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Y:\AAA\HIWIS\English Taught Lectures Catalogue\Aktualisierungen AIP WS'21-22\Backup alte Versionen\"/>
    </mc:Choice>
  </mc:AlternateContent>
  <workbookProtection workbookAlgorithmName="SHA-512" workbookHashValue="KApHa93AWvZQQzcqRlm1AqD3kjJhAzjGf2iWpNoh+nAyOaVNcKrFgaMcCYmg1lBCsqQMIw7katY++pTLHtPC1g==" workbookSaltValue="JVioqXQgnGSKghrP0R4Ypg==" workbookSpinCount="100000" lockStructure="1"/>
  <bookViews>
    <workbookView xWindow="-120" yWindow="1080" windowWidth="24240" windowHeight="13140" firstSheet="1" activeTab="1"/>
  </bookViews>
  <sheets>
    <sheet name="Daten Tabelle intern" sheetId="1" state="hidden" r:id="rId1"/>
    <sheet name="Courses" sheetId="6" r:id="rId2"/>
    <sheet name="Content Descriptions" sheetId="2" r:id="rId3"/>
    <sheet name="Learning Agreement" sheetId="3" r:id="rId4"/>
    <sheet name="Exam Registration" sheetId="4" state="hidden" r:id="rId5"/>
    <sheet name="Configure timetable" sheetId="7" state="hidden" r:id="rId6"/>
  </sheets>
  <externalReferences>
    <externalReference r:id="rId7"/>
  </externalReferences>
  <definedNames>
    <definedName name="_FilterDatabase" localSheetId="0" hidden="1">'Daten Tabelle intern'!$A$2:$AE$217</definedName>
    <definedName name="_xlnm._FilterDatabase" localSheetId="0" hidden="1">'Daten Tabelle intern'!$A$2:$AE$235</definedName>
    <definedName name="Datenschnitt_Buzzword">#N/A</definedName>
    <definedName name="Datenschnitt_Study_program">#N/A</definedName>
    <definedName name="_xlnm.Print_Area" localSheetId="5">'Configure timetable'!$A$1:$I$38</definedName>
    <definedName name="Print_Area" localSheetId="2">'Content Descriptions'!$A$1:$E$31</definedName>
    <definedName name="Print_Area" localSheetId="1">Courses!$A$4:$E$227</definedName>
    <definedName name="Print_Area" localSheetId="4">'Exam Registration'!$K$2:$V$30</definedName>
    <definedName name="Print_Area" localSheetId="3">'Learning Agreement'!$K$1:$S$32</definedName>
  </definedNames>
  <calcPr calcId="162913"/>
  <pivotCaches>
    <pivotCache cacheId="29"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8" i="4" l="1"/>
  <c r="T18" i="4"/>
  <c r="S18" i="4"/>
  <c r="R18" i="4"/>
  <c r="Q18" i="4"/>
  <c r="P18" i="4"/>
  <c r="N18" i="4"/>
  <c r="L18" i="4" s="1"/>
  <c r="M18" i="4"/>
  <c r="U17" i="4"/>
  <c r="T17" i="4"/>
  <c r="S17" i="4"/>
  <c r="R17" i="4"/>
  <c r="Q17" i="4"/>
  <c r="P17" i="4"/>
  <c r="N17" i="4"/>
  <c r="L17" i="4" s="1"/>
  <c r="M17" i="4"/>
  <c r="N12" i="3" l="1"/>
  <c r="N13" i="3"/>
  <c r="N14" i="3"/>
  <c r="N15" i="3"/>
  <c r="N16" i="3"/>
  <c r="N17" i="3"/>
  <c r="N18" i="3"/>
  <c r="N19" i="3"/>
  <c r="N20" i="3"/>
  <c r="N11" i="3"/>
  <c r="L11" i="3"/>
  <c r="Q12" i="4" l="1"/>
  <c r="Q13" i="4"/>
  <c r="Q14" i="4"/>
  <c r="Q15" i="4"/>
  <c r="Q16" i="4"/>
  <c r="Q19" i="4"/>
  <c r="Q11" i="4"/>
  <c r="P12" i="4"/>
  <c r="P13" i="4"/>
  <c r="P14" i="4"/>
  <c r="P15" i="4"/>
  <c r="P16" i="4"/>
  <c r="P19" i="4"/>
  <c r="P11" i="4"/>
  <c r="P12" i="3" l="1"/>
  <c r="P13" i="3"/>
  <c r="P14" i="3"/>
  <c r="P15" i="3"/>
  <c r="P16" i="3"/>
  <c r="P17" i="3"/>
  <c r="P18" i="3"/>
  <c r="P19" i="3"/>
  <c r="P20" i="3"/>
  <c r="P11" i="3"/>
  <c r="D21" i="2" l="1"/>
  <c r="M12" i="4" l="1"/>
  <c r="M13" i="4"/>
  <c r="M14" i="4"/>
  <c r="M15" i="4"/>
  <c r="M16" i="4"/>
  <c r="M19" i="4"/>
  <c r="S12" i="4"/>
  <c r="S13" i="4"/>
  <c r="S14" i="4"/>
  <c r="S15" i="4"/>
  <c r="S16" i="4"/>
  <c r="S19" i="4"/>
  <c r="U12" i="4"/>
  <c r="U13" i="4"/>
  <c r="U14" i="4"/>
  <c r="U15" i="4"/>
  <c r="U16" i="4"/>
  <c r="U19" i="4"/>
  <c r="T12" i="4"/>
  <c r="T13" i="4"/>
  <c r="T14" i="4"/>
  <c r="T15" i="4"/>
  <c r="T16" i="4"/>
  <c r="T19" i="4"/>
  <c r="R19" i="4"/>
  <c r="N19" i="4"/>
  <c r="L19" i="4" s="1"/>
  <c r="R16" i="4"/>
  <c r="N16" i="4"/>
  <c r="L16" i="4" s="1"/>
  <c r="R15" i="4"/>
  <c r="N15" i="4"/>
  <c r="L15" i="4" s="1"/>
  <c r="R14" i="4"/>
  <c r="N14" i="4"/>
  <c r="L14" i="4" s="1"/>
  <c r="R13" i="4"/>
  <c r="N13" i="4"/>
  <c r="L13" i="4" s="1"/>
  <c r="R12" i="4"/>
  <c r="N12" i="4"/>
  <c r="L12" i="4" s="1"/>
  <c r="U11" i="4"/>
  <c r="T11" i="4"/>
  <c r="R11" i="4"/>
  <c r="S11" i="4"/>
  <c r="M11" i="4"/>
  <c r="N11" i="4"/>
  <c r="S12" i="3"/>
  <c r="S13" i="3"/>
  <c r="S14" i="3"/>
  <c r="S15" i="3"/>
  <c r="S16" i="3"/>
  <c r="S17" i="3"/>
  <c r="S18" i="3"/>
  <c r="S19" i="3"/>
  <c r="S20" i="3"/>
  <c r="S11" i="3"/>
  <c r="R12" i="3"/>
  <c r="R13" i="3"/>
  <c r="R14" i="3"/>
  <c r="R15" i="3"/>
  <c r="R16" i="3"/>
  <c r="R17" i="3"/>
  <c r="R18" i="3"/>
  <c r="R19" i="3"/>
  <c r="R20" i="3"/>
  <c r="R11" i="3"/>
  <c r="Q12" i="3"/>
  <c r="Q13" i="3"/>
  <c r="Q14" i="3"/>
  <c r="Q15" i="3"/>
  <c r="Q16" i="3"/>
  <c r="Q17" i="3"/>
  <c r="Q18" i="3"/>
  <c r="Q19" i="3"/>
  <c r="Q20" i="3"/>
  <c r="Q11" i="3"/>
  <c r="L12" i="3"/>
  <c r="L13" i="3"/>
  <c r="L14" i="3"/>
  <c r="L15" i="3"/>
  <c r="L16" i="3"/>
  <c r="L17" i="3"/>
  <c r="L18" i="3"/>
  <c r="L19" i="3"/>
  <c r="L20" i="3"/>
  <c r="M12" i="3"/>
  <c r="M13" i="3"/>
  <c r="M14" i="3"/>
  <c r="M15" i="3"/>
  <c r="M16" i="3"/>
  <c r="M17" i="3"/>
  <c r="M18" i="3"/>
  <c r="M19" i="3"/>
  <c r="M20" i="3"/>
  <c r="M11" i="3"/>
  <c r="C31" i="2"/>
  <c r="E29" i="2"/>
  <c r="E28" i="2"/>
  <c r="C29" i="2"/>
  <c r="C28" i="2"/>
  <c r="C27" i="2"/>
  <c r="A25" i="2"/>
  <c r="D23" i="2"/>
  <c r="D19" i="2"/>
  <c r="E17" i="2"/>
  <c r="D17" i="2"/>
  <c r="B19" i="2"/>
  <c r="A21" i="2"/>
  <c r="A19" i="2"/>
  <c r="C17" i="2"/>
  <c r="B17" i="2"/>
  <c r="A17" i="2"/>
  <c r="A14" i="2"/>
  <c r="A12" i="2"/>
  <c r="A10" i="2"/>
  <c r="A9" i="2"/>
  <c r="A7" i="2"/>
  <c r="K12" i="3" l="1"/>
  <c r="K13" i="3"/>
  <c r="K14" i="3"/>
  <c r="K15" i="3"/>
  <c r="K16" i="3"/>
  <c r="K17" i="3"/>
  <c r="K18" i="3"/>
  <c r="K19" i="3"/>
  <c r="K20" i="3"/>
  <c r="D36" i="7"/>
  <c r="B36" i="7"/>
  <c r="H35" i="7"/>
  <c r="G35" i="7"/>
  <c r="F35" i="7"/>
  <c r="E35" i="7"/>
  <c r="D35" i="7"/>
  <c r="C35" i="7"/>
  <c r="B35" i="7"/>
  <c r="D33" i="7"/>
  <c r="B33" i="7"/>
  <c r="H32" i="7"/>
  <c r="G32" i="7"/>
  <c r="F32" i="7"/>
  <c r="E32" i="7"/>
  <c r="D32" i="7"/>
  <c r="C32" i="7"/>
  <c r="B32" i="7"/>
  <c r="D30" i="7"/>
  <c r="B30" i="7"/>
  <c r="H29" i="7"/>
  <c r="G29" i="7"/>
  <c r="F29" i="7"/>
  <c r="E29" i="7"/>
  <c r="D29" i="7"/>
  <c r="C29" i="7"/>
  <c r="B29" i="7"/>
  <c r="D27" i="7"/>
  <c r="B27" i="7"/>
  <c r="H26" i="7"/>
  <c r="G26" i="7"/>
  <c r="F26" i="7"/>
  <c r="E26" i="7"/>
  <c r="D26" i="7"/>
  <c r="C26" i="7"/>
  <c r="B26" i="7"/>
  <c r="D24" i="7"/>
  <c r="B24" i="7"/>
  <c r="H23" i="7"/>
  <c r="G23" i="7"/>
  <c r="F23" i="7"/>
  <c r="E23" i="7"/>
  <c r="D23" i="7"/>
  <c r="C23" i="7"/>
  <c r="B23" i="7"/>
  <c r="D21" i="7"/>
  <c r="B21" i="7"/>
  <c r="H20" i="7"/>
  <c r="G20" i="7"/>
  <c r="F20" i="7"/>
  <c r="E20" i="7"/>
  <c r="D20" i="7"/>
  <c r="C20" i="7"/>
  <c r="B20" i="7"/>
  <c r="D18" i="7"/>
  <c r="B18" i="7"/>
  <c r="H17" i="7"/>
  <c r="G17" i="7"/>
  <c r="F17" i="7"/>
  <c r="E17" i="7"/>
  <c r="D17" i="7"/>
  <c r="C17" i="7"/>
  <c r="B17" i="7"/>
  <c r="D15" i="7"/>
  <c r="B15" i="7"/>
  <c r="H14" i="7"/>
  <c r="G14" i="7"/>
  <c r="F14" i="7"/>
  <c r="E14" i="7"/>
  <c r="D14" i="7"/>
  <c r="C14" i="7"/>
  <c r="B14" i="7"/>
  <c r="D12" i="7"/>
  <c r="B12" i="7"/>
  <c r="H11" i="7"/>
  <c r="G11" i="7"/>
  <c r="F11" i="7"/>
  <c r="E11" i="7"/>
  <c r="D11" i="7"/>
  <c r="C11" i="7"/>
  <c r="B11" i="7"/>
  <c r="E8" i="7"/>
  <c r="C8" i="7"/>
  <c r="B9" i="7"/>
  <c r="B8" i="7"/>
  <c r="K11" i="3" l="1"/>
  <c r="A23" i="2"/>
  <c r="E10" i="2"/>
  <c r="H8" i="7" l="1"/>
  <c r="G8" i="7"/>
  <c r="G38" i="7" s="1"/>
  <c r="F8" i="7"/>
  <c r="D9" i="7"/>
  <c r="D8" i="7"/>
  <c r="D7" i="2" l="1"/>
  <c r="D14" i="2"/>
  <c r="U26" i="4" l="1"/>
  <c r="L11" i="4"/>
  <c r="S28" i="3" l="1"/>
  <c r="D12" i="2" l="1"/>
</calcChain>
</file>

<file path=xl/sharedStrings.xml><?xml version="1.0" encoding="utf-8"?>
<sst xmlns="http://schemas.openxmlformats.org/spreadsheetml/2006/main" count="4322" uniqueCount="1225">
  <si>
    <t>Study program</t>
  </si>
  <si>
    <t>Language &amp; Culture</t>
  </si>
  <si>
    <t>Workload</t>
  </si>
  <si>
    <t>Self-Study</t>
  </si>
  <si>
    <t>Prerequisites</t>
  </si>
  <si>
    <t>77907 - Experimental Optometry Project</t>
  </si>
  <si>
    <t>N.N.</t>
  </si>
  <si>
    <t>Prof. Dr. Ulrike Paffrath</t>
  </si>
  <si>
    <t>Prof. Dr. Peter Baumbach</t>
  </si>
  <si>
    <t>Prof. Dr. Anna Nagl</t>
  </si>
  <si>
    <t>Prof. Dr. Steffen Kreikemeier</t>
  </si>
  <si>
    <t>Lecturer</t>
  </si>
  <si>
    <t>Comments</t>
  </si>
  <si>
    <t>Type</t>
  </si>
  <si>
    <t>Optics &amp; Mechatronics</t>
  </si>
  <si>
    <t>ulrike.paffrath@hs-aalen.de</t>
  </si>
  <si>
    <t>peter.baumbach@hs-aalen.de</t>
  </si>
  <si>
    <t>juergen.nolting@hs-aalen.de</t>
  </si>
  <si>
    <t>ralf.michels@hs-aalen.de</t>
  </si>
  <si>
    <t>anna.nagl@hs-aalen.de</t>
  </si>
  <si>
    <t>steffen.kreikemeier@hs-aalen.de</t>
  </si>
  <si>
    <t>annette.limberger@hs-aalen.de</t>
  </si>
  <si>
    <t>Study Program:</t>
  </si>
  <si>
    <t>Lecturer:</t>
  </si>
  <si>
    <t>Semester hours 
per week:</t>
  </si>
  <si>
    <t>ECTS 
(European CP):</t>
  </si>
  <si>
    <t>Offered in term:</t>
  </si>
  <si>
    <t>Prerequisites:</t>
  </si>
  <si>
    <t>Exam Type:</t>
  </si>
  <si>
    <t>Type:</t>
  </si>
  <si>
    <t>Composition of final grade:</t>
  </si>
  <si>
    <t>Comments:</t>
  </si>
  <si>
    <t>-</t>
  </si>
  <si>
    <t>Semester:</t>
  </si>
  <si>
    <t xml:space="preserve">      Aalen University, Germany</t>
  </si>
  <si>
    <t>Aalen International Program - English taught courses</t>
  </si>
  <si>
    <t>Marked project (PLP)</t>
  </si>
  <si>
    <t>90 min marked exam (PLK 90)</t>
  </si>
  <si>
    <t>Lecture (V)</t>
  </si>
  <si>
    <t>Project (P)</t>
  </si>
  <si>
    <t>Lecture (V), Project (P)</t>
  </si>
  <si>
    <t>Lab (L)</t>
  </si>
  <si>
    <t>Exam 100%</t>
  </si>
  <si>
    <t>Ralf Michels</t>
  </si>
  <si>
    <t>Marked</t>
  </si>
  <si>
    <t>miguel.vazquez@hs-aalen.de</t>
  </si>
  <si>
    <t>https://www.hs-aalen.de/en/pages/sprachenzentrum_sprachkurse</t>
  </si>
  <si>
    <t>German language skills according to CEF level.</t>
  </si>
  <si>
    <t>Marked exam (PLK)</t>
  </si>
  <si>
    <t>Marked exam (PLK) + marked presentation (PLR)</t>
  </si>
  <si>
    <t>97022 - Mathematics 3</t>
  </si>
  <si>
    <t>Prof. Dr. Holger Schmidt</t>
  </si>
  <si>
    <t>holger.schmidt@hs-aalen.de</t>
  </si>
  <si>
    <t>Optoelectronics &amp; Photonics</t>
  </si>
  <si>
    <t>Prof. Dr. Jürgen Krapp</t>
  </si>
  <si>
    <t>Prof. Dr. Rainer Börret</t>
  </si>
  <si>
    <t>Prof. Dr. Thomas Hellmuth</t>
  </si>
  <si>
    <t>Prof. Dr. Andreas Heinrich</t>
  </si>
  <si>
    <t>Level may not be offered every semester due to low demand. No guarantee of specific levels.</t>
  </si>
  <si>
    <t>Lecture (V), Lab (L)</t>
  </si>
  <si>
    <t>bernhard.hoefig@hs-aalen.de</t>
  </si>
  <si>
    <t>ulrich.klauck@hs-aalen.de</t>
  </si>
  <si>
    <t>Lecture (V), Practice (Ü)</t>
  </si>
  <si>
    <t>90 min marked written exam (PLK90)</t>
  </si>
  <si>
    <t>Lab (L), Practice (Ü)</t>
  </si>
  <si>
    <t>100% exam</t>
  </si>
  <si>
    <t>Unmarked seminar (PLS)</t>
  </si>
  <si>
    <t>juergen.krapp@hs-aalen.de</t>
  </si>
  <si>
    <t>beate.schoen@hs-aalen.de</t>
  </si>
  <si>
    <t>100 % written exam</t>
  </si>
  <si>
    <t>rainer.boerret@hs-aalen.de</t>
  </si>
  <si>
    <t>thomas.hellmuth@hs-aalen.de</t>
  </si>
  <si>
    <t>andreas.heinrich@hs-aalen.de</t>
  </si>
  <si>
    <t>Buzzword</t>
  </si>
  <si>
    <t>ECTS 
(Credit Points)</t>
  </si>
  <si>
    <t>Contact 
lecturer</t>
  </si>
  <si>
    <t>Buzzword:</t>
  </si>
  <si>
    <t>Insert course number:</t>
  </si>
  <si>
    <t>Taught in 
semester</t>
  </si>
  <si>
    <t>Composition 
of final 
grade</t>
  </si>
  <si>
    <t>Contact 
Time</t>
  </si>
  <si>
    <t>Fall/Spring 
term</t>
  </si>
  <si>
    <t>STEM (Science, Technology, Engineering, Mathematics)</t>
  </si>
  <si>
    <t>https://www.hs-aalen.de/de/courses/6/news</t>
  </si>
  <si>
    <t>https://www.hs-aalen.de/de/courses/69/news</t>
  </si>
  <si>
    <t>https://www.hs-aalen.de/en/courses/32/news</t>
  </si>
  <si>
    <t>https://www.hs-aalen.de/de/courses/44/news</t>
  </si>
  <si>
    <t>Semester</t>
  </si>
  <si>
    <t>Office 
Study advisory service</t>
  </si>
  <si>
    <t>Contact
Secretary for
study program</t>
  </si>
  <si>
    <t>Office
Secretary for
study program</t>
  </si>
  <si>
    <t xml:space="preserve">f_sekretariat@hs-aalen.de </t>
  </si>
  <si>
    <t>Burren G1 0.09</t>
  </si>
  <si>
    <t>Study program 
(German name)</t>
  </si>
  <si>
    <t>B.Sc. - Hörakustik / Audiologie (HA)</t>
  </si>
  <si>
    <t>B.Eng. - Mechatronik (F)</t>
  </si>
  <si>
    <t>M.Sc. - Applied Photonics (PH)</t>
  </si>
  <si>
    <t>33006 - Advanced Optical Communication Technology</t>
  </si>
  <si>
    <t xml:space="preserve">33007 - Optical  Systems </t>
  </si>
  <si>
    <t xml:space="preserve">33008 - Physical Optics </t>
  </si>
  <si>
    <t xml:space="preserve">33036 - Optical Design Strategies </t>
  </si>
  <si>
    <t>33039 - Advanced Optical Design</t>
  </si>
  <si>
    <t>33040 - Laser Photonics</t>
  </si>
  <si>
    <t>33041 - Illumination</t>
  </si>
  <si>
    <t>Dr. Johannes Eisenmenger</t>
  </si>
  <si>
    <t>77009 - Applied Optics</t>
  </si>
  <si>
    <t>Optics Basics, spectacle lenses basics, aberrations at spectacle lenses, particularly high order astigmatism</t>
  </si>
  <si>
    <t>77010 - Wave Optics</t>
  </si>
  <si>
    <t>77011 - Objective Refraction</t>
  </si>
  <si>
    <t xml:space="preserve">77923 - Binocular Vision </t>
  </si>
  <si>
    <t>Subjective refraction</t>
  </si>
  <si>
    <t>B.Eng. - Optical Engineering (OE)</t>
  </si>
  <si>
    <t>johannes.eisenmenger@hs-aalen.de</t>
  </si>
  <si>
    <t>aaa@hs-aalen.de</t>
  </si>
  <si>
    <t>Gartenstr. 135, IRO</t>
  </si>
  <si>
    <t>Contact details</t>
  </si>
  <si>
    <t>E-Mail</t>
  </si>
  <si>
    <t>Office</t>
  </si>
  <si>
    <t>78920 - Matlab for audiologists</t>
  </si>
  <si>
    <t>Sekretariat.Optoelektronik@hs-aalen.de</t>
  </si>
  <si>
    <t>https://www.hs-aalen.de/de/courses/43/news</t>
  </si>
  <si>
    <t>Intern. Center for exchange students:</t>
  </si>
  <si>
    <t>#</t>
  </si>
  <si>
    <t>Level</t>
  </si>
  <si>
    <t>Dept</t>
  </si>
  <si>
    <t>SPO</t>
  </si>
  <si>
    <t>ECTS</t>
  </si>
  <si>
    <t>Date &amp; Signature</t>
  </si>
  <si>
    <t>Course N°</t>
  </si>
  <si>
    <t>Course
N°</t>
  </si>
  <si>
    <t>Title english</t>
  </si>
  <si>
    <t>Date</t>
  </si>
  <si>
    <t>Signature of student</t>
  </si>
  <si>
    <t>Home University &amp; Country</t>
  </si>
  <si>
    <t>Comment:</t>
  </si>
  <si>
    <t>Gartenstr. 135, Language Center</t>
  </si>
  <si>
    <t>Dr. Thomas Freller</t>
  </si>
  <si>
    <t>Thomas.Freller@hs-aalen.de</t>
  </si>
  <si>
    <t>Exam 
type</t>
  </si>
  <si>
    <t>33003 - Quantum Optics</t>
  </si>
  <si>
    <t>Basic knowledge in Optics &amp; Math and Matlab</t>
  </si>
  <si>
    <t xml:space="preserve">in order to take part in the exam all reports need to be handed in on time </t>
  </si>
  <si>
    <t>41012 - Materials, Science and Engineering</t>
  </si>
  <si>
    <t>Marked Project (PLP)</t>
  </si>
  <si>
    <t>Basics in Optics</t>
  </si>
  <si>
    <t>Maths, Physics of technical Bachelor level</t>
  </si>
  <si>
    <t>Basics in Physics and Math</t>
  </si>
  <si>
    <t>Proved knowledge of optical fiber communication (admission for exam</t>
  </si>
  <si>
    <t>B.Sc. - Augenoptik / Optometrie (AO)</t>
  </si>
  <si>
    <t>77906 - Project Refraction</t>
  </si>
  <si>
    <t>Optometry, Refraction advanced. Workshop sophisticated</t>
  </si>
  <si>
    <t>Course is only suited for Students of Optometry</t>
  </si>
  <si>
    <t>77902 - Start-up and Businessplan Optometry and Audiology</t>
  </si>
  <si>
    <t>Seminar (PLS)</t>
  </si>
  <si>
    <t>Level may not be offered every semester due to low demand. Intensiv course before lecture start.</t>
  </si>
  <si>
    <t>Level may not be offered every semester due to low demand! No guarantee of specific levels! Intensiv course before lecture start.</t>
  </si>
  <si>
    <t>Level may not be offered every semester due to low demand. No guarantee of specific levels. Intensiv course before lecture start.</t>
  </si>
  <si>
    <t>School of</t>
  </si>
  <si>
    <t>School of:</t>
  </si>
  <si>
    <t xml:space="preserve"> - Sprachenzentrum (SZ) - </t>
  </si>
  <si>
    <t xml:space="preserve"> - International Center -</t>
  </si>
  <si>
    <t>Digitalization &amp; Data Science</t>
  </si>
  <si>
    <t>51918 - Controlling and Information Systems 2</t>
  </si>
  <si>
    <t>Management &amp; Business Sciences</t>
  </si>
  <si>
    <t>B.A. - Betriebswirtschaft für kleine und mittlere Unternehmen (B)</t>
  </si>
  <si>
    <t>Prof. Dr. Ralf-Christian Härting</t>
  </si>
  <si>
    <t>ralf.haerting@hs-aalen.de</t>
  </si>
  <si>
    <t>kmu.studienberatung@hs-aalen.de</t>
  </si>
  <si>
    <t>Beethovenstr. 1, room 229</t>
  </si>
  <si>
    <t>B.Sekretariat@hs-aalen.de</t>
  </si>
  <si>
    <t>Beethovenstr. 1, room 265</t>
  </si>
  <si>
    <t>https://www.hs-aalen.de/en/courses/8/news</t>
  </si>
  <si>
    <t>Finance, Accounting, Controlling &amp; Taxation</t>
  </si>
  <si>
    <t>51002 - Introduction to Economics</t>
  </si>
  <si>
    <t>Prof. Dr. Jörg Büechl</t>
  </si>
  <si>
    <t>joerg.bueechl@hs-aalen.de</t>
  </si>
  <si>
    <t>Exam together with lecture 51103.</t>
  </si>
  <si>
    <t>Together with 51103 same lecture as 90002 - Introduction to Economics (I).</t>
  </si>
  <si>
    <t>Beethovenstr. 1, room 227</t>
  </si>
  <si>
    <t>Exam together with lecture 51102.</t>
  </si>
  <si>
    <t>Together with 51102 same lecture as 90002 - Introduction to Economics (I).</t>
  </si>
  <si>
    <t>Beethovenstr. 1, room 228</t>
  </si>
  <si>
    <t>Human Resources and Business Transformation</t>
  </si>
  <si>
    <t>51902 - Human Resources Management 2</t>
  </si>
  <si>
    <t xml:space="preserve">51921 - Human Resources and Organisational Behaviour </t>
  </si>
  <si>
    <t>51007 - English</t>
  </si>
  <si>
    <t>Filomena Morgado</t>
  </si>
  <si>
    <t>filomena.morgado@hs-aalen.de</t>
  </si>
  <si>
    <t xml:space="preserve">Marked project (PLP) </t>
  </si>
  <si>
    <t>Marketing and Sales</t>
  </si>
  <si>
    <t>Prof. Dr. Veith Etzold</t>
  </si>
  <si>
    <t>veit.etzold@hs-aalen.de</t>
  </si>
  <si>
    <t>51901 - Business English</t>
  </si>
  <si>
    <t>Carol Battista</t>
  </si>
  <si>
    <t>c.battista@t-online.de</t>
  </si>
  <si>
    <t>70% marked exam + 30% marked presentation</t>
  </si>
  <si>
    <t>B.A. - Gesundheitsmanagement (GM)</t>
  </si>
  <si>
    <t>Prof. Dr. Jana Wolf</t>
  </si>
  <si>
    <t>jana.wolf@hs-aalen.de</t>
  </si>
  <si>
    <t>GM.Studienberatung@hs-aalen.de</t>
  </si>
  <si>
    <t>GM.Sekretariat@hs-aalen.de</t>
  </si>
  <si>
    <t>Mercatura ME M3.3.07</t>
  </si>
  <si>
    <t>https://www.hs-aalen.de/de/courses/13/downloads#body-accordion-263-16</t>
  </si>
  <si>
    <t>Lecture (V), Practice (Ü), Seminar (S)</t>
  </si>
  <si>
    <t>Mercatura ME M3.4.08</t>
  </si>
  <si>
    <t>71601 - International Leadership and Strategy</t>
  </si>
  <si>
    <t>presentation + handout</t>
  </si>
  <si>
    <t xml:space="preserve">block lectures in December and January and 3 appointments (two for preparation at the start of the semester and in the middle of the semester; one appointment for giving feedback at the end of the semester) </t>
  </si>
  <si>
    <t>Industrial &amp; Sustainable Management</t>
  </si>
  <si>
    <t>B.Eng. - Wirtschaftsingenieurwesen (W)</t>
  </si>
  <si>
    <t>Lecture (V), Practice (Ü), Lab (L)</t>
  </si>
  <si>
    <t>monika.buehr@hs-aalen.de</t>
  </si>
  <si>
    <t>Beethovenstr. 1, room 255</t>
  </si>
  <si>
    <t>W.Sekretariat@hs-aalen.de</t>
  </si>
  <si>
    <t>Beethovenstr. 1, room 265a</t>
  </si>
  <si>
    <t>https://www.hs-aalen.de/de/courses/52/news</t>
  </si>
  <si>
    <t>64926 - Sustainable Event Management</t>
  </si>
  <si>
    <t>Prof. Dr. Ulrich Holzbaur</t>
  </si>
  <si>
    <t>ulrich.holzbaur@hs-aalen.de</t>
  </si>
  <si>
    <t>100% project</t>
  </si>
  <si>
    <t>64936 - Business Case Study (Corporate Planning Simulation)</t>
  </si>
  <si>
    <t xml:space="preserve">Profound knowledge of business management required  </t>
  </si>
  <si>
    <t>Prof. Dr. Christian Kreiß</t>
  </si>
  <si>
    <t>christian.kreiss@hs-aalen.de</t>
  </si>
  <si>
    <t>64904 - English</t>
  </si>
  <si>
    <t>64404 + 64405 must be taken together to receive credit (5 CP in total)</t>
  </si>
  <si>
    <t>Kyle Drahmann</t>
  </si>
  <si>
    <t>axel.zimmermann@hs-aalen.de</t>
  </si>
  <si>
    <t xml:space="preserve">64923 - Marketing Case Studies </t>
  </si>
  <si>
    <t>Prof. Dr. Ingmar Geiger</t>
  </si>
  <si>
    <t>ingmar.geiger@hs-aalen.de</t>
  </si>
  <si>
    <t>Lecture (V), Project (P), Seminar (S)</t>
  </si>
  <si>
    <t xml:space="preserve">W.Sekretariat@hs-aalen.de </t>
  </si>
  <si>
    <t>B.A. - Internationale Betriebswirtschaft (I)</t>
  </si>
  <si>
    <t>ibw.studienberatung@hs-aalen.de</t>
  </si>
  <si>
    <t>Beethovenstr. 1, room 225a</t>
  </si>
  <si>
    <t>I.Sekretariat@hs-aalen.de</t>
  </si>
  <si>
    <t>https://www.hs-aalen.de/en/courses/22/news</t>
  </si>
  <si>
    <t xml:space="preserve">93909 - Management and Governance </t>
  </si>
  <si>
    <t>patrick.ulrich@hs-aalen.de</t>
  </si>
  <si>
    <t>93914 - Capital Markets</t>
  </si>
  <si>
    <t>Previous knowledge in Financial Management recommended.</t>
  </si>
  <si>
    <t>90014 - Digital Skills for Business</t>
  </si>
  <si>
    <t>Prof. Dr. Alexander Strehl</t>
  </si>
  <si>
    <t>alexander.strehl@hs-aalen.de</t>
  </si>
  <si>
    <t>90006 - Business Communication</t>
  </si>
  <si>
    <t>Must attend first session, limited to ten places for international students</t>
  </si>
  <si>
    <t>Prof. Dr. Jae-Aileen Chung</t>
  </si>
  <si>
    <t>jae-aileen.chung@hs-aalen.de</t>
  </si>
  <si>
    <t xml:space="preserve">93907 - Intercultural Management </t>
  </si>
  <si>
    <t>Block course and lectures on the weekend</t>
  </si>
  <si>
    <t>93921 - International Human Resources Management</t>
  </si>
  <si>
    <t>Thomas Bartz</t>
  </si>
  <si>
    <t>gerold.frick@hs-aalen.de</t>
  </si>
  <si>
    <t>93922 - Business Systems Transformation</t>
  </si>
  <si>
    <t>Prof. Gerold Frick</t>
  </si>
  <si>
    <t>93917 - Digital Business Systems</t>
  </si>
  <si>
    <t>93918 - International Marketing</t>
  </si>
  <si>
    <t>Prof. Dr. Christina Ocampo</t>
  </si>
  <si>
    <t>christina.ocampo@hs-aalen.de</t>
  </si>
  <si>
    <t>Lecture (V), Practice (Ü), Project (P)</t>
  </si>
  <si>
    <t xml:space="preserve">Written elaboration of project + presentation + teamwork </t>
  </si>
  <si>
    <t>93911 - Strategic Management</t>
  </si>
  <si>
    <t xml:space="preserve">93919 - Digital Marketing </t>
  </si>
  <si>
    <t>Prof. Dr. Peter Gentsch</t>
  </si>
  <si>
    <t>peter.gentsch@hs-aalen.de</t>
  </si>
  <si>
    <t>93017 - Scientific Work</t>
  </si>
  <si>
    <t>Marco Philipp</t>
  </si>
  <si>
    <t>marco.philipp@hs-aalen.de</t>
  </si>
  <si>
    <t>Marked Assignment (PLS)</t>
  </si>
  <si>
    <t>100% written assignment</t>
  </si>
  <si>
    <t>90901 - Marketing &amp; Project Management</t>
  </si>
  <si>
    <t>B.Sc. - Wirtschaftsinformatik (WIN)</t>
  </si>
  <si>
    <t>Maria Luisa Knobelspies</t>
  </si>
  <si>
    <t>marialuisaribeiro.knobelspies@hs-aalen.de</t>
  </si>
  <si>
    <t>marc.fernandes@hs-aalen.de</t>
  </si>
  <si>
    <t>Burren, G2, room 1.18</t>
  </si>
  <si>
    <t>wic.sekretariat@hs-aalen.de</t>
  </si>
  <si>
    <t>90 min marked exam (PLK)</t>
  </si>
  <si>
    <t>wi.sekretariat@hs-aalen.de</t>
  </si>
  <si>
    <t>https://www.hs-aalen.de/de/courses/39/news</t>
  </si>
  <si>
    <t>andreas.theissler@hs-aalen.de</t>
  </si>
  <si>
    <t>Lecture(V), Practice (Ü), Lab (L)</t>
  </si>
  <si>
    <t>M.Sc. - Wirtschaftsinformatik (WIC)</t>
  </si>
  <si>
    <t>ricardo.buettner@hs-aalen.de</t>
  </si>
  <si>
    <t>Burren, G2, room 2.17</t>
  </si>
  <si>
    <t>Beethovenstr. 1, room 217</t>
  </si>
  <si>
    <t>https://www.hs-aalen.de/en/courses/54/news</t>
  </si>
  <si>
    <t>Prof. Dr. Frank Richter</t>
  </si>
  <si>
    <t>frank.richter@hs-aalen.de</t>
  </si>
  <si>
    <t>35008 - Visual Analytics</t>
  </si>
  <si>
    <t>Prof. Dr. Andreas Theissler</t>
  </si>
  <si>
    <t>35010 - Predictive Analytics</t>
  </si>
  <si>
    <t>Prof. Dr. Ricardo Büttner</t>
  </si>
  <si>
    <t>100% project work</t>
  </si>
  <si>
    <t>35011 - Entrepreneurship</t>
  </si>
  <si>
    <t>Lecture (V), Practice (Ü), Lab (L), Project (P)</t>
  </si>
  <si>
    <t>35007 - Applied Analytics</t>
  </si>
  <si>
    <t>Practice (Ü), Seminar (S), Project (P)</t>
  </si>
  <si>
    <t>Practical Work (PLA)</t>
  </si>
  <si>
    <t>same lecture as 36204 Business Analytics (MMM)</t>
  </si>
  <si>
    <t>M.A. - Financal Management (MF)</t>
  </si>
  <si>
    <t>https://www.hs-aalen.de/en/courses/82/news</t>
  </si>
  <si>
    <t>fm.sekretariat@hs-aalen.de</t>
  </si>
  <si>
    <t>40008 - Digital Finance</t>
  </si>
  <si>
    <t>Lecture (V), Project (P), Practice (Ü)</t>
  </si>
  <si>
    <t>M.A. - Gesundheitsmanagement (MGM)</t>
  </si>
  <si>
    <t>Block course (Thu afternoon and Friday all day), dates distributed over the semester. Separate sub-module examination for exchange students</t>
  </si>
  <si>
    <t>https://www.hs-aalen.de/de/courses/14/downloads#body-accordion-336-12</t>
  </si>
  <si>
    <t>32012 - Leadership 4.0</t>
  </si>
  <si>
    <t>16202 - Operational Sales Management</t>
  </si>
  <si>
    <t>M.Eng. - Industrial Management (IDM)</t>
  </si>
  <si>
    <t>Prof. Dr. Jobst Görne</t>
  </si>
  <si>
    <t>jobst.goerne@hs-aalen.de</t>
  </si>
  <si>
    <t>1 or 2</t>
  </si>
  <si>
    <t>Beethovenstr. 1, room 218</t>
  </si>
  <si>
    <t>helga.herkommer-wagner@hs-aalen.de</t>
  </si>
  <si>
    <t>https://www.hs-aalen.de/de/courses/15/news</t>
  </si>
  <si>
    <t>must attend first session; C1 level or mother tongue in English</t>
  </si>
  <si>
    <t>M.A. - International Marketing and Sales (MIM)</t>
  </si>
  <si>
    <t>Lecture (V), Practice (Ü), Project (P), Semniar (S)</t>
  </si>
  <si>
    <t>MI.Sekretariat@hs-aalen.de</t>
  </si>
  <si>
    <t>https://www.hs-aalen.de/en/courses/20/news</t>
  </si>
  <si>
    <t>C1 level or mother tongue in English</t>
  </si>
  <si>
    <t>25% presentation + 75% assignments (team output)</t>
  </si>
  <si>
    <t>Practice (Ü), Project (P)</t>
  </si>
  <si>
    <t>100% project report</t>
  </si>
  <si>
    <t>34009 - Practical Business Software</t>
  </si>
  <si>
    <t>9999MIM</t>
  </si>
  <si>
    <t>9999 - Master's Thesis</t>
  </si>
  <si>
    <t>Professors of the Program</t>
  </si>
  <si>
    <t xml:space="preserve">36008 - Digital Business Models </t>
  </si>
  <si>
    <t>M.A. - Mittelstandsmanagement (MM)</t>
  </si>
  <si>
    <t>Marked Presentation (PLR) + Project (PLP)</t>
  </si>
  <si>
    <t>mmm.studienberatung@hs-aalen.de</t>
  </si>
  <si>
    <t>mm.sekretariat@hs-aalen.de</t>
  </si>
  <si>
    <t>https://www.hs-aalen.de/en/courses/36/news</t>
  </si>
  <si>
    <t xml:space="preserve">36016 - HR Management 4.0 </t>
  </si>
  <si>
    <t>Marked project (PLP) + Marked presentation (PLR)</t>
  </si>
  <si>
    <t>36022 - Neuro Marketing &amp; Story Telling</t>
  </si>
  <si>
    <t>51102 + 51103 must be taken together to receive credit (5 CP in total)</t>
  </si>
  <si>
    <t>English B2 level</t>
  </si>
  <si>
    <t>prior knowledge in Data Mining</t>
  </si>
  <si>
    <t>Electronics / Computer Science</t>
  </si>
  <si>
    <t>M.Sc. - Machine Learning and Data Analytics (MLD)</t>
  </si>
  <si>
    <t>Prof. Dr. Dieter Joenssen</t>
  </si>
  <si>
    <t>dieter.joenssen@hs-aalen.de</t>
  </si>
  <si>
    <t>At least 90 CPs in studies</t>
  </si>
  <si>
    <t>B.Eng. - Elektrotechnik (E)</t>
  </si>
  <si>
    <t>9999E</t>
  </si>
  <si>
    <t>9999 - Bachelor's Thesis</t>
  </si>
  <si>
    <t>9999IoT</t>
  </si>
  <si>
    <t>B.Eng. - Internet der Dinge (IoT)</t>
  </si>
  <si>
    <t>9999MSD</t>
  </si>
  <si>
    <t>Bachelor in Electrical Engineering etc</t>
  </si>
  <si>
    <t>M.Sc. - Advanced Systems Design / Systemtechnik (MSD)</t>
  </si>
  <si>
    <t>9999MIN</t>
  </si>
  <si>
    <t>Bachelor in Computer Science</t>
  </si>
  <si>
    <t>M.Sc. - Informatik (MIN)</t>
  </si>
  <si>
    <t>9999IN</t>
  </si>
  <si>
    <t>B.Sc. - Informatik (IN)</t>
  </si>
  <si>
    <t>Prof. Dr. Marcus Gelderie</t>
  </si>
  <si>
    <t>marcus.gelderie@hs-aalen.de</t>
  </si>
  <si>
    <t>28012 - Industrial and Embedded Security</t>
  </si>
  <si>
    <t>Prof. Dr. Markus Weinberger</t>
  </si>
  <si>
    <t>markus.weinberger@hs-aalen.de</t>
  </si>
  <si>
    <t>70006 - Introduction to Internet of Things</t>
  </si>
  <si>
    <t>Lecture (V), Lab (L), Practice (Ü)</t>
  </si>
  <si>
    <t>roland.dietrich@hs-aalen.de</t>
  </si>
  <si>
    <t>margit.jooss@hs-aalen.de</t>
  </si>
  <si>
    <t>https://www.hs-aalen.de/en/courses/16/news</t>
  </si>
  <si>
    <t>Topic will be decided by professor</t>
  </si>
  <si>
    <t>Meta.Lange@hs-aalen.de</t>
  </si>
  <si>
    <t>https://www.hs-aalen.de/en/courses/12/news</t>
  </si>
  <si>
    <t>tamara.wanner@hs-aalen.de</t>
  </si>
  <si>
    <t>https://www.hs-aalen.de/en/courses/66/news</t>
  </si>
  <si>
    <t>https://www.hs-aalen.de/de/pages/m-sc-advanced-systems-design-systemtechnik_schwarzes-brett</t>
  </si>
  <si>
    <t>https://www.hs-aalen.de/en/courses/68/news</t>
  </si>
  <si>
    <t>56001 - Artificial Intelligence</t>
  </si>
  <si>
    <t>Basics in mathematics, algorithms and data structures</t>
  </si>
  <si>
    <t>Prof. Dr. Roland Dietrich</t>
  </si>
  <si>
    <t>57909 - Software Architecture</t>
  </si>
  <si>
    <t>Prof. Roy Oberhauser</t>
  </si>
  <si>
    <t>roy.oberhauser@hs-aalen.de</t>
  </si>
  <si>
    <t>57902 - Software Project Management</t>
  </si>
  <si>
    <t>https://www.hs-aalen.de/de/courses/100/news</t>
  </si>
  <si>
    <t>https://www.hs-aalen.de/de/courses/68/news</t>
  </si>
  <si>
    <t>mdp.sekretariat@hs-aalen.de</t>
  </si>
  <si>
    <t>Beethovenstr. 1, room 140</t>
  </si>
  <si>
    <t>Burren G2 1.17</t>
  </si>
  <si>
    <t>Burren G2 0.11a</t>
  </si>
  <si>
    <t>Burren G2 1.13</t>
  </si>
  <si>
    <t>Burren G2 0.11</t>
  </si>
  <si>
    <t>gerhard.seelmann@hs-aalen.de</t>
  </si>
  <si>
    <t xml:space="preserve">&gt; 6 semesters of study (180 CP) in Electrical Engineering </t>
  </si>
  <si>
    <t>&gt; 6 semesters of study (180 CP) in IoT etc.</t>
  </si>
  <si>
    <t xml:space="preserve">&gt; 6 semesters of study (180 CP) in Computer Science </t>
  </si>
  <si>
    <t>Mechanical Engineering &amp; Materials Science</t>
  </si>
  <si>
    <t>M.Eng. - Produktentwicklung und Fertigung (PEF)</t>
  </si>
  <si>
    <t>Prof. Dr. Harald Kaiser</t>
  </si>
  <si>
    <t>harald.kaiser@hs-aalen.de</t>
  </si>
  <si>
    <t>gaby.keil@hs-aalen.de</t>
  </si>
  <si>
    <t xml:space="preserve">pef.sekretariat@hs-aalen.de </t>
  </si>
  <si>
    <t>https://www.hs-aalen.de/de/courses/47/news</t>
  </si>
  <si>
    <t>Future Materials</t>
  </si>
  <si>
    <t>M.Sc. - Polymer Technology (PTC)</t>
  </si>
  <si>
    <t>Dr. Michael Schlipf</t>
  </si>
  <si>
    <t>michael.schlipf@hs-aalen.de</t>
  </si>
  <si>
    <t>Beethovenstr. 1, room 139a</t>
  </si>
  <si>
    <t>Beethovenstr. 1, room 139b</t>
  </si>
  <si>
    <t>https://www.hs-aalen.de/de/courses/46/news</t>
  </si>
  <si>
    <t>Prof. Dr. Achim Frick</t>
  </si>
  <si>
    <t>achim.frick@hs-aalen.de</t>
  </si>
  <si>
    <t>tobias.walcher@hs-aalen.de</t>
  </si>
  <si>
    <t>14008 - Multi Materials Manufacturing</t>
  </si>
  <si>
    <t>14203 + 14204 must be taken together to receive credit</t>
  </si>
  <si>
    <t>Prof. Dr. Tobias Walcher</t>
  </si>
  <si>
    <t>14009 - Polymer Thermal Analysis</t>
  </si>
  <si>
    <t>14205 + 14206 must be taken together to receive credit</t>
  </si>
  <si>
    <t>14010 - Advanced Process Simulation</t>
  </si>
  <si>
    <t>14207 + 14208 must be taken together to receive credit</t>
  </si>
  <si>
    <t>9999PTC</t>
  </si>
  <si>
    <t>14999 - Master's Thesis</t>
  </si>
  <si>
    <t>B.Eng. - International Sales Management and Technology (VI)</t>
  </si>
  <si>
    <t>Prof. Dr. Arndt Borgmeier</t>
  </si>
  <si>
    <t>arndt.borgmeier@hs-aalen.de</t>
  </si>
  <si>
    <t>Beethovenstr. 1, room 141</t>
  </si>
  <si>
    <t>https://www.hs-aalen.de/en/courses/21/news</t>
  </si>
  <si>
    <t>63910 - Case Studies: Sales Project</t>
  </si>
  <si>
    <t>Prof. Dr. Christian Uhl</t>
  </si>
  <si>
    <t>christian.uhl@hs-aalen.de</t>
  </si>
  <si>
    <t>61930 - Management 1</t>
  </si>
  <si>
    <t>B.Eng. - Maschinenbau / Produktion und Management (MBP/MBW)</t>
  </si>
  <si>
    <t>Prof. Dr. Harro Heilmann</t>
  </si>
  <si>
    <t>harro.heilmann@hs-aalen.de</t>
  </si>
  <si>
    <t>4 and 6</t>
  </si>
  <si>
    <t>Presentation (PLR)</t>
  </si>
  <si>
    <t>https://www.hs-aalen.de/de/courses/55/news</t>
  </si>
  <si>
    <t xml:space="preserve">Michael Schmiedt </t>
  </si>
  <si>
    <t>michael.schmiedt@hs-aalen.de</t>
  </si>
  <si>
    <t>Basics of economics</t>
  </si>
  <si>
    <t>Prof. Dr. Rainer Eber</t>
  </si>
  <si>
    <t>rainer.eber@hs-aalen.de</t>
  </si>
  <si>
    <t>M.Eng. - Leadership in Industrial Sales and Technology (IST)</t>
  </si>
  <si>
    <t>https://www.hs-aalen.de/de/courses/25/news</t>
  </si>
  <si>
    <t>9999IST</t>
  </si>
  <si>
    <t xml:space="preserve">9999 - Master's Thesis </t>
  </si>
  <si>
    <t>Doris Düwel</t>
  </si>
  <si>
    <t>Claudia Dobler</t>
  </si>
  <si>
    <t>27006 - Intercultural Communication</t>
  </si>
  <si>
    <t>M.Sc. - Leichtbau (LBM)</t>
  </si>
  <si>
    <t>https://www.hs-aalen.de/en/courses/37/news</t>
  </si>
  <si>
    <t>Lightweight Design &amp; Manufacturing</t>
  </si>
  <si>
    <t>B.Eng. - Allgemeiner Maschinenbau (M)</t>
  </si>
  <si>
    <t>juergen.trost@hs-aalen.de</t>
  </si>
  <si>
    <t>Beethovenstr. 1, room 319b</t>
  </si>
  <si>
    <t>https://www.hs-aalen.de/en/courses/2/news</t>
  </si>
  <si>
    <t>Prof. Dr. Markus Merkel</t>
  </si>
  <si>
    <t>markus.merkel@hs-aalen.de</t>
  </si>
  <si>
    <t>59910 - Measuring Engineering</t>
  </si>
  <si>
    <t>59411 + 59412 must be taken together to receive credit</t>
  </si>
  <si>
    <t>Prof. Dr. Jürgen Trost</t>
  </si>
  <si>
    <t>See course 59411.</t>
  </si>
  <si>
    <t>59863 - Lighweight Design with Lab</t>
  </si>
  <si>
    <t>59823 + 59893 must be taken together to receive credit</t>
  </si>
  <si>
    <t>See course 59823.</t>
  </si>
  <si>
    <t>Prof. Dr. Miranda Fateri</t>
  </si>
  <si>
    <t>miranda.fateri@hs-aalen.de</t>
  </si>
  <si>
    <t>27011 - Engineering with Synthetic Materials</t>
  </si>
  <si>
    <t>14801 - Advanced Mould Design</t>
  </si>
  <si>
    <t>14301 + 14302 must be taken together to receive credit</t>
  </si>
  <si>
    <t>63025 - Industrial Goods Marketing (B2B Marketing)</t>
  </si>
  <si>
    <t>63936 - Digitaler Vertrieb</t>
  </si>
  <si>
    <t>63909 - Operational and Strategic Sales</t>
  </si>
  <si>
    <t>Seminar (S)</t>
  </si>
  <si>
    <t>Prof. Dr. Marc Falko Schrader</t>
  </si>
  <si>
    <t>marcfalko.schrader@hs-aalen.de</t>
  </si>
  <si>
    <t>23020 - Advanced Principles of Marketing Strategy</t>
  </si>
  <si>
    <t>23022 - Sales Management Practices</t>
  </si>
  <si>
    <t>61945 - Additive Manufacturing 1</t>
  </si>
  <si>
    <t>61943 - Innovative Metal Forming and Lightweight Manufacturing 1</t>
  </si>
  <si>
    <t>lbm.sekretariat@hs-aalen.de</t>
  </si>
  <si>
    <t>77919 - Marketing and Consulting in Optics and Audiology</t>
  </si>
  <si>
    <t>77908 - Selected Problems in Optics</t>
  </si>
  <si>
    <t>77908 - Selected Problems in Optics - Exercises</t>
  </si>
  <si>
    <t>34010 - Total Customer Management</t>
  </si>
  <si>
    <t>34007 - Marketing &amp; Sales in New Manufacturing</t>
  </si>
  <si>
    <t>34006 - Qualitative Research in Business</t>
  </si>
  <si>
    <t>34012 - International Economics &amp; Markets</t>
  </si>
  <si>
    <t xml:space="preserve">SPO
Study and exami-
nation 
regulations </t>
  </si>
  <si>
    <t>IST.Sekretariat@hs-aalen.de</t>
  </si>
  <si>
    <t>VI.Sekretariat@hs-aalen.de</t>
  </si>
  <si>
    <t>Contact
Study advisory service / international representative</t>
  </si>
  <si>
    <t>Good command of English language</t>
  </si>
  <si>
    <t>Practical work (PLA)</t>
  </si>
  <si>
    <t>63027 - Technical and Business English</t>
  </si>
  <si>
    <t>63216 + 63215 must be taken together to receive credit</t>
  </si>
  <si>
    <t>Doris.Duewel@hs-aalen.de</t>
  </si>
  <si>
    <t>Claudia.Dobler@hs-aalen.de</t>
  </si>
  <si>
    <t>63029 - Service Engineering</t>
  </si>
  <si>
    <t>See 63418</t>
  </si>
  <si>
    <t>63418 + 63419 must be taken together to receive credit</t>
  </si>
  <si>
    <t>63934 - International Marketing</t>
  </si>
  <si>
    <t>31007 - Research Laboratory</t>
  </si>
  <si>
    <t>31001 - Structural Analysis</t>
  </si>
  <si>
    <t>31005 - Analysis of Nucleic Acids</t>
  </si>
  <si>
    <t>5 / 10</t>
  </si>
  <si>
    <t>31102 + 31103 must be taken together to receive credit</t>
  </si>
  <si>
    <t>Prof. Dr. Christian Neusüß and colleagues</t>
  </si>
  <si>
    <t>christian.neusuess@hs-aalen.de</t>
  </si>
  <si>
    <t>Prof. Dr. Christian Neusüß</t>
  </si>
  <si>
    <t>Prof. Dr. Hans-Dieter Junker</t>
  </si>
  <si>
    <t>hans-dieter.junker@hs-aalen.de</t>
  </si>
  <si>
    <t>norbert.schnell@hs-aalen.de</t>
  </si>
  <si>
    <t xml:space="preserve">Prof. Dr. Hans-Dieter Junker/ Prof. Dr. Christian Neusüß </t>
  </si>
  <si>
    <t>c.sekretariat@hs-aalen.de</t>
  </si>
  <si>
    <t>https://www.hs-aalen.de/en/courses/3/news</t>
  </si>
  <si>
    <t>Beethovenstr. 1, room 153</t>
  </si>
  <si>
    <t xml:space="preserve">Beethovenstr. 1, room 116 </t>
  </si>
  <si>
    <t>https://www.hs-aalen.de/de/courses/9/news</t>
  </si>
  <si>
    <t>M.Sc. - Analytische und Bioanalytische Chemie (ABC)</t>
  </si>
  <si>
    <t>Chemistry</t>
  </si>
  <si>
    <t>9999C</t>
  </si>
  <si>
    <t>Project (PLP)</t>
  </si>
  <si>
    <t>Exam (PLK)</t>
  </si>
  <si>
    <t>See 31102</t>
  </si>
  <si>
    <t>Prof. Dr. Norbert Schnell</t>
  </si>
  <si>
    <t>31114 + 31115 must be taken together to receive credit</t>
  </si>
  <si>
    <t>m.sekretariat@hs-aalen.de</t>
  </si>
  <si>
    <t>mb.sekretariat@hs-aalen.de</t>
  </si>
  <si>
    <t>61929 - Supply Chain Management I</t>
  </si>
  <si>
    <t>Burren G4 0.03</t>
  </si>
  <si>
    <t>Burren G2 0.20</t>
  </si>
  <si>
    <t>Marked oral examination (PLM)</t>
  </si>
  <si>
    <t>See 14203</t>
  </si>
  <si>
    <t>See 14205</t>
  </si>
  <si>
    <t>See 14207</t>
  </si>
  <si>
    <t>Marked exam (PLK) + marked project (PLP)</t>
  </si>
  <si>
    <t>Exercise certification; 100% exam</t>
  </si>
  <si>
    <t xml:space="preserve">Exercise certification; 100% exam </t>
  </si>
  <si>
    <t>The grades of exams are equally weighted matching the allocation of the CP. Exam together with course 64404 + 64405.</t>
  </si>
  <si>
    <t>Marked assignment (PLS)</t>
  </si>
  <si>
    <t>50 % assignment + 50 % presentation</t>
  </si>
  <si>
    <t>20% Assignments + 80% Final Project</t>
  </si>
  <si>
    <t>The exam exists of two parts à 30 minutes. Exam together with lectures 63103 + 63104.</t>
  </si>
  <si>
    <t>E-examination (PLC 120)</t>
  </si>
  <si>
    <t>60 min marked exam (PLK 60)</t>
  </si>
  <si>
    <t>60 min exam (PLK 60) + assignments (PLS)</t>
  </si>
  <si>
    <t>exam + assignments</t>
  </si>
  <si>
    <t xml:space="preserve">60 min marked exam (PLK 60) </t>
  </si>
  <si>
    <t xml:space="preserve">Project (PLP) </t>
  </si>
  <si>
    <t>Exam together with lecture 59411</t>
  </si>
  <si>
    <t>Together with 59893</t>
  </si>
  <si>
    <t>Together with 59823</t>
  </si>
  <si>
    <t>60 min marked exam (PLK 60) + Project (PLP)</t>
  </si>
  <si>
    <t xml:space="preserve">60% exam + 40% project work </t>
  </si>
  <si>
    <t>60 min marked exam (PLK 60) + project (PLP)</t>
  </si>
  <si>
    <t xml:space="preserve">50 % intermediate exam + 50% exam </t>
  </si>
  <si>
    <t xml:space="preserve">100% exam </t>
  </si>
  <si>
    <t xml:space="preserve"> 100 % exam</t>
  </si>
  <si>
    <t>90 min marked written exam (PLK 90)</t>
  </si>
  <si>
    <t>50% participation in the project + 50% Project</t>
  </si>
  <si>
    <t>30 min oral examination (PLM 30)</t>
  </si>
  <si>
    <t xml:space="preserve">100% oral exam </t>
  </si>
  <si>
    <t>90 min marked written exam (PLK 90) + presentation (PLR)</t>
  </si>
  <si>
    <t xml:space="preserve">20% seminar presentation + 80% examinations </t>
  </si>
  <si>
    <t>100% written exam</t>
  </si>
  <si>
    <t xml:space="preserve">75% written exam + 25% project </t>
  </si>
  <si>
    <t>100% Project</t>
  </si>
  <si>
    <t>Marked Project (PLP) + 20 min oral examination (PLM 20)</t>
  </si>
  <si>
    <t>50% Project + 50% oral examination</t>
  </si>
  <si>
    <t>45 min marked exam (PLK 45) + assignment (PLS)</t>
  </si>
  <si>
    <t>60 min marked exam (PLK 60) + 15 min presentation (PLR15)</t>
  </si>
  <si>
    <t>80% written exam + 20% presentation</t>
  </si>
  <si>
    <t>100% grade of the written examination</t>
  </si>
  <si>
    <t>60 min marked written exam (PLK60) + presentation (PLR)</t>
  </si>
  <si>
    <t>40% exam + 60% presentation. Exam together with lecture 14204</t>
  </si>
  <si>
    <t>40% exam + 60% presentation. Exam together with lecture 14203</t>
  </si>
  <si>
    <t>60 min exam(PLK 60) + lab (PLL) + 15 min presentation (PLR 15)</t>
  </si>
  <si>
    <t>60% written exam + 20% lab + 20% presentation. Exam together with lecture 14206</t>
  </si>
  <si>
    <t>60min exam (PLK 60)+ lab (PLL) + 15min presentation (PLR 15)</t>
  </si>
  <si>
    <t>60% written exam + 20% labor + 20% presentation. Exam together with lecture 14205</t>
  </si>
  <si>
    <t>60 min exam (PLK 60) + marked presentation (PLR)</t>
  </si>
  <si>
    <t>60% written exam + 40% presentation. Exam together with lecture 14208</t>
  </si>
  <si>
    <t>60 min exam (PLK 60) + marked presentaiton (PLR)</t>
  </si>
  <si>
    <t>60% written exam + 40% presentation. Exam together with lecture 14207</t>
  </si>
  <si>
    <t>60 min exam (PLK60) + lab (PLL)</t>
  </si>
  <si>
    <t>60% written exam + 40% lab</t>
  </si>
  <si>
    <t>1/3 Presentation + 2/3 Project</t>
  </si>
  <si>
    <t>2/3 Project + 1/3 Presentation</t>
  </si>
  <si>
    <t>100% exam together with lecture 31103</t>
  </si>
  <si>
    <t>100% exam together with 31102</t>
  </si>
  <si>
    <t>100% exam together with 31115</t>
  </si>
  <si>
    <t>100% exam together with 31114</t>
  </si>
  <si>
    <t>The grades of exams are equally weighted matching the allocation of the CP. The exam together with course 64404 + 64405.</t>
  </si>
  <si>
    <t>No previous knowledge of German language required. Intensiv course during Orientation weeks.</t>
  </si>
  <si>
    <t>German language skills according to CEF level. Intensiv course during Orientation weeks.</t>
  </si>
  <si>
    <t>50% Presentation + 50% Elaboration</t>
  </si>
  <si>
    <t>Burren G4 0.05</t>
  </si>
  <si>
    <t>Burren G4 0.06</t>
  </si>
  <si>
    <t>German language course for international students according to the Common European Framework (CEF or CEFR) A1.1 level (Breakthrough or beginner).
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
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This is an intensive course that takes place during the orientation weeks. The examination is carried out at the end of the course before the regular examination period (and therefore does not have to be registered centrally). During the semester, the course 11112 with level A1.2 can be taken at the end of the course in continuation.
----
Note: Free online language courses are also available to improve your German language skills even before your stay abroad. Contact: rosemarie.francis-binder@hs-aalen.de</t>
  </si>
  <si>
    <t xml:space="preserve">German language course for international students according to the Common European Framework (CEF or CEFR) A1.2 level ( Breakthrough or beginner).
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
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Note: Free online language courses are also available to improve your German language skills even before your stay abroad. For more information please contact: rosemarie.francis-binder@hs-aalen.de
</t>
  </si>
  <si>
    <t>German language course for international students according to the Common European Framework (CEF or CEFR) A2.1 level (Waystage or elementary ).
This course is intended for students with an A1 knowledge of the German language. Task-based teaching and other classroom activities, including individual group work and compulsory homework, will provide a variety of the basic techniques to use the main vocabulary and grammar of the language on this second level of the CEFR.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 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
This is an intensive course that takes place during the orientation weeks. The examination is carried out at the end of the course before the regular examination period (and therefore does not have to be registered centrally). During the semester, the course 11114 with level A2.2 might be taken at the end of the course in continuation (if offered).
---
Note: Free online language courses are also available to improve your German language skills even before your stay abroad. For more information please contact: rosemarie.francis-binder@hs-aalen.de</t>
  </si>
  <si>
    <t>German language course for international students according to the Common European Framework (CEF or CEFR) A2.2 level (Waystage or elementary).
This course is intended for students with an A1 and a A2.1 knowledge of the German language. Task-based teaching and other classroom activities, including individual group work and compulsory homework, will provide a variety of the basic techniques to use the main vocabulary and grammar of the language on this second level of the CEFR/A2.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Note: Free online language courses are also available to improve your German language skills even before your stay abroad. For more information please contact: rosemarie.francis-binder@hs-aalen.de</t>
  </si>
  <si>
    <t>German language course for international students according to the Common European Framework (CEF or CEFR) B1.1 level (threshold or intermediate).
This course is designed for students with an A2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"How to apply adequately for a job?").
---
Note: Free online language courses are also available to improve your German language skills even before your stay abroad. For more information please contact: rosemarie.francis-binder@hs-aalen.de</t>
  </si>
  <si>
    <t xml:space="preserve">German language course  for international students according to the Common European Framework (CEF or CEFR) B1.2 level (threshold or intermediate).
This course is designed for students with an A2 or B1.1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
Professional Competency :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"How to apply adequately for a job?").
---
Note: Free online language courses are also available to improve your German language skills even before your stay abroad. For more information please contact: rosemarie.francis-binder@hs-aalen.de
</t>
  </si>
  <si>
    <t>German language course for international students according to the Common European Framework (CEF or CEFR) B2 level (Vantage or upper intermediate).
This course is designed for students with a B1 knowledge of the German language. Task-based teaching and other classroom activities, including individual group work and compulsory homework, will provide a variety of the basic techniques to use the main vocabulary and grammar of the language on this second level of the CEFR/B2. 
At the end of this course he or she should be able to understand the main ideas of complex text on both concrete and abstract topics, including technical discussions in his/her field of specialization. He or she can interact with a degree of fluency and spontaneity that makes regular interaction with native speakers possible without strain for either party. They will be able to produce clear, detailed text on a wide range of subjects and explain a viewpoint on a topical issue giving the advantages and disadvantages of various options.
Course material will be provided by the lecturer and probably the Language Center. (CEFR http://www.coe.int/en/web/common-european-framework-reference-languages/)
Examples of other subjects and grammar that will be covered in this course: general repetition e.g. verbs with the dative, verbs with dative and accusative &amp; prepositions with the genitive, passive forms e.g. passive state, passive and passive forms, subjunctive II e.g. text analysis and expression of wishes with corresponding text creation, subjunctive I e.g. indirect speech and corresponding analysis of print media, preparation for the presentation e.g. image descriptions, speaking materials, corresponding exercises for listening comprehension plus general preparation for the written exam.
Professional Competency: The lecture "German B2” combines the acquisition of the language skills with other subjects that will be covered in this course, presentations e.g..
At the end of this module, the students will be able to deal with the most common situations in the German language of nearly all situations. Students must also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
Note: Free online language courses are also available to improve your German language skills even before your stay abroad. For more information please contact: rosemarie.francis-binder@hs-aalen.de</t>
  </si>
  <si>
    <t>Professional Competency: Students can describe controlling and information systems and their use in operational practice, especially in small and medium-sized enterprises.
Interdisciplinary Competency: Students are able to weigh up the advantages and disadvantages of different systems and procedures and to independently assess their effect on the company and the behaviour of employees. Students are able to analyse specific problems of small and medium-sized enterprises in the field of business information management and controlling in a structured way and to develop systematic solutions.
Course contents:
The selection of topics is based on current issues and is carried out for example in the following areas:
Management Control
- Practical application of strategic and operative controlling instruments
- Management support, e.g. through incentive systems
- Value-based management
- Risk Management
- Special areas of application and special forms of controlling
- Modern development trends in controlling
Information economy
- Trends in the business information economy
- New management approaches in the information economy
- Planning, development and operation of information systems
Selected information systems for SMEs
- Systems of software-supported corporate planning
- Systems to support operational performance processes
- Externally effective information systems
Process and project management
- Process modelling and optimisation
- Project management methods and tools for SMEs</t>
  </si>
  <si>
    <t>Professional Competency: The students can: 1. Identify and analyse the sectoral, functional and regional impact of digitisation on financial services. 2. Identify and evaluate the changes in business processes and the interaction with customers in the form of a systematic risk analysis and derive recommendations for action to minimise risk. 3. Identify and understand innovations in open source data processing, big data, blockchain, etc., as well as explain further innovations in the financial sector from a business perspective. 
Interdisciplinary Competency: The students work together in teams on application-oriented cases of digitization in the financial sector. In addition, the students practice how to assimilate new information into their conceptual framework and thus improve their ability to work independently. 
Course Contents: 
1. The Information Economy 
2. Platform Economics 
3. Bundling 
4. Data Models 
5. Finance processes 
6. Open Sourcing, Big Data, and Blockchain 
7. Pricing Shifts 
8. Case Studies</t>
  </si>
  <si>
    <t>Professional Competency: Students are able to assess current marketing developments and analyse, evaluate and interpret the latest marketing strategy instruments. In particular, students can critically discuss current research findings from leading English language marketing journals. 
Interdisciplinary Competency: Students are able to develop solutions in a team, to critically reflect and discuss them. They are able to coordinate the results with other groups.
Course Contents:
Advanced principles of marketing performance measurement, 
new product development, 
brand management and positioning, 
customer loyalty, 
social media</t>
  </si>
  <si>
    <t>Professional Competency: By dealing with strategic sales planning, lead times and forecasts, students are able to effectively design and plan the sales activities that are important for companies. This also includes aspects of operative sales planning and controlling. In addition, with the help of their knowledge of order types, students are able to classify and develop offers and customer relationships. In particular, the students acquire the important instruments for international sales management in the course of globalization. 
Interdisciplinary Competency: Students are able to integrate the specific objectives of sales management into general management tasks. Thus, the implementation of the strategic goals in the operative daily business is sustainably supported and an effective sales work is enabled. In this way, graduates are able to recognise and make advantageous use of the design possibilities in sales later on in the operational practice.
Methodological Competency: Students are able to evaluate all possible methods in rapidly changing sales situations, develop them further if necessary and apply them to achieve the best possible results. In particular, the students are enabled to think and act independently through extensive discussions.
Course Contents:
Difference Strategic sales planning - operational sales planning 
Methods of sales controlling 
Internal planning cycle 
Sales targets - qualitative and quantitative 
Business relationships: Tier 1, Tier 2, etc.  
Order types: one-off sales, blanket orders 
Lead times for orders in the respective business relationships 
Sales/turnover forecasts: range of the forecast, forecast accuracy 
Execution of planning 
Reporting</t>
  </si>
  <si>
    <t xml:space="preserve">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Interdisciplinary Competency: Students can develop solution strategies for application-related problems and discuss and evaluate the results in a team.
Course Contents:
Polymer materials and their properties Plastics, elastomers, composites Polymers Lightweight materials in comparison to classic construction materials Selection of polymer materials </t>
  </si>
  <si>
    <t xml:space="preserve">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Auditory comprehension: Students are enabled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Verbal expression: Students are enabled to present difficult subjects clearly and in detail, including subordinated matters, to detail specific items and finish with an adequate conclusion. They are also enabled to use speech efficiently and adaptably in their social and professional life or in education and studying. They are enabled to comment on difficult subjects concisely, structured and in detail, appropriately using different means of text linking. 
Interdisciplinary Competency: Task-based training enables students to use communicative and empathic skills, acquired in the module, in their future professional life for successfully interacting with other people. They are enabled to assess social and cultural framework conditions in particular, and to act competently even in difficult situations. Moreover, they are enabled to apply strategies and methods to establishing and maintaining networks and can contribute successfully to (increasingly intercultural) studies and careers. 
Methodological Competency: Students are able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Analytical skills, the handling of information and (meta-)learning methods are other essentials of this range of capacities. Methods and strategies for entering the professional life are also provided (such as the 'Instructions for applying abroad' topic).
Course Contents: 
1. Professional communication and soft skills: Meetings, intercultural issues, business correspondence (such as handling complaints), travelling, invitations, fairs, business events, small talk, describing procedures, presentations 
2. Economic and technological terms: HR, marketing, project management, negotiation, teamwork, IT, design, innovations and prototypes, processes, planning, development and more
</t>
  </si>
  <si>
    <t>Professional Competency: The students can explain the digital aspects of B2B sales, and name and apply the most important tools. They can assess the advantages of digital sales in any situation and use them consistently. 
Interdisciplinary Competency: By dealing intensively with the digital aspects of sales, students are able to participate in the development of the Forefront. 
Course Contents:
Basics of the Internet, websites and webshops. Digital payment systems, logistic connection of the dispatch to the webshop. Application of digital process steps in conventional offline sales work, success control, profitability control. Development of new business areas and business processes</t>
  </si>
  <si>
    <t>Professional Competency: Students will learn about basic and main technologies of Additive Manufacturing.
Interdisciplinary Competency: The students are able to work on the given Additive Manufacturing tasks in small teams within and outside the tutorial.
Course Contents:
Additive Manufacturing basic technologies
Test methodologies
Industrial applications
Research foci
Advanced materials</t>
  </si>
  <si>
    <t>Professional Competency: Students are able to recognize and understand the importance of procurement, production and logistics in supply chain management. Students understand the complexity of global value networks of modern technology companies. They know important KPI ́s in SCM and are able to calcuate them. They are aware of the importance of sufficient SRM. They understand the importance of competition along value chains. Students can apply methods like ABC-analysis or LPP.
Interdisciplinary Competency: Students know about the importance of longterm business relationships with suppliers. They understand the connection between current developments in digital technologies and SCM. Students enlarge their social Competency with the help of exercises which they work on together with other students.
Course Contents:
Basics, definition and concepts, Value adding, Importance of procurement, production and logistics in companies, SCOR-Model, Bullwhip-effect, purchasing process and sourcing strategies, Supplier relationship management, MoB-decisions, production types (Make-to-order, Make-to-stock), Inventory management, transportation and storage, Information and communication systems, SCM-design and planning</t>
  </si>
  <si>
    <t>Course Contents:
Systems of Differential Equations
Fourier transform and applications
Laplace transform and applications
DFT and FFT with applications
Numerical methods for ordinary differential equations
Special topics: Introduction to machine learning, princicpal component analysis, inverse radon trans orm, ...</t>
  </si>
  <si>
    <t>Professional Competency: Students will be able to explain and evaluate a sound knowledge of fiber optic networks, including structure, functionality and properties of the corresponding components. They will be able to compare sustainable network concepts and understand the principles of coherent optical transmission.
Methodological Competency: Methodically this subject emphasize on self-reliant learning by guided seminars. The student can analyze the corresponding literature on his own responsibility and differentiate between relevant and irrelevant information. He is able to present solutions and results 
Course Contents: 
LAN, MAN, WAN, PDH, SDH/SONET, ATM, QAM, xDSL, AON, PON, HFC/CATV, FSO, Satellite Communication,DWDM, OTN (Optical Transport Network),  OMUX/ODMUX,  OADM, ROADM,  Optical Switches Technologies, Fiber Nonlinearities,  Raman Fiber Amplifier,  NRZ and RZ transmission,  Duobinary optical transmission, DPSK and RZ-DPSK, Coherent Transmission.</t>
  </si>
  <si>
    <t>Professional Competency: Students can implement optical systems and perform system tests. Parallel to the theoretical lecture, students can build up experiments and apply their theoretical knowledge. They are able to illustrate, analyze and discuss different experimental solutions. 
Interdisciplinary Competency: The students can discuss and convince their opponents with a scientific discussion. They can find a common solution.
Methodological skills: Students can set up and carry out experiments, transfer theoretical knowledge and identify and solve problems that arise in practice 
Course Contents: 
- basics in optical systems design
- introduction in opto-mechanical systems
- tolerancing of optical systems (decenter and tilt tolerances, tolerance costs, compensators and adjustments, tolerance distributions, practical tolerancing)
- building up an optical system (telescope) - mirror grinding and polishing, design of ocular and mountings etc.
- System testing (basic parameters of optical systems, measurement of image quality</t>
  </si>
  <si>
    <t>Professional Competency: Students understand wave optics. They can understand phenomena that describe the interaction of light waves with material. This will illustrate the difference between beam and wave optics. Students will be able to identify the limits of beam optics and describe improved optical effects using wave optics.
Methodological Competency: Students are able to analyse literature. They can differ between relevant and non-relevant information and evaluate and judge optical phenomena.
Interdisciplinary Competency: Students are able to discuss the advantages and disadvantages of different approaches in a team. They can express themselves scientifically and complete their knowledge 
Course Contents: 
basics of wave optics, light interference, light diffraction / inverse diffraction, light polarization, light scattering</t>
  </si>
  <si>
    <t>Professional Competency: The students are able to design optical systems and analyze optical aberrations to optimize optical system performance and to compare and validate different approaches. 
Methodological Competency: They are able to handle tool elements of an optical design program to design, simulate and analyse optical system. 
Interdisciplinary Competency: The project work enables students to esign various parts of an optical system and combine them within a team for the development of optomechanical devices.
Course Contents:
Seidel aberrations, Fourier optics, design strategies, analysis, visualisation and optimization of aberrations</t>
  </si>
  <si>
    <t>Professional Competency: Students are able to design advanced optical systems with the optical design program  CodeV, simulate physical optical phenomena, design and simulate illumination systems.
Methodological Competency: Students are able to select and apply methods for the analysis and validation of optical systems to optimize and develop innovative solutions.
Interdisciplinary Competency (social skills und ability to work independently): The students simulate, design and validate optical systems with an optical design program to develop optomechanical systems. The results are presented by the respective groups. 
Course Contents:
Aberration theory, correction strategies, programming and handling of optical design programs</t>
  </si>
  <si>
    <t>Professional Competency: The students are able to understand and validate different laser types.
Methodological Competency: The students are able to design, analyse and validate resonator optics, align lasers and determine 
their performance experimentally. 
Interdisciplinary Competency: The laboratory work enables students to apply theoretical knowledge. They are able to perform experiments in a self-reliant way within a small team. 
Course Contents: 
Laser dynamics, pulsed lasers and pulse dispersion, laser clocks, advanced resonator design, femtosecond lasers, coherence and stochastic optics</t>
  </si>
  <si>
    <t>Professional Competency: Students can understand the lighting in a basic way. They can describe their knowledge of phenomena that describe the interaction of light waves in optical systems. This allows them to represent the difference between beam and wave optics. This will allow students to see the limits and describe improved optical effects.In addition, students can apply simulation software and transfer their understanding of lighting system design.
Methodological Competency: Students are able to analyse literature and distinguish between relevant and irrelevant information. They can evaluate and judge optical phenomena.
Interdisciplinary Competency (social skills und ability to work independently): They can discuss and evaluate the advantages and disadvantages of different approaches in a team. They can express themselves scientifically and apply their knowledge. 
Course Contents: 
The students can choose out of several topics</t>
  </si>
  <si>
    <t>After successful completion of the course, students are able to visualise information of different character (structured, unstructured, large and small amounts of data) for a scientific audience on the one hand and for management decisions on the other hand. 
Professional Competency: Through active course participation, students understand essential aspects of visual perception and are able to use different technologies, e.g. the programming language R, to create target group specific presentations. Through the event-integrated exercises, students practice the visualization techniques they have learned in different use cases and are thus able to independently visualize information of varying degrees of structure and size. 
Methodological Competency: Students are able to independently apply different visualization methods and carry out the necessary process steps (data cleansing, data aggregation, etc.). 
Interdisciplinary Competency: Through the event-integrated practical cases, students are able to analyze multi-faceted visualization problems in a group, develop and present collaborative solutions and constructively criticize the solutions of others. 
Course Contents: 
Introduction to Visual Analytics: Basics, process
-visual analytics on linear structures, matrices, hierarchies, networks, graphs, texts and time series
-machine learning and visualization
-explainable AI technologies for the implementation of Visual Analytics</t>
  </si>
  <si>
    <t>Students are able to develop advanced data-driven forecasting models and to apply them practically in business contexts. 
Professional Competency: Through active participation in lectures and the supplementary study of literature, students are able to describe in depth the functioning of machine learning processes (monitored and unsupervised) and to assess their suitability for classification and forecasting in various business contexts. In addition, the students are able to apply machine learning methods of different families (e.g. support vector machines, decision trees, artificial neural networks) to business problems using the programming language R. Finally, on the basis of small practical exercises in R, the students are able to assess the quality of prognosis and classification of the trained procedures and, if necessary, to carry out optimisations independently. 
Methodological Competency: Through active participation in lectures and the supplementary study of literature, the students are able to describe typical methodological problems in data collection and conceptual approaches to avoid distortions in data collection. In addition, the smaller event-integrated exercises in the programming language R enable students to apply statistical methods for identifying distorted data. Furthermore, students can describe essential validation methods for the assessment of the prognosis and classification models by participating in the lecture and apply them by participating in the event-integrated exercises in R. 
Interdisciplinary Competency: By participating in the smaller communal exercises in R, students can motivate themselves and other fellow students and improve their communication, criticism, conflict and teamwork skills. 
Course Contents: 
Causality as a prerequisite for predictive models
-Linear and generalized regression models
-Cluster analyses 
-Support Vector Machines
-Decision trees 
-Artificial neural network structural equation models</t>
  </si>
  <si>
    <t>Students develop competences in relation to decision-making processes in a complex dynamic environment. 
Professional Competency: Students are familiar with the core elements of systems theory in the context of economically active, networked companies and are able to apply them to corresponding organisations. Students will be able to recognize the necessity of a systemic view of companies for strategic decisions and to justify them competently.  Students will learn to obtain and analyse data relevant to business decisions and to prepare them in a target group-oriented manner.  They are able to make solution-adequate decisions on the basis of a well-founded data analysis, taking into account interactions within organisations and potential risks (risk management).  The students are able to correctly classify the concept of complexity.  They understand the challenges of dealing with complex systems, can recognise these in the respective application context and can deal with them. In the context of a business simulation, students will be able to apply what they have learnt in practice and in this context they will be able to discuss, reflect and implement decisions in a team. They are able to recognize interactions in organizations and to take these into account appropriately when making decisions. Students will learn how to deal with team dynamics and how to work under time and success pressure. Students understand which patterns have led to good and which have led to less good decisions and are able to analyse their own decision-making behaviour accordingly. 
Methodological Competency: Students will be able to prepare facts logically and draw concrete conclusions for practical examples based on what they have learned, and to continuously review and, if necessary, adjust them.  Students learn to view organisations systemically - i.e. holistically. 
Interdisciplinary Competency: Through teamwork in the context of a business simulation, graduates will be able to understand companies as dynamic systems, to recognize possible interactions within the organization and to critically deal with them. 
Course Contents: 
- System theory and its application in relation to companies 
- Interaction and combination relationships in companies 
- Company relevant data and key figures
- Systemic view of companies 
- Control and regulation, feedback, system dynamics
- Analysis of essential company key figures and derivation of corporate decisions
- Patterns in decision-making processes
- Factors of successful corporate action</t>
  </si>
  <si>
    <t xml:space="preserve">Professional Competency: The students are able to assess security standards of networks, protocols and interfaces. They are able to apply procedures to secure them and evaluate risks and security measures. They are able to analyse the security situation and to implement suitable countermeasures based on this analysis.
Interdisciplinary Competency: Students develop an understanding of complex technical interrelationships independently and in learning groups. 
Methodological Competency: The students are able to proceed in a structured and method-guided manner when analysing the security situation.
Course Contents:
- security in Industry 4.0 and embedded systems 
- security standards and protection of networks, protocols, interfaces.
Processing and presentation of practical tasks during the semester </t>
  </si>
  <si>
    <t>Professional Competency: Students are able to effectively develop and plan the sales and distribution that is important for companies through strategic sales planning, lead times and forecasts. Students are able to consider all aspects of operative sales planning and controlling, to classify and assess order types in order to analyse and synthesise offers and customer relations, and to analyse and create important instruments for international sales management in the course of globalisation. Students are able to independently analyse the situation of the market and sales and to conceive and evaluate meaningful action measures and are thus able to generate all essential decisions of the operative sales and to predict their effects on the sales process. 
Interdisciplinary Competency: Students are able to integrate the specific goals of sales management into general management tasks. This supports the implementation of strategic goals in day-to-day business operations and enables effective sales work. In this way, the graduates can later derive and advantageously develop the design possibilities in sales in the operational practice. Through project and group work, social competency is strengthened and students are able to plan and organise, discuss and interpret results both in a team and independently in a project-oriented manner. 
Methodological Competency: Students are able to evaluate all possible methods in rapidly changing sales situations, develop them further if necessary and apply them in order to achieve the best possible results. In particular, the students are able to think and act independently through the extensive discussions. 
Course Contents: 
Difference Strategic sales planning - operational sales planning, 
Compare sales and purchasing (processes, organization, goals and strategies, product cost accounting, methods and scope of sales controlling, sales goals - qualitative and quantitative, business relationships: Tier 1, Tier 2, etc. ,Offer preparation and comparison, supplier evaluation methods - derivation of sales development strategies, negotiation methods and training.</t>
  </si>
  <si>
    <t>Professional Competency: After attending the lecture, students can present the specifics of customer relationship marketing, know to name the concepts, models and CRM specific applications and assess the implications for market-oriented management. The focus is on B2C Marketing. The extended scope of action resulting from digitalization will be discussed. Students analyse complex problem solutions in the field of CRM, formulate appropriate solutions to problems in the context of the case studies to be discussed and present them independently and appropriately. After attending the lecture, students will be able to predict problems in the field of CRM, to develop well-founded proposals for solutions, to weigh them up and to make balanced recommendations. 
Interdisciplinary Competency: By combining the types of exams, an optimal practice of communicative skills is achieved (individual and group work in projects). In particular, independent work on complex subjects is practised. 
Course Contents: 
1. classification of CRM 
2. development of CRM 
3. customer lifetime value in customer relationship management 
4. strategic and operative CRM 
5. case studies</t>
  </si>
  <si>
    <t>Professional Competency: After attending the lecture, students can present the specifics of industrial goods marketing, know to name the influence of brand management in the B2B sector and assess the implications for market-oriented corporate management. Students will be able to analyse complex problems and find solutions in the field of industrial goods marketing and B2B brand management, develop appropriate solutions to problems in the context of the case studies to be discussed and present them appropriately. Interdisciplinary Competency: The combination of the examination types provides an optimal practice of communication skills (individual and group work in projects). In particular, independent work on complex subjects is practised. 
Course Contents: 
1. classification of industrial goods marketing 
2. special features of industrial goods marketing 
3. purpose, calculation and application areas of Customer Lifetime Value 
4. identity-based B2B brand management 
5. case studies</t>
  </si>
  <si>
    <t>Professional Competency: Students are able to independently and critically deal with a relevant complex problem and to present it in detail using the scientific methods they have learned. In the Master's thesis, the student is able to work out the problem independently, in a structured manner and according to scientific methods in accordance with international scientific standards within a given period of time, making use of the competences acquired during the course of study. A central component is the written, scientifically sound elaboration of the results of the work and discussion of these results with the inclusion of literature and other sources. Students will be enabled to distinguish sources according to their scientific value and quality and to integrate them in a logical chain of argumentation. In the colloquium the student is enabled to present the work in a summarizing and understandable way and to discuss it with the expert audience under objective aspects.
Interdisciplinary Competency: Students are able to work on and complete a project independently and on schedule, in which they are able to analyse, structure and solve complex problems, also in the context of a practically relevant question. Students are able to organise themselves independently by setting priorities appropriately and withstanding the stresses and strains during the module. They can accept criticism and deal with it constructively.
Methodological Competency: Students are able to derive and apply an advanced research methodology from the research question by collecting relevant information, working independently on projects, collecting, analysing, interpreting and evaluating data, and selecting methods appropriate to the research subject in order to apply them professionally. They are able to present and defend complex subject-related content clearly and in a manner appropriate to the target group, both orally and in writing. They are able to develop efficient working techniques. Students are able to clearly present the "red thread" of their research work, both orally and in writing.
Course Contents:
The teaching content of this module depends on the topic.</t>
  </si>
  <si>
    <t>Professional Competency: The students know and understand important basic principles and methods of symbolic artificial intelligence, especially knowledge representation, planning and inference. They are able to analyse procedures and limits of intelligent systems and to develop and evaluate solutions for typical AI problems.
Interdisciplinary Competency: The students train their independence and ability to work in a team through exercises that can be done individually and in groups. On selecting AI-Solutions, they are able to take into account not only technical aspects, but also ethical consequences.
Course Contents: 
History and development of artificial intelligence, Intelligent agents, solving problems by searching, constraint Satisfaction Problems, knowledge representation and inference with logic, planning, Uncertain knowledge and reasoning</t>
  </si>
  <si>
    <t xml:space="preserve">Professional Competency: The students are able to produce a multi-layer film by means of the film extrusion process due to the acquired methodical Competency. They are able to understand learned facts and to apply their acquired knowledge in an experiment. They can plan and organize an experiment and interpret, present and discuss its results.  They are able to plan, prepare and carry out the investigation and characterisation of a multi-material composite with the help of their technical testing expertise by testing the applicability of plastics testing methods in an experiment and selecting suitable processes. The students can apply special extrusion processes. They can analyse and evaluate technical problems of the processes and the resulting film structures.  
Interdisciplinary Competency: Students can carry out experiments in group work. The students are able to handle media appropriately. They can represent personal ideas on a professional level. 
Course Contents:
14203: 
- Design of experiments 
- Selection of suitable raw materials for film extrusion 
- How the coextrusion line works 
- Learning how to operate the line 
- Carrying out tests 
- Evaluating / interpreting results 
14204: 
Introduction to DOE.
Procedure in the design of experiments on the basis of case studies </t>
  </si>
  <si>
    <t xml:space="preserve">Professional Competency: Students are able to recognise material and quality-technical relationships (process-induced structure-property relationships).  Students are able to design and carry out various tests due to their theoretical knowledge of thermoanalytical testing methods in plastics technology. They are able to evaluate, assess, prepare and scientifically discuss the results obtained (heat capacity, visco-elastic behaviour, filler content, thermal expansion). 
Interdisciplinary Competency: Students can work on and solve exercises in a team and represent and present the evaluated results at a professional level. The students are able to handle media appropriately.
Course Contents:
14205: Differential scanning calorimetry (DSC) Dynamic Mechanical Analysis (DMA) Thermogravimetry (TGA) Thermo-mechanical Analysis (TMA) Microscopy, Microtomy 
14206: Laboratory exercises with laboratory report and presentation </t>
  </si>
  <si>
    <t>Professional Competency: Students are able to optimize various melt processing and forming processes using 3D simulation programs in order to manufacture and improve products. The students can assess the differences in the various optimization strategies, determine the influence of cooling on part quality, calculate shrinkage and distortion and determine the limits of the calculation method. 
Interdisciplinary Competency: Students are able to perform calculations and simulations independently and to reflect on processes.
Course Contents: 
Basics of simulation 
Various calculation methods 
Data transfer (import) of CAD data 
Material selection/material database 
Procedure of the calculation process 
Determination of the optimum sprue position 
Modelling of the sprue system 
Process optimisation Cooling optimisation 
Shrinkage and warpage 
Limits of the calculation method</t>
  </si>
  <si>
    <t xml:space="preserve">Professional Competency: Students are able to develop injection moulding tools and to identify, investigate and avoid errors in tool design.  They are able to design tools, analyze the filling behavior, can make rheology-based predictions about filling behavior and thus optimize process conditions. With CAD support and with the help of the finite element method, they are able to carry out the complete process of mold design and mold optimization. 
Interdisciplinary Competency: The students are able to work in teams. They expand their communication skills by exchanging knowledge and experience and by jointly preparing results reports.
Course Contents:
14301: 
Gating technology: Gate position and its optimization by filling simulation, gating types, dimensioning, automatic gate separation, sprueless production, hot runner moulds 
14302: 
Mould design  
Determination of the parting plane 
Creation of the inserts 
Determination of the mould dimensions 
Slider creation 
Demoulding system 
Cooling system. </t>
  </si>
  <si>
    <t>Professional Competency: Main Competences: The module prepares students for future challenges in the field of Information Management. The students can explain Digital Business Models in the field of medium-sized businesses. They will be able to structure, analyse and systematically develop solutions for technical questions in the field of digital business models. The can question the content they have learned in practice-oriented case studies and analyse it in student projects.
Interdisciplinary Competency: Students can explain and solve problems of small and medium-sized companies in practical case studies and study work. Students can develop better teamwork, presentation,problem-solving and specialized project management skills.
Methodological Competency: Students will be able to analyse and evaluate methodical concepts of Digital Business Models.
Course Contents: 
The module consists of two parts:
1. Instruments of Digital Business Models: In this lecture the contents of Digital Business Models will be dealt with intensively. For this, the students work on self-selected approaches and instruments of Business Models.
2. Concepts of Digital Business Models: The focus of this lecture is working on research projects and on new approaches of digitization of what has been learned so far. Part 1 of the module is preceded by a theory section that teaches the basics of Digital Business Modelsin the form ofa lecture. The framework are five lessons, as the following outline illustrates: I.Basics, II. Importance of Digital Business Models, III. Framework factors of DigitalBusiness Models, IV. Instruments of Digital Business Models, V. New Approaches to Digital Business Models</t>
  </si>
  <si>
    <t>Professional Competency: Students will be able to explain and evaluate goals in the field of human resources management, topics such as New Work, Work 4.0 and Design Thinking. Students will be able to use practical cases to develop framework conditions that lead to agility and innovation, with a focus on human resources management and organisational development. Students will be able to apply and analyse design thinking methods to a change management project and thus create an innovative and agile way of thinking in small and medium-sized enterprises. 
Interdisciplinary Competency: Students will be able to develop their listening comprehension and oral communication and writing skills with a focus on Business English in the area of Human Resource Management through the English language. In addition, students can solve problems in small teams on assigned projects.
Methodological Competency: The students can take on responsibility in teams within the framework of projects and lead themselves. They are able to further develop their theoretical knowledge by means of practical projects and thus assess systematic problem solving. 
Course Contents:
-Impact of Digitization and Industry 4.0 on Human Resource Management 
-Innovation in HR and Organizational Contexts-Design Thinking in Theory and Practice 
-Working and Leadership Culture in the Digital Age 
-Change Management and Agility 
-Planning and Execution of a Project with Focus on Evolution of a Learning Organization</t>
  </si>
  <si>
    <t>Professional Competency: Participants will develop basic relationship marketing and B2B sales skills with a focus on storytelling as a sales and relationship tool in customer communications. Students can discuss and defend insights about current trends in neuromarketing. 
Interdisciplinary Competency: Students can explain the theory of storytelling and neuromarketing. They are able to further develop their own product, personal or starter history. 
Methodological Competency: The students can sell abstract and immaterial products and services in an over-communicated world with short attention spans, present sales documents and defend the products. 
Course Contents:
I. How the brain works 
II. System 1 and System 2 (Daniel Kahneman) 
III. Neuromarketing 
IV. Relationsship Management and B2B Sales 
V. The three elements of storytelling (personal story, elevator pitch, hero and villain story) 
VI. Personas and limbic types according to Häusl 
VII. Stakeholder Management 
VIII. Aphorisms and Metaphors in Sales</t>
  </si>
  <si>
    <t>The students independently implement a (bio)analytical or related topic. The focus is on the acquisition of methodological competency.
Professional Competency: The students are able to apply and analyse different analytical laboratory and data evaluation techniques. 
Interdisciplinary Competency: The students are able to independently develop projects with given resources. They are able to coordinate and apply necessary information within the project-oriented work in a limited environment. 
Course Contents: 
Dependent on the project: Largely independent work on projects from the professors' fields of work</t>
  </si>
  <si>
    <t>This module teaches the basics of nuclear magnetic resonance spectroscopy and mass spectrometry, which is an essential prerequisite for understanding other disciplines such as biochemistry, polymer chemistry and analytical chemistry. These fundamentals are applied in many areas of industry, such as materials development, food industry, cosmetics, pharmaceutical research and environmental analysis. 
Professional Competency: The students are able to reproduce and apply basic principles of NMR spectroscopy and mass spectrometry. By combining the different techniques and methods they are able to make independent assignments and are thus able to solve complex problems.  
Interdisciplinary Competency: The students are able to present and work on interrelationships in group work and to classify them with regard to environment and safety. They are able to work on presentations independently and in a team. They are able to work on exercises independently and in teams. 
Course Contents:
1. theoretical basics of 1H-NMR spectroscopy and 13C-NMR spectroscopy. 
2. practical aspects of recording and analysing NMR spectra.
3. working on application examples and solving assignment problems.
4. mass spectrometric techniques: Mass analysers and ionisation techniques 
5. high-resolution mass spectrometry and its applications
6. coupling of mass spectrometry with chromatographic and electrophoretic separation techniques</t>
  </si>
  <si>
    <t>The students learn modern bioanalytical methods. They apply these methods in the field of nucleic acid analysis and related areas. The focus is on the acquisition of professional competences.
Professional Competency: The students can evaluate the structure of nucleobases, nucleotides and polymeric nucleic acids. They can analyse methods for the characterisation of polymeric ribonucleotides and deoxyribonucleotides. Students are able to interpret Mendelian and molecular genetics and inheritance. They can discuss the basics of genomic organisation structures in different organisms (genomics), they can evaluate, lecture and judge current nucleic acid analytical questions in the literature, they can apply methodology and the genetic-biochemical context. They can assess the potential of various modern nucleic acid analytical methods (especially with regard to laboratory analysis) for different diagnostic and therapeutic issues. Practical work enables students to extract nucleic acids from level organisms, purify them and use them as starting material to answer diagnostic questions. Selective amplification of precisely defined nucleic acid sequences by means of polymerase chain reaction plays a central role in this process. 
Interdisciplinary Competency: Students can develop their social skills and teamwork skills through self-organised learning groups and the joint development of learning content. 
Course Contents:
Nucleic acid analysis:
Fundamentals of genetics
Building up and biosynthesis of nucleic acids
Building up genomic structures
Analytics:
1. sample preparation for nucleic acids from biological material
2. Hybridizations and blotting methods
3. Nucleic acids: a.    Extraction, purification and isolationb. Polymerase chain reaction c. DNA sequencing, including non-Sanger methods
4. High density formats of nucleic acid analysis (also DNA,RNA chips)
5. Various probes for nucleic acid detection
6. Genomics</t>
  </si>
  <si>
    <t>See 31114
+ Lab Content: Practical Course:
Course Objectives: 
Identification (analysis) of gene variations in a cellular chromosomal situation (molecular diagnostics of gene variants)
Additionally: Culture of model organisms (S. cerevisiae), harvesting, digestion of microorganisms to obtain nucleic acids
Preparation and purification of nucleic acids
Analysis of nucleic acids by PCR
Agarose gel electrophoresis and staining of the DNS 
Assignment of the experimentally measured locus structure to previously defined gene variants</t>
  </si>
  <si>
    <t>Semester
hours per 
week (SHW)</t>
  </si>
  <si>
    <t xml:space="preserve">9999 - Bachelor's Thesis  </t>
  </si>
  <si>
    <t>Learning goals / Competencies / 
Course Contents</t>
  </si>
  <si>
    <t>Link Bulletin Board 
of Study Program</t>
  </si>
  <si>
    <t>38004 - Predictive Analytics</t>
  </si>
  <si>
    <t>https://www.hs-aalen.de/en/courses/89/news</t>
  </si>
  <si>
    <t>M.Sc. - Datenmanagement in Produktentwicklung und Produktion (MDP)</t>
  </si>
  <si>
    <t>Professional competency: Students know the essential theoretical principles, application potentials and risks of predictive analytics and are able to explain them. They are familiar with various methods for analysing large amounts of data and are able to evaluate and apply them. Furthermore, they are able to use these methods to solve practical problems. They are able to select suitable software tools to interpret the results and derive recommendations for action.
Interdisciplinary competency: Independent development and presentation of problem solutions in small groups.  
Methodological competency: In-depth application of the algorithms and procedures of data analysis.
Course contents:
Introduction
Data and distance matrices
Clustering algorithms
Dimensionality reduction
Regression
Linear discriminant analysis
Programming with R
Exercises with R</t>
  </si>
  <si>
    <t>Professional Competency: Students are able to use the subject-related English language skills acquired and deepened in the course of the lecture to read English literature and to communicate in international working contexts. They are able to independently analyse English texts methodically and from a cultural studies perspective. Furthermore, they are able to competently deal with complex texts and communication situations and to critically evaluate and improve their own language performance.
An essential aspect of this is an intercultural approach, so that students are able to develop an understanding of the differences in the working world not only of English-speaking countries, but also an awareness of cultural differences in the business context and how to take these into account in meetings and negotiations with international business partners. Students are therefore able to recognise and apply their own behaviour patterns in contact with business partners and negotiation strategies.
Interdisciplinary Competency: Students know the basics of communication and are able to apply methods and techniques of communication. They reflect on their own communication style, the effect of body language and the situation-specific use of body language. Students are familiar with the terminology and economic issues that are at the centre of academic discussion.
Course Contents: 
Communication/ Presentation Techniques:
- English as language of negotiation and communication (competence extension)
- Communication basics 
- Interview techniques
- Basics of body language
- Presentation techniques Business English
- Planning and carrying out a simple technical or scientific investigation. 
- Consistent presentation of the investigation in written form as well as presentation in oral form.
Intercultural Competence:
- English as lingua franca ("International English" Lingua franca of intercultural communication)
- Raising awareness of cultural differences in the business context and taking them into account in meetings and negotiations with international business partners
- Recognize and apply your own behavioral patterns in contact with business partners and negotiation strategies</t>
  </si>
  <si>
    <t>Professional Competency: Students are able to write business letters easily and discuss business topics confidently in English. They are able to present and explain complex issues in an international context. They are able to present and defend the solutions and contexts they have worked out. 
Cross-disciplinary Competency: Students are able to articulate business topics in appropriate, grammatically correct English.
Course Contents:
Targeted improvement of speaking, listening, reading and writing skills in the context of Business English.
- Development of technical vocabulary.
- Teaching of the most important language skills so that students can communicate in English in business life.
- Teaching business English in an international context.
- Consolidation of grammatical structures.
English 1 (B 2.1):
A) Work and play - Business correspondance
C) Customer service - evaluating customer service
D) Selling to the customer - retail establishments,statistical analyses
E) Globalization and international trade - Incoterms, payment methods and legal forms of companies
F) Grammar: Present Simple and Continuous, Past Simple and Present Perfect, Future forms, Adjectives and Adverbs, Gerunds and Infinitives
English 2 (B 2.2)
A) Products and production - lean management - project initiation
B) Marketing (Introduction and promotional activities)
C) Finance (accounting, financial statements, describing graphs)
D) Project presentation
E) Grammar: If clauses, passive forms</t>
  </si>
  <si>
    <t>Professional Competency: Students can independently research, understand and analyse scientific texts. They are also independently able to formulate scientifically relevant problems. In addition, students can apply the basic knowledge of scientific work conveyed in the lecture by independently preparing a topic-specific literature review. Finally, students can distinguish between empirical and design-oriented research approaches as basic scientific approaches to business administration.
Interdisciplinary Competency: By preparing their own scientific paper, students test the theoretical knowledge they have acquired in the course and learn to plan and carry out their paper independently in terms of time and organisation. In cooperation with each other, the students can formulate and present scientifically relevant problems in the group and criticize other proposals constructively. In this way, the students try to motivate themselves and other fellow students and improve their communication, criticism, conflict and teamwork skills. Furthermore, they are able to conduct topic-related feedback discussions.
Methodological Competency: Students are able to identify the scientific methods of business administration research that are appropriate to the specific problem and to apply them in the case of systematic literature research. In addition, they are able to research scientifically relevant literature in a targeted manner, to analyse and replicate a current state of research on a specific topic.
Course Contents: 
Answering the question "What is scientific work?"
- Literature research
- How to recognise suitable, scientifically sound sources
- Different scientific views of the world
- Induction &amp; Deduction
- Theory formation and confirmation
- formulation of hypotheses &amp; research questions
International Business Administration, B. A. Hochschule Aalen (SPO33) As of March 20 - 48 -
- Differences between qualitative &amp; quantitative research and mixed methods
- Research design and examples
- Various methods of analysis
- Development of a scientific paper
- Logic and reasoning
- Citation styles</t>
  </si>
  <si>
    <t>See 90305</t>
  </si>
  <si>
    <t>Professional Competency: Students can explain the basics of marketing and combine them with current, particularly discussed questions of marketing, especially research results with relevance for communication and dialogue marketing management as well as forms, instruments and (management) problems in the context of corporate and market communication. Students can transfer the classical basics of strategic and operative marketing to current marketing concepts. Students can classify the meaning, content and decisions of operative marketing and apply them to national and international communication activities. Students are able to plan and implement specific marketing projects using methods and techniques of project management. 
Interdisciplinary Competency: When working on projects in small groups, students are able to solve tasks and communicate responsibly and are able to take responsibility for the group as well as represent their approaches to solutions. They are able to reflect and take into account different points of view and interests of other participants.
Course Contents:
Marketing:
-Theoretical foundations and development of marketing
-consumer behaviour
-marketing perspectives: Inside-out versus outside in
-marketing information: situation analysis, market research
-strategic marketing: market segmentation, positioning, objectives
-Operational marketing: 4 P's
-International marketing
-Editing and presentation of case studies.
Project management:
-General introduction to project management
-phases of a project
-Project planning and organization
-Practical support of university-related internal and external projects with other universities or companies</t>
  </si>
  <si>
    <t>Professional Competency: The students are able to explain the fundamental concepts of analysing  data. Following the analysis process, CRISP-DM, taught in the course they  know the required steps to analyse data and are able to explain  them. Furthermore, the students are able to explain and to compare common Data Mining and Machine Learning methods. In addition, the students are able to critically evaluate and select methods for a given problem setting. In order to acquire practial experience, the lecture is accompanyied with practical lab sessions. The students are able to use the programming language R to visualise data, and to utilise different machine learning algorithms forexample k-NN,  decision  trees  and support  vector  machines.  The algorithms‘  outcomes  can be interpreted  andevaluated.
Interdisciplinary Competency: By working on practical problems in the lab session, the students are able to choose the most approriate methodsthemselves  in  order  to  create and evaluate possible solutions for a given problem and to discuss the pros and cons.
Methodological Competency: The students  have  acquired theoretical  and practical  skills  in  order  to  apply  the learned methods  to  real-worldproblems. In addition, the students have aquired the skills to familiarise themselves with more advanced topics thatwere not  covered in  the course,  by  having  understood the major  and recurring concepts  of  Data Mining  and Machine Learning.
Course Contents:
-Introduction into Data Mining and Machine Learning
-Data Mining process CRISP-DM-Fundamentals: terminology, feature extraction, distance measures
-Brief introduction into the programming language R 
-Unsupervised methods: Cluster analysis: partitioning, hierarchical and density methods
-Supervised methods: Classification: k-nearest neighbours, decision trees, random forests, support vector machines</t>
  </si>
  <si>
    <t>Professional Competency: Students understand and are able to apply the four most important qualitative research methods - interviews, focus groups, participatory observation and inductive case analysis - to analyse their results and derive recommendations for action, e.g. for management. Through this module, students understand the selection process of the four most important qualitative methods, can identify the optimal method(s), and can carry them out on a case-specific basis. Students also understand the advantages and disadvantages of qualitative research methods compared to quantitative research methods and are able to identify and distinguish the different metric characteristics of qualitative methods. Students are able to apply the methods in the context of a cause analysis or event analysis and combine them if necessary. Special attention is given to inductive data analysis, so that students are qualified to perform qualitative problem analysis in a company-related manner and to optimize non-discrete processes. Students will be enabled to not only perform their own qualitative analysis, but also to assess the quality of the work of third parties, so that they can analyse and optimise real business processes in companies. 
Interdisciplinary Competency: Students will be enabled to recognise non-discrete problems, to build a logical framework around the problem, and to defend the logic of their analysis within the qualitative framework. 
Methodological Competency: Students will be able to analyse the structure of arguments on the basis of a clear and consistent logic. This will be done through the use of peer-reviewed articles in professional journals which require students to compare and synthesise facts, figures and arguments from different sources. By focusing on active student participation, students will be able to develop and defend assessments effectively and independently.
Course Contents:
Research Methodology:
-basics of science and theory of science.
-basics of scientific research (research strategy, research question, research design)
-Quantitative and Qualitative Methods in the Empirical Social Sciences.
-Methods of primary and secondary research
-preparation and presentation of scientific results</t>
  </si>
  <si>
    <t>Professional Competency: Students are able to make efficient and effective decisions in business life and use the methods of Business Intelligence. This ability is practiced on the basis of case studies.
Interdisciplinary Competency: The ability to manage projects in connection with Business Intelligence together and in particular to solve team conflicts.
Methodological Competency: Ability to apply Business Intelligence methods. Business Intelligence (BI) has the goal of transforming raw data into useful knowledge for business applications. For this purpose, a multitude of scientific theories, methods, architectures and technologies are available today. The participants learn the basic methods of BI using practical examples. The main content is to propose, design and implement a suitable BI project in small teams.
Course Contents:
Business Intelligence (BI) has the goal to transform raw data into useful knowledge for business applications. For this purpose, a multitude of scientific theories, methods, architectures and technologies are available today. The participants learn the basic methods of BI with practical examples. The main content is to propose, design and implement a suitable BI project in small teams.</t>
  </si>
  <si>
    <t>Prof. Dr. Patrick Ulrich</t>
  </si>
  <si>
    <t>Schwäbisch Gmünd, Forum Gold u. Silber, 2.17</t>
  </si>
  <si>
    <t>12-30</t>
  </si>
  <si>
    <t>360-900</t>
  </si>
  <si>
    <t>Please contact Prof. Seelmann in advance; stating major, semester, and field of interest. Theses' topic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</si>
  <si>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Theses' topic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</si>
  <si>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Thesis topics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</si>
  <si>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Thesis topics can be chosen from various digitalization fields. Topic will be decided by professor.
It could also be a project work or independent study.
Credits depend on workload and the requirements of home university (usually 12 - 30 ECTS).
Master's Thesis normally comprise 30 ECTS (meaning 900 hours workload self-study).</t>
  </si>
  <si>
    <t>46927 - Project</t>
  </si>
  <si>
    <t>Professional competency: By participating in this module, students acquire problem-solving competence, documentation competence, argumentation and presentation competence and know how to apply the methods of project management. They are able to analyse a problem from the field of electrical engineering, to design a solution approach for it and to implement it systematically with the help of the techniques and tools learned during the course of studies (problem-solving competence). Interdisciplinary competency: Students are able to document a problem and its solution in writing and present it in a presentation and discuss it in a technical paper (documentation, argumentation and presentation competence).
Course Content:
The professors of the course (supervisors) will issue self-contained problem definitions from the field of electrical engineering and information technology. They may also come from the context of a larger overall project, e.g. in the context of cooperation with a partner from industry. Students (supervisors) must choose one of these problems. During processing, the problem must be analyzed and a solution approach must be designed and implemented. The problem and its solution must be documented in writing and the supervisor will provide the student with technical and methodological support. The processor reports regularly to the supervisor about the status of the work. External work is not planned, since at this stage of learning basic skills in working out and presenting a more complex topic in close cooperation with the lecturers of the study programme must first be acquired</t>
  </si>
  <si>
    <t>63935 - Sales Lab and Negotiations</t>
  </si>
  <si>
    <t xml:space="preserve">The ability to conduct a sales conversation with customers must be practiced. This will be done in this course.
Professional Competency: The students are able to work out and understand the customer's needs and to submit an adapted offer to him as well as to negotiate in a target-oriented way. 
Interdisciplinary competency: The students are able to recognize commercial connections and customer use, as well as to carry out cost accounting and to apply it to concrete cases.
Course Contents:
Preparation of an offer, 
negotiation of the offer, 
conclusion of the negotiations </t>
  </si>
  <si>
    <t>Prof. Dr. Jobst Görne, Ulrich Zimmermann</t>
  </si>
  <si>
    <t>17016 - Advanced Process Simulation</t>
  </si>
  <si>
    <t>17108 + 17109 must be taken together to receive credit</t>
  </si>
  <si>
    <t>Professional Competency: Students know software project management methods. With this they can: -create and evaluate project proposals. -apply size and effort estimation techniques. -plan deadlines and costs. -create a work breakdown structure. -prepare a project systematically. -carry out risk management and progress monitoring techniques. -identify possible team, motivation and leadership issues.
Interdisciplinary Competency: Students can work on exercises in small groups and thus gain experience in teamwork. They can also apply time management methods and improve their personal working methods. This enables them to deliver the results of the exercises on time.
Course Content:
-Project design and preparation -Project proposal -Project planning, work breakdown structure -Project size, effort and cost estimation techniques -Time planning, dependencies -Project organization, resource management -Project monitoring, controlling -Team management and soft skills -Project closure -Risk management -Project challenges (agile projects, offshore, large projects, etc.) -Guidelines and practices</t>
  </si>
  <si>
    <t>Course Content:
- Approach software architecting analytically and methodologically
- Understand the value of software architecture within software engineering for creating successful software and ensuring software quality properties
- Know architectural concepts, principles, techniques, methods, patterns, modeling, description, documentation, evaluation, etc.
- Understand the role of the architect, the sources for information on requirements, risks, problems; required social skills, leadership, etc.
- Become familiar with state-of-the-art technologies and frameworks for enabling state-of-the-art software architectures</t>
  </si>
  <si>
    <t>Professional Competency: Students can place the concept of the Internet of Things in the larger context of digitisation and Internet technology. They will be able to assess the impact of IoT on different industries and domains. Students are able to apply and evaluate IoT technologies in terms of rough architectural designs and to use learned schemata to analyse case studies and to weigh up and discuss privacy and security aspects of IoT applications.
Course Contents:
What is the Internet of Things? 
Earlier networked things; the new vision; first examples. What are IoT solutions made of; the IoT technology stack. What can IoT do? New smart products emerge. The role of mobile devices. The concept of "High Resolution Management"; what can a new quality of data achieve? Where does the data come from? Why should the data be shared? Feedback systems. Impact on companies: Role of corporate IT, collaboration within the corporate clash of cultures, collaboration with external partners, customers and suppliers. The IoT Value Stack in detail; Key technologies: sensors, actuators, microprocessors, communication, backend servers, apps, service infrastructure. Overview of various IoT domains: Smart Home, Connected Car, Industry 4.0, Health, Fitness, Energy, Wearables, Agriculture. Silo-like first IoT applications, e.g. Comfylight, versus complex networked scenarios, e.g. Smart City. Aspects of security and privacy: risk-benefit analysis, privacy paradox. Exercises: Discussion of specific case studies and examples.</t>
  </si>
  <si>
    <t>35007 - Business Analytics (Methods)</t>
  </si>
  <si>
    <t xml:space="preserve">Students are able to work on problems of Business Analytics independently and creatively. They can combine the subject-specific methods of business analytics with the methods of statistics and operations research to develop new solutions to problems in complex contexts.
Professional Competency: Students are able to assess the applicability of the methods of Statistics and Operations Research with regard to the respective business analysis purpose pursued in the context of Business Analytics (descriptive, predictive, prescriptive analyses) and to select suitable methods. In addition, they can link several methods / tools in a suitable manner to form a method / tool chain with defined interfaces.
Methodological Competency: Students are able to analyse existing data according to the given analysis objective with the help of suitable standard software tools (e.g. R / RStudio, Python, CPLEX), to assess the results competently, to develop and present business recommendations for measures in a target group-oriented manner and to defend them with arguments.
Interdisciplinary Competency: In the laboratory exercises, students discuss different approaches to solutions and their appropriateness, and practice using them in argumentative debate. In addition, they practice dealing with challenges in a project team and are able to independently apply their skills to concrete business management tasks.
Course Contents:
Business Analytics on the basis of the statistical and operations research methods as well as additional in-depth procedures, case study based treatment of the procedure classes of Business Analytics (descriptive, predictive, prescriptive analyses in a business management context).
- Homogeneous Markov chains (including calculation of the stationary distribution)
- Linear optimization (also integer and mixed-integer)
- Nonlinear optimization (also integer and mixed-integer)
- Decision analysis (decisions under uncertainty / risk, NWA, AHP)
- Applications of inductive statistics in Business Analytics </t>
  </si>
  <si>
    <t>In learning tandems, students apply data analysis and forecasting methods to data from complex real economic scientifically relevant problems.
Professional Competency: Through their active participation in the course and the coaching of the teacher during the course, students are able to collect complex data sets on scientifically relevant problems and to create, evaluate, optimise and present problem and data adequate analysis and prognosis models to the scientific community using modern data science methods (e.g. machine learning, text mining, time series analysis). Through the transfer of specialist knowledge from upstream and parallel modules (in particular "Business Analytics (system development and methods)", "Database Technologies", "Data Mining", "Quantitative Methods", "Visual Analytics" and "Predictive Analytics") into the local research-oriented course, students deepen their basic technical knowledge on the one hand and also generate new scientific contributions that go beyond the current state of the art.
Methodological Competency: In their project work, students apply their knowledge of data science methods using the programming language R to complex, scientifically relevant problems in the real economy and gain experience in the preparation of an empirical or design oriented paper (design science approach). Due to the research-oriented character of the course, students will be able to independently recognize limits in the current state of the art and to generate new scientific contributions - which go beyond the current state of research.
Interdisciplinary Competency: Through the claim to exceed the previous state of research and to be able to represent this goal achievement in the scientific community with arguments, the students strengthen their problem-solving and argumentation skills in a team (learning tandem). In cooperation with each other, students can formulate scientifically relevant problems, present new contributions that go beyond the current state of research and constructively criticize other proposals. In this way, students try to motivate themselves and other fellow students and improve their communication, criticism, conflict and teamwork skills.
Course Contents:
1.  Problems in business informatics: Scientifically relevant problems in business informatics. Systematic literature research to reflect the known state of research.
2.  Method: Empirical approaches of business informatics research (in particular data analysis methods, experimental designs, structural equation models). Design-oriented approaches of business informatics research (in particular design science research, predictive models, kernels)
3.  Results: Quantitative preparation of results for a scientific audience. Graphic presentation of research results for the scientific community
4.  Discussion: Reflection of research results. Methodological limits.</t>
  </si>
  <si>
    <t xml:space="preserve">General: Use of 3D simulation programs to describe the injection moulding process. 
Professional Competency: Students understand the problems and flow processes in plastic melts and are able to analyse them. They are able to create geometries in MOLDFLOW and transfer them from CAD models. They understand the procedure for optimizing process parameters and are able to implement these. They are able to optimize cooling and calculate shrinkage and warpage.
Course Content:
Basics of injection moulding process simulation
Different calculation methods
Data transfer (import) of CAD data
Material selection/material database
Procedure of the calculation process
Determination of the optimum sprue position
Modelling of the sprue system
Process optimisation (filling and holding pressure phase)
Cooling optimisation
Shrinkage and warpage
Limits of the calculation method
</t>
  </si>
  <si>
    <t xml:space="preserve">Professional Competency: The participants can recognize and think through mico- and macroeconomic questions. They gain proficiency in evaluating specific microeconomic questions (e.g. supply and demand decisions in households and companies, market and price theory, theory of allocation in terms of competition policies), with macroeconomic questions (e.g. the analysis of relevant aggregate GDP, labor market theory, and money-supply policies of the European Central Bank), and with economic policy questions (goals, channels and actors of economic policies of Germany).
Interdisciplinary Competency: the participants improve their social Competencys through group work and advance their own independence in case studies and practices. E.g. specific method competencies: the students are able to apply and put current micro- and macroeconomic models into practice.
Course Contents:
 Microeconomic questions: 
Supply and Demand Decisions of Households and Companies, Market and Price Theory, Theory of Allocation, as well as competitive aspects of concentration processes
</t>
  </si>
  <si>
    <t xml:space="preserve">Competencies: see 51102
Course Contents: 
Macroeconomic questions: 
Recognition and Analysis of relevant aggregated GDP, Labor Market Theory, Money-Supply Policies of the European Central Bank. Relevant economic questions for macroeconomics: goals, channels, and actors of economic policy and their effects on macroeconomic processes).
</t>
  </si>
  <si>
    <t>Professional Competency: Students acquire knowledge of the basic theoretical and legal problems of corporate management and control. In addition to operational and strategic corporate management and its basic concepts, students should also be trained in the analysis of structures and processes of real existing companies. Students will be enabled to understand the organisational design and application of structures and instruments of corporate management and control in practice and to assess their economic effectiveness. Besides cost-benefit considerations, strategic, structural and cultural aspects play an important role. The focus is on both strategic and operational aspects of corporate management and control. Students acquire knowledge of the cooperation of individual institutions/functions such as compliance, internal audit, risk management, internal control system (ICS), auditing and controlling and their integration into the overall context of corporate governance. In numerous cases, students practice both instruments and their mastery of the subject matter, as well as the great importance of the overlaps and complementary effects of the individual instruments. The module therefore consists of case studies, smaller projects in individual and group work and at least one term paper.
Interdisciplinary Competency: Students will be enabled to argue qualitatively and quantitatively independently and to defend the situationally optimal mechanisms of corporate management and control in discourse.
Methodological Competency: Students are able to independently test theories, systems and mechanisms of corporate management and control for consistency.  In the field of applied research, students are trained in the ability to apply and compare different theories in the context of current problem areas; a further focus is on agency theory, model theory, behavioural economics and game theory models of corporate management.
Course Contents:
- Basic problems of corporate management and control 
- Theories of corporate management and control 
- Structures and processes of corporate management and control 
- Selected instruments and their overall context 
- Situational adjustments of corporate management and control 
- Basic problems and significance of corporate governance.</t>
  </si>
  <si>
    <t>Professional Competency: Students are familiar with basic concepts and functions of capital markets. They are able to derive investment decisions (portfolio formation, selection of securities) and are therefore able to analyse investments under uncertainty. Students acquire knowledge of basic concepts of capital market theory, in particular of futures contracts such as forwards/futures and options. They can also carry out more complex valuations of a company using cost of capital concepts. They are also familiar with the basics of the theory of corporate finance.
Interdisciplinary Competency: The Capital Markets module enables students to solve exercises and case studies in a team with several participants. The participants take on responsibility in the group and learn how to lead tasks.
Course Contents: 
Introduction and overview Market equilibrium: Capital Asset Pricing Model (CAPM) 
Valuation of fixed-income securities, 
Forwards / Futures Options Basics, 
Corporate Finance Objective, 
Corporate Governance, 
Cost of capital Company valuation</t>
  </si>
  <si>
    <t>Students are able to discuss a scientific topic independently and present it in a coherent manner by working in an engineering manner and applying the specialist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Master's thesis to the directly involved and interested parties and present their scientific results. 
Professional Competency: Students are able to familiarise themselves in depth with the tasks of mechanical engineering and to analyse and solve problems. With the help of their project management skills, they are able to work on and solve even extensive tasks.  
Interdisciplinary Competency: Students improve their social competency through intensive communication with the supervisors at the university and, if necessary, in industrial companies.
Course Contents: 
Master's thesis: Supervised engineering work, usually carried out in industry or research institutions. The master thesis is concluded with a colloquium. Candidates are given the opportunity to present the results of their work and then take part in a discussion with the lecturers and those present on the topic being worked on. The colloquium should last at least 20 minutes and not exceed 60 minutes.</t>
  </si>
  <si>
    <t>Professional Competency: The students consider the variety and choose the adequate technique to assess (monocular) ametropias, including the selection of an adequate methodological approach (with especial reference to [streak] retinoscopy) and related sources of error. The students know and can differentiate between various manual and automated devices for assessment of refraction. They develop and prove an adequate, empathic behaviour, taking the special psychological situation of visually impaired
patients into consideration.
Interdisciplinary Competency: The students estimate the specific problems of individuals with (advanced/excessive) ametropia and communicate adequately with this group of patients.
Methodological Competency: The studients act as competent advisors for all questions regarding ametropia and its potential impact on work related and social activities. They validate their activities in this concern.They differentiate between different methods of retinoscopy (i.e. plus cylinder retinoscopy, minus cylinder retinoscopy, dynamic retinoscopy) and are able to describe, explain and apply the specific methodologies. The students support, judge and justify their own acitivies in this field by information retrieval, literature search and paper presentation.
Course Contents:
Spherical and astigmatic ametropias
- theory and practical application of streak retinoscopy
- basic principle of other types of retinoscopy (spot retinoscopy)
- sources of error of retinoscopy
- basic optical principle of manual and automated refractometers
- sources of error of automated refracting units</t>
  </si>
  <si>
    <t>Professional Competency: The students consider the variety of various methods of testing binocular vision and are able to apply these techniques in practice. The are able to identify and differentiate potential source of impaired binocular vision. (monocular) ametropias and their related impacts. The are able to estimate and to assess ametropias by the help of subjective refraction. They are able to explain, select and apply the appropriate methodological approach and the related sources of error. The students estimate and apply the methods related to binocular vision disorders and ocular motility disorders and know related sources of error. They also consider the variety of underlying (ophthalmological) diseases, leading to problems regarding binocular alignment or ocular motility and their impact on the related examination technique, including disturbance factors, such as accommodation, fixation instability etc.. The students are sensitive with regard to individual needs, sources and indicators of problems in the course of disturbances of binocular aligment or ocular motility disorders. They develop and prove an adequate, empathic behaviour, taking into account the special psychological situation of subjects with the above-mentioned disorders. The also know potential risk factors regarding amblyopia.
Interdisciplinary Competency: The students estimate the specific problems of individuals during the procedure of assessment of binocular vision. They
know about the chief complaints and risks in persons suffering from ocular misalignent and ocualr motility disorders. They communicate adequately with the aforementioned groups of patients.
Methodological Competency: The students act as a competent advisors for all questions regarding disturbances of binocular vision and its potential impact on work related and social activities. They validate their activities in this concern. They differentiate between various examination techniques and are able to describe, explain and apply the specific methodologies. The students support, evaluate and justify their own acitivies in this field by information retrieval, literature search and paper presentation.
Course Contents:
Examinations techniques of ocular alignment and ocular motility
- dissociated and associated phoria
- adaptation of the sensory system in case of strabismus
- amblyopia
- fusion and fixation disparity
- binocular vision
- stereopsis
- aniseikonia
- interaction between accommodation and vergence, ACA ratio, graphical analysis
- Basics and practical application of methods to assess heterophoria
- Measuring and correction method after H.-J. HAASE</t>
  </si>
  <si>
    <t xml:space="preserve">Professional Competency: Students are able to work on a project in the field of experimental ophthalmic optics. They are able to present and document contents in a technically correct way. They are able to apply and present their technical knowledge and practical Competency in the research project.
Interdisciplinary Competency: Students are able to work on the project in small teams and thus develop team understanding and team skills. Through self-study, they are able to plan the content and organisation of the project themselves.
Methodological Skills: Students are able to work on the project in a structured manner and to apply methods for finding solutions.
Course Contents:
Dependent on the project
</t>
  </si>
  <si>
    <t xml:space="preserve">Professional Competency: Participants can behave competently and appropriately in relevant management situations. They are able to structure and apply elements of remuneration policies and work time management. Participants are able to distinguish personal controlling systems and apply them on a case-by-case basis. Participants can evaluate and structure the HR departments of small and medium sized enterprises (SMEs). Participants reflect on their self-perception as a manager and acquire further management proficiencies. Participants can act adequately in management situations. Participants can plan and conceive remuneration structures for a company. They are able to think through HR controlling systems and fit them to the specific needs of a company.
Interdisciplinary Competency: The participants can reflect on relevant questions of human resources independently, as well as on the basis of their technical knowledge, in order to develop practical solutions for applied questions. Through self-study, participants deepen their proficiencies in the independent planning of course units. E.g. specific method competencies: the students learn how to take responsibility for their employees as well as manage themselves.
Course Contents for Human Resources Management 2: 
– Management Theories 
– Communication in Management 
– Conflicts 
– Operational Healthcare Management 
– Employee Remuneration (Fundamentals, Remuneration Models) 
– Work Time Management (Fundamentals, Work Time Models) 
– Operational Co-Management (Role and Tasks of the Worker’s Council) 
– HR Controlling (Procedures in HR Controlling)
</t>
  </si>
  <si>
    <t xml:space="preserve">Professional Competency: The participants can work through specific problem scenarios of personnel and organization-wide management competently and on their own responsibility. They account for HR management as a whole and are able to give new impetus to HR and organization-wide management. Participants recognize how much of a relevant field of work HR and organization-wide management provides for them.
Interdisciplinary Competency: the participants are able to work in an independent team of experts, solve complex problems, and competently explain their arguments within their team of experts. E.g. specific method competencies: the students learn how to take responsibility for their employees as well as manage themselves.
Course Contents: 
Effective Management 
– Start Successfully 
– Organize Successfully 
– Start Living 1 (6-week training by Dr. Manfred Winterheller) 
– Career and not Vocation! (Principles, Tasks, and Tools of Effective Management, Responsibility) 
– Personal Work Methods (Fundamentals, Key Tasks, Delegation) 
– Fundamentals of Communications (especially in daily work) 
– Chosen Questions of Management 
– Performance Reviews as a Management Tool (practical examples: normal conversations, conflicts) 
– Management Style Analysis 
– Managing Groups 
– Managers and Social Competencys (behaviors, clothes, table manners)
</t>
  </si>
  <si>
    <t>Professional Competencies: Using current international strategy and management challenges, students can analyse their background in order to understand actor-related interrelationships in the health care system and, based on this, to be able to assess and develop solutions and management approaches. They can analyse facts and figures using various qualitative and quantitative tools in order to assess strategic management approaches.
Interdisciplinary Competencies: Through self-reflection in strategic decision-making and mutual feedback, students can develop a clearer picture of their own competencies. Students can work independently, communicate with each other and solve conflicts. They can work in groups on exercises and apply what they have learned in everyday working life. They are able to communicate in English.
Contents:
In this module, students learn to understand international challenges in strategy and leadership, to apply appropriate tools and to use them to overcome these challenges. This prepares them for management and control tasks in various professional fields of the health care industry.</t>
  </si>
  <si>
    <t xml:space="preserve">Professional Competency: The students of this course can classify and describe fundamental software terms and principles. They can further apply the fundamentals of functions within the application software in order to solve problems.  Students have the ability to apply and operate the important elements of information and communication technology and furthermore the application of information technology (IT) in global companies. For specific company situations, students can moreover apply the typical software tools, which are used in corporate practice.
Methodological Competency: Students can analyze and further solve simple practical tasks in a corporate context by using the introduced methods, software and tools.
Interdisciplinary Competency: Graduates of this course learn how to apply interdisciplinary and cross-functional standard software independent and sustainable. 
Course Content: 
In the domain of theoretical knowledge, the focus is put on: 
- Arithmetic and logic functions
- Enterprise Resource Planning 
- Database systems
- Management Information Systems 
- Description languages
For the practical learning goal, the focus is put on: 
- Functional analysis and modeling 
- Database query languages
- World wide web </t>
  </si>
  <si>
    <t>Professional Competency: Communication is the mutual exchange of understanding that arises with the recipient. Communication must be effective in the company. The basic functions of management (planning, organisation, staffing, leadership and controlling) cannot be performed well without effective communication. Communication requires three attributes. 1) The argument must be logical and coherent. 2) it must be designed for the specific audience 3) different communication channels require different language registers. Students can also perform corporate communication in English (spoken and written) (level B2). They apply basic and advanced techniques of formal communication. 
Interdisciplinary Competency: The module "Business Communication" prepares students for working in an international context. In addition to language skills, social skills in particular are integrated into the units. Part of communication is knowing what to say to the right person in such a way that the person can understand it, which requires a high level of social intelligence and skills.
Methodological Competency: Logic is one of the most important skills to be developed. This class formalizes how to understand, analyze and criticize arguments.
Course Contents: 
I.   How to learn - prerequisites for optimal learning 
II.  Informal Logic -Deductive Logic and Inductive Logic -Argumentation Sequencing 
III.  Linguistic Registers -Social Competency -Formal -Informal 
IV. Different Communication Channels -Analogue and Digital -Visual versus written arguments</t>
  </si>
  <si>
    <t>Professional Competency: Students will be able to apply knowledge of intercultural management through the tools taught to concrete practical cases, e.g. for successful planning and participation in meetings in an international context. They can transfer and apply the basic concepts and components of intercultural communication to business situations. Students will be able to identify and classify various dynamic cultures and communication styles.
Interdisciplinary Competency: The study of intercultural management enables students to apply implicit messages in communication. It teaches students to recognise when communication is not successful and where alternative behaviour is required to solve the problem.
Methodological Competency: The module provides for an increased awareness of the social aspects of intercultural cooperation. 
Course Contents:
Expertise ("Knowledge and Understanding" and "Skills"): Intercultural understanding Ability to organize inductive data into a cultural construct Develops skills to understand and act upon diversity in the environment. Develops the skills to make meaningful cultural distinctions distinguishing different groups of "people", including organizational diversity.
Qualitative methodology development: 
- Learn how to conduct an observational-qualitative study 
- Learn how to code and correct heterogeneous disorderly data 
- Learn how to structure a research argument based on data and literature</t>
  </si>
  <si>
    <t>The lecture discusses the central areas of responsibility of operational personnel work in an international context
Professional Competency: Students know and understand the design of international human resources work as a cross-departmental instrument of global corporate development, important functions and instruments of international human resources management, the possibilities and conditions for designing practical human resources work in a global context. Students acquire the skills to fundamentally assess the operational practices of human resources management in international companies, to apply basic techniques in the independent analysis and design of international human resources management tasks, to organize and carry out international assignments in consideration of country-specific parameters, to recognize starting points for effectiveness-improving personnel measures.  
Interdisciplinary Competency: Students can independently analyse, work on and present operative topics of international personnel management under different objectives. By working on exercises in small groups, they deepen their teamwork and communication skills and learn to take responsibility for the group and present their approaches to solutions. While working on a project (examination), they learn to solve HR issues in a team in an operational and creative way. They learn to take individual and collective responsibility for work results and to present and defend their solutions.
Course Contents:
Internationalization strategies and cultural context 
Human resource management characteristics of working in multinational or Multicultural contexts
Expatriate management
International remuneration systems
International employer branding</t>
  </si>
  <si>
    <t xml:space="preserve">Professional Competency: Students can understand and compare the interrelationships of the economy and the transformation in companies. Students understand selected business systems and transformation methodologies.
Interdisciplinary Competency: Students are able to solve projects in partially intercultural teams and take on tasks independently. They take responsibility for the progress of work in their working group and can present the results of their project convincingly to the course participants. Students learn to process feedback and to work out goal-oriented solutions to problems.
Methodological Competency: Students are able to design, plan, prepare and implement projects. Students are able to develop new ideas and solutions, taking into account economic, social and cultural aspects. In addition, students are able to argue scientifically. 
Course Contents:
The students study, work and research under supervision on projects on current topics in business system transformation, technology and digitization in international business administration. 1. selection of current topics in Business System Transformation 2. familiarization with specific topics in small groups 3. individual team coaching according to topics to monitor progress and define work packages 4. interim presentations with feedback 5. preparation of market studies and expert interviews 6. final presentation 7. preparation of final report    </t>
  </si>
  <si>
    <t xml:space="preserve">Professional Competency: Students know and understand the characteristics and procedures according to which necessary changes can be recognized and change processes can be designed in modern organizations, typical tasks of managers for initiating and accompanying change processes and change, sensible ways of dealing with emerging resistance among the affected stakeholders. Students acquire the ability to diagnose the driving forces and factors of change, the basic knowledge for managing change and transformation.
Interdisciplinary Competency: Students are able to independently determine change requirements and derive constructive and critical recommendations for change topics. Through exercises in small group work they deepen their teamwork, conflict and communication skills. While working on a project (examination), they learn to plan and organise change projects in a team in an action-oriented manner. They learn to take individual and collective responsibility for work results and to present and defend their solution approaches.
Methodological Competency: In the role of a change agent, students learn to apply the methods and tools for effectively managing small and medium-sized change processes in teams and organisations. 
Course Contents:
Basics of change management 
Drivers, strategies and theories for managing change 
Managing the change project - Leading the transition process
Typical transition processes in organizations
The role and behaviour of people in processes of change
Success and failure factors in change
The critical roles in the change process
Change Sponsors and Change Managers  
Change agents and affected stakeholders
Selected instruments and methods for shaping change
Stakeholder Management
Knowledge Management
Selected organization and intervention techniques
Large group techniques
Collegial coaching
Coping with emotional-psychological situations in the change process
Dealing with resistors
Ways of dealing with power
Change communication
</t>
  </si>
  <si>
    <t>Professional Competency: The students are able to understand the core elements of modern business management and to analyse and evaluate and assess them in the context of the company. Students are able to evaluate new approaches in the field of leadership and and transfer them to future company developments.
Interdisciplinary Competency: Students are able to work topics in groups in English language and to research, elaborate and argue. Presentation techniques and didactic skills are strengthened.
Course Contents:
- Digital leadership 
- Distance leadership
- Digital/distance leadership tools 
- How to lead Generation Y and Z
- What kind of leaders are Gen Y people
- Agile leadership
- Gender-specific leadership styles
- Building successful teams
- Difficult conversations
- Leadership without hierarchies / leadership without authority
- Network leadership / leadership within networks
- Motivational leadership
- Dark side of leadership
- Management vs. leadership</t>
  </si>
  <si>
    <t xml:space="preserve">Professional Competency: Students understand the idea of sustained events and the connections between event, culture, education and sustainability. They can integrate activities in events and educational areas, they can conceive, develop, plan, implement and assess events with regard to their sustainability, make education more efficient by integrating experience and use event management to initiate sustained development. Students understand methods of sustained development and event management and are enabled to integrate practical concepts into sustained work or sustained matters into event design and marketing concepts. Students are enabled to handle the English language on C1 level and to convey and discuss their designs and ideas either verbally or in writing. 
Interdisciplinary Competency: At the end of the module, students are enabled to plan and execute their projects on their own and responsibly and to present their results as any target group requires. They are able to train teams in producing results, including the interests of various stakeholders. They also have a realistic view of their capacity with regard to leadership and teamwork and participate in social and political procedures. Students are able to jointly prepare subjects of sustained event management, to present them skeptically and to illustrate their applicability by giving specific examples. They are ready to be in charge, individually or team-wise, handling and solving problems, discussing solutions, agreeing with other teams and presenting results.   
Methodological Competency: Students are able to apply acquired methods to planning events. They are able to use acquired management, planning, design and presentation techniques, tools or methods to the problem given. They can assess and improve the sustained effects of events.  
Lecture and presentation complement the projects of the portfolio here that are essential parts of the methodology of teaching. The content is developed and extended not only by own projects but also by dealing with the projects of fellow students. Therefore, participating in the project presentations is compelling for all students. 
Course Contents: 
Event management and marketing, design and planning sustained development, basics, subjects, applications, indicators sustained subjects of events  
Practical concepts in shaping a sustained development 
Management systems, auditing, certification, ISO 20121, ISO 26000, ISO 14001  
Project tasks: Textbook research and stakeholder analysis,  
Including subjects of experience and sustainability  
Event planning and analysis of requirements, quality and sustainability management, risk analysis  
Project realisation, evaluation, 
Discussion of the project and academic rating Documentation and preparation for publication (press report, poster)  
Project subjects: Assessment or planning of activities (event, educational strategies) including experience and sustainability. Analyses with regard to financial, cultural, ecological, social or technological topics.          
</t>
  </si>
  <si>
    <t xml:space="preserve">Professional Competency: Students understand the relationships between the departments of a company and know how to lead a production company. By accomplishing the planning game they are enabled to analyse advanced economic decisions - supported by networked thinking - and to solve them based on the analysis.  
Interdisciplinary Competency: Working in teams, students are enabled to contribute properly, assuming different roles (leadership, teamwork, professional expert). They can assume a charge, either individually or team-wise, and train teams in producing results including the interests of the various stakeholders. They are able to defend their points of view against opposition and to present them accordingly. Jointly they can recognise and analyse problems and develop solutions.  
Methodological Competency: Students are able to solve problems of business management by applying methods and techniques acquired in the previous study course. 
Course Contents: 
Applied investment planning, applied cost accounting, HR management, marketing and distribution strategy, production and budgetary planning
</t>
  </si>
  <si>
    <t xml:space="preserve">Students will learn about the possibilities and limits of planning and controlling cooperative, especially industrial, service production processes and the optimization of the processes required for this, and will be able to explain, analyze and critically discuss these. The importance and consequences of services can be recognized and estimated. Students identify the basics of the service theory and can apply them. Phase and process models as well as methods of service engineering are taught, applied and discussed. Methods for systematic planning, design and control of services.
Professional Competency: Students have identified, discussed and applied basic concepts, basic knowledge and core tasks of service development. Students know the basics of service theory and have learned how to apply them.
Methodological Competency: Essential phase and process models as well as methods and instruments for the systematic planning, design and control of services (service engineering) are presented, applied and discussed. The course participants have recognized consulting and sales of complex (technical) performances as services, classified them and designed their application.
Interdisciplinary Competency: Students will be able to develop and discuss services together. In doing so, they grasp the holistic design of services in all their complexity and interaction with other members of the organization and with groups in participating organizations. In addition to the methodology, the importance of human factors, customer interaction and "soft factors" are recognized and taken into account in the design of service systems.
Course Contents: 
Meaning, definitions and definitions of terms; Fundamentals of Service Engineering; Economic importance and relevance of services; structuring of services and technical services Business models in service (Business Model Canvas). 
Fundamentals of service theory: immateriality and its consequences; service co-production/ integration of external factors; resource, process and result orientation; Process models; selected methodologies of SE service quality and design of the customer interface (product development methodology, service blueprinting, vignette technology, ServQual, FRAP, service FMEA, etc.); service marketing (7P model): physical environment, process, personnel; soft skills in service. 
Case studies and exercises:  e.g. remote services as well as after sales services e.g. in mechanical and plant engineering.
</t>
  </si>
  <si>
    <t xml:space="preserve">Integration of the most important study contents in a comprehensive practical project work, in which the different aspects of business life are brought together. Development of a simple product from conception and design, market research, production analysis, marketing plan and financing including calculation of Break-Even points and profit expectations. It is expected that the original assumptions will be corrected if problems arise during the course of the project.
Professional Competency: Building a business plan based on a simple product in all its facets. Derivation of the procedure for setting up a start-up company. Assessment of the profitability and risks.
Methodological Competency: Comprehensive planning and optimization of a business plan in several loops and coordination of the different project phases. Analysis of the individual results and critical consideration of their significance for the entire project. Competent presentation of the individual project stages in the Plenum.
Interdisciplinary Competency: Structured development of the material in the group, application of task and result sharing and interlocking
</t>
  </si>
  <si>
    <t>Professional Competency: Students are able to develop, evaluate, prepare and communicate useful sources of information in a business and scientific environment. Students understand the importance of information acquisition and evaluation for scientific and entrepreneurial decision-making and their contribution to the management of organizations
Interdisciplinary Competency: Students can address a scientific or business problem, develop and apply information acquisition strategies, and evaluate, process and communicate the acquired information.
Course Contents: 
I. Importance of Information, Knowledge - Philosophy of Science 
II. Information Acquisition 
III. Preparation of Information 
IV. Evaluation and compression of information 
V. Dissemination of Information - Oral and Written Communication in Science and Organisations; Presentation, Speech, "Elevator Speech", SWOF/FAQS, Board Recommendation 
VI. Special Aspects as a Result of the Increase of Digitalisation in the Field of Media/Information 
VII. Introduction to Scientific Work</t>
  </si>
  <si>
    <t>Industry  related  applications  and  selected  practical  examples  are  given.  Active  participation  of  the  students  is  desired during the lectures. 
Professional Competency: The students know the rationale and the requirements of lightweight concepts. They are familiar with lightweight materials  und  their  individual  fields  of application  in  order  to  distinguish  and  to  evaluate  industrial  lightweight  construction  potentials.  The  students  are  able  to  classify  different  manufacturing  processes and  they  can  demonstrate   the   main   forming   technologies.   Further,   they   are   acquainted   with   additive   manufacturing   technologies including corresponding process limits.   
Interdisciplinary Competency: Development of the economical sensibility. Awareness of resources. Group discussions. 
Course Contents:
Fundamentals  of  forming  technologies,  lightweight  materials,  basic  design  of  lightweight  components  using  specific  calculation  methods  (e.g.  enhancing  the  geometrical  moment  of  inertia),  material  behaviour  within  the  process chain of forming technologies, forming processes, flow curve and yield locus analysis, deformability of materials, basics of the plasticity theory and tribology, press equipment, additive manufacturing.</t>
  </si>
  <si>
    <t>Students are able to present a scientific topic independently and coherently by proceeding in an engineering manner and applying the technical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bachelor thesis to the directly involved and interested parties.
Professional Competency: The students are able to familiarise themselves in depth with the tasks of a current topic, to analyse and solve problems. With the help of their project management skills, they are able to work on and solve even extensive tasks. 
Interdisciplinary Competency: Students improve their social competency through intensive communication with the supervisors at the university and, if necessary, in industrial companies. They can collect and process information, work in a team and manage their own time.
Course Contents: 
Independent work on a research topic from the three areas of competency Leadership and Management, Marketing and Sales and Technology. The master thesis must be prepared for a scientific audience as a poster and/or oral presentation.</t>
  </si>
  <si>
    <t xml:space="preserve">Professional Competency: 
– Focused Improvement of Speech, Listening, Reading and Writing Proficiencies in Business English Contexts 
– Expansion of Technical Vocabulary 
– Teaching Important Language Skills, so students can be understood in work settings 
– Teaching Business Fluent English in International Contexts 
– Reinforcing Grammatical Structures.
Interdisciplinary Competency: Students are able to articulate business topics in appropriate, grammatically correct English. E.g. specific method competencies: the participants will be able to process given topics in the English language, and appropriately present the results.
Course Copntents:
English 1 (B 2.1):
A)  Work and play -Business correspondance 
C)  Customer service -evaluating customer service
D)  Selling to the customer -Retail establishments, statistical analyses
E)  Globalization and international trade-Incoterms, payment methods and legal forms of companies
F)  Grammar: Present Simple and Continuous, Past Simple and Present Perfect, Future forms, Adjectives and Adverbs, Gerunds and Infinitives
</t>
  </si>
  <si>
    <t xml:space="preserve">Professional Competency: 
- Focused Improvement of Speech, Listening, Reading and Writing Proficiencies in Business English Contexts 
– Expansion of Technical Vocabulary 
– Teaching Important Language Skills, so students can be understood in work settings 
– Teaching Business Fluent English in International Contexts 
– Reinforcing Grammatical Structures.
Interdisciplinary Competency: Students are able to articulate business topics in appropriate, grammatically correct English. E.g. specific method competencies: the participants will be able to process given topics in the English language, and appropriately present the results.
Course Contents:
English 2 (B2.2)
A) Products and Production – Lean Management – Project Initiation
B) Marketing (Introduction and Promotional Activities)
C) Finance (Accounting, Financial Statement, Describing Graphs)
D) Project Presentation
E) Grammar: If Clauses, Passive Forms
</t>
  </si>
  <si>
    <t xml:space="preserve">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
Auditory comprehension: Students are able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Verbal expression: Students are able to present difficult subjects clearly and in detail, including subordinated matters, to detail specific items and finish with an adequate conclusion. They are also able to use speech efficiently and adaptably in their social and professional life or in education and studying. They are able to comment on difficult subjects concisely, structured and in detail, appropriately using different means of text linking. 
Interdisciplinary Competency: Task-based training enables students to use communicative and empathic skills, acquired in the module, in their future professional life for successfully interacting with other people. They are able to assess social and cultural framework conditions in particular, and to act competently even in difficult situations. Moreover, they are able to apply strategies and methods to establishing and maintaining networks and can contribute successfully to (increasingly intercultural) studies and careers. 
Methodological Competency: Students are enabled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 skills, the handling of information and (meta-)learning methods are other essentials of this range of capacities. Methods and strategies for entering the professional life are also provided (such as the 'Instructions for applying abroad' topic).
Course Contents: 
1. Professional communication and soft skills: Meetings, intercultural issues, business correspondence (such as handling complaints), travelling, invitations, fairs, business events, small talk, describing procedures, presentations 
2. Economic and technological terms: HR, marketing, project management, negotiation, teamwork, IT, design, innovations and prototypes, processes, planning, development and more
</t>
  </si>
  <si>
    <t>Technical English: Students know basic technical terms and are able to name and explain important tools and essential processes in the technical working world in the target language. They have the ability to grasp these concepts using texts or audio-visual media and to describe them orally and in writing.
Professional Competency: Technical English: Students can understand and use the basic technical vocabulary they have learned to describe tools, simple machine elements and elementary technical processes in the target language.
Methodical Competency: Students research on selected topics, select suitable information, organise and present it in the target language, repeating grammatical structures and consolidating and extending newly learned expressions and phrases.
Interdisciplinary Competency: In groups, students exchange information on various topics in the target language, discuss their ideas and present information in English.
Course Contents:
The course will raise students' level of spoken and written English to solid effective operational proficiency: Students will be able to express themselves fluently and spontaneously and will have the confidence to use their English flexibly in international business and technical contexts, understand authentic publications and correspondence and write clear well-structured texts that express comprehensive ideas. 63103 Basic technical vocabulary, specific expressions and phrases for use in technical contexts to describe general tools and basic technical processes in the target language. The repetition and consolidation of selected grammatical structures is practised. Terminology covered fields of technology: Design, Measurement, Materials technology, Manufacturing and Assembly, Energy and temperature, Fluids, Mechanisms, Control, Electricity, Information, Technology, Software</t>
  </si>
  <si>
    <t>Business English Communication: Students acquire the ability to communicate in English in frequently occurring everyday business situations.
Professional Competency: Business English Communication: Students should be able to hold simple conversations and telephone calls with English-speaking work colleagues, to write e-mails and business letters in the right tone and to use appropriate expressions for presentations, CVs and cover letters, as well as simple wording for negotiations.
Course Contents:
Appropriate language and expressions for international communication in organizational units and systems: Small talk and networking, telephone calls, written communication (with special focus on e-mails), presentations, negotiations, CV and cover letter. 
Realistic business situations, background views and concepts, Systematic target vocabulary provided in context, e.g., Corporate culture Corporate organization Human resources Money and payment Brands and products Marketing and Sales Business cycle: Recession - Recovery - Boom. 
Working and communicating across cultures Cultural dimensions and differences, cross-cultural comparisons Reflections - analyses - presentations Case studies, reports on relevant issues and emerging markets Consolidating grammar and relating it to business situations: Hypothetical conditionals, e.g., in negotiating, Passive and modals, e.g., in writing applications, Tenses (simple a. continuous), e.g., in giving background information and conducting interviews, Progressive speaking practice: Keeping a conversation going, Managing conversations (formal, polite approach)</t>
  </si>
  <si>
    <t>Students explain the increasing importance of intercultural communication as a result of increasing globalisation. Students discuss aspects of intercultural communication and question possible social interactions of actors from different cultures. They examine how misunderstandings arise and are avoided in intercultural communication through modes of expression, representation and action. They recognize the necessity overcoming of ethnocentrism as a prerequisite for understanding the cultural other. The existing language skills are thereby raised to a high level (C1) of language use, especially lexis / technical vocabulary. An essential part of the courses are exercises for detailed reception, targeted structuring and formulation of demanding oral and written texts as well as for the improvement of scientific expression. 
Professional Competency: Students will be able to give presentations at a high academic level and presentations coherently, in accordance with vocabulary and grammar.
Interdisciplinary Competency: Students are able to critically conduct group discussions in English on current socio-political and socio-cultural topics and to discuss issues.
Course Contents:
Aspects of intercultural communication with significant English-speaking cultural and economic areas 
English Level C1, contents of the Technical English Coursebook, Pearson-Longman: Level 4 supplemented with appropriate grammar exercises, speaking exercises and translations.</t>
  </si>
  <si>
    <t xml:space="preserve">Professional Competency: Students are able to plan and construct different types of lightweight construction concepts, develop material combinations and integrate them into designs. Students will get to know lightweight construction as a special field of construction.
Interdisciplinary Competency: Students can work independently in the field of lightweight construction. Students can implement the special requirements of lightweight construction and apply lightweight construction concepts to constructions with different basic conditions. Through the combination of courses, laboratories and exercises, students gain an insight into the diversity of general mechanical engineering, which can be helpful for the choice of the field of activity in later professional life. The development of a profile in the sense of a "strength range" for a later qualification for a job is encouraged. Independence with regard to an in-depth orientation as well as social Competency during laboratory and group exercises are strengthened.
Methodological Competency: The students apply the methods of lightweight construction by example.
Course Contents:
Methods and tools in lightweight construction Constructive concepts for lightweight construction, structural optimisation Lightweight construction methods, lightweight materials, design principles in lightweight construction, joining techniques, sandwich elements, types of failure in lightweight construction Reasons and prerequisites for lightweight construction with homo- and inhomogeneous material combinations
</t>
  </si>
  <si>
    <t>See 14301</t>
  </si>
  <si>
    <t xml:space="preserve">Professional Competency: Students are enabled to assess the significance of empiricism and theory in marketing. They are also enabled to apply academic tools and methods to current marketing issues. 
Interdisciplinary Competency: Students are able to write academic papers on their own. Since every topic has different requirements in terms of references or empirical methods, students are able to self-organize their work after having accomplished the module (independence, self-organization). Moreover, they are able to cooperate with the supervising professor at their own discretion (social skill). 
Methodological Competency: Students are able to handle large amounts of data and information, to do literature researches, to assess and to properly quote references in order to write academic papers. According to topic and approach, they are able to collect, analyze, evaluate and interpret data. They can present their papers and defend their results. They can independently analyze, structure and systematically present problems and relationships. They recognize required information and can derive methods and models for problem-solving and apply them.
Course Contents: 
- Introduction to academic methods 
- The role of theory and empiricism in marketing 
- Independent compiling of relevant academic marketing problems in a term assignment, including presentation and defence          
</t>
  </si>
  <si>
    <t xml:space="preserve">Professional Competency: Students can understand and compare the interrelationships of the digital economy and young enterprises. Students understand selected business models based on modern digital technologies, markets and systems.
Interdisciplinary Competency: Students are able to solve projects in partly intercultural teams and take over tasks independently. They take responsibility for the progress of work in their working group and can present the results of their project convincingly to the course participants. Students learn to process feedback and to work out goal-oriented solutions to problems.
Methodological Competency: Students are able to design, plan, prepare and implement projects. Students are able to develop new ideas and solutions, taking into account economic, social and cultural aspects. In addition, students are able to argue scientifically. 
Course Contents:
Students study, work and research under supervision in projects on current topics in digital business, start-ups, business technology in international business administration. Selection of current topics in digital business
Familiarization with specific topics in small groups
Individual team coaching according to topics to monitor progress and define work packages
Interim presentations with feedback
Preparation of market studies and expert surveys
Final presentation
Final report preparation  </t>
  </si>
  <si>
    <t xml:space="preserve">Professional Competency: Students can apply imparted contents of theoretical and practical knowledge in the field of marketing in the interpretation and presentation of different case studies of international marketing. They can apply theoretical principles and models in the field of international marketing to case studies. By using case studies, which according to Barkley et al. (2005), p. 182 bridge the gap between theory and practice but also between academic life and the workplace, students develop skills to identify complex problems and their parameters, to recognize different positions and scenarios inside and outside the company, and to analyze the approaches and alternatives to them. Students present problems, models, effects and different perspectives in the lecture.
Interdisciplinary Competency: The use of case studies (Harvard Business Cases) strengthens both group work skills and individual Competencys: including decision-making skills.
Course Contents:
1. market and competency perspective as theoretical basis of international marketing 
2. basics of consumer behaviour, globalisation &amp; multinational companies, global economic regions &amp; institutions, consumers, industrial goods and service marketing 
3. strategic marketing decisions, goal setting, basic orientation and strategic options in international marketing, market segmentation 
4. Strategies of market entry and market development, forms of market entry and market development, direct, indirect export; licensing, franchising, joint ventures, strategic alliances, subsidiaries Combination of different forms of market entry, success factors 
5. brand management in the lecture five to seven case studies on current topics of international marketing will be intensively worked on and presented and discussed after comprehensive coaching of the working groups. The topics focusing on growth, innovation and global markets are determined at the beginning of the semester.
</t>
  </si>
  <si>
    <t>Professional Competency: Students can apply their acquired theoretical and practical knowledge in the field of economics to the subject area of corporate strategy and apply it in the context of various case studies. This course will strengthen theoretical foundations and models in the field of corporate strategy. By applying case studies, which according to Barkley et al (2005), p. 182 bridge the gap between theory and practice but also academic life and the workplace, students will develop further skills to identify complex problems and their parameters, to recognize different positions and scenarios inside and outside the company, and to analyze the approaches and alternatives to them. Students will be able to present these problems, models and effects and different perspectives in the lecture.
Interdisciplinary Competency: The use of case studies strengthens both group work skills and individual Competencys: e.g. decision-making skills
Course Contents:
Fundamentals of strategic analysis 1. objectives, values and performance 2. industry analysis 3. industry and competitive analysis 4. resources and capacities corporate strategy and competitive advantage 5. dimensions of competitive advantage 6. industry development and competitive advantage 7. innovation management 8. competitive advantages in saturated industries corporate strategy 9. vertical integration and field of activity of companies 10. global strategies and multinational companies 11. diversification</t>
  </si>
  <si>
    <t>Professional Competency: Participants acquire a deeper understanding of media management and digital marketing and their use in business practice and can apply this in a targeted manner. In detail, the following professional competencies are acquired: - Graduates learn about instruments of digital marketing and approaches to solutions of media management in medium-sized businesses, can evaluate and analyse them. - Graduates can formulate, analyse and apply the above-mentioned problems on the basis of case studies and projects.
Interdisciplinary Competency: Graduates have the ability to work in a team by presenting their positions with arguments and convincing others of their position in a professional manner.  Graduates have the ability to prepare even complex issues in an understandable way Graduates acquire problem-solving skills and the ability to assert themselves in projects by being able to present their position logically and argue their case
Methodical Competency: Participants are able to analyse concrete problems of companies in the field of media management and digital marketing in a structured way and to develop systematic solutions. Methodical concepts are taught and learned and applied using selected case studies.
Course Contents: 
The course prepares students for future challenges in the area of operational media management. The graduates receive a deeper understanding of digital marketing. They will be able to analyse concrete questions from digital marketing in a structured way and systematically develop solutions. The acquired knowledge is to be deepened and applied through practical case studies and student projects. 
The module consists of two sub-modules: 1. instruments of digital marketing: In this course the contents of digital marketing are dealt with in depth. For this purpose, the students work on a self-chosen instrument of digital marketing. 2. concepts of media management: The focus of this course is the implementation of what has been learnt so far in a conceptual case study by working on student projects.</t>
  </si>
  <si>
    <t xml:space="preserve">The processes and procedures in technical sales are familiar to the students.
Professional Competency: Acquisition of the ability to independently acquire customers as a sales engineer, to obtain and process inquiries and to conduct sales negotiations with customers. The basic procedures of sales management are known.
Methodological Competency: Mastery of sales methods, sales tools and negotiation techniques. Confident mastery of customer acquisition, customer care, sales negotiations, planning of own sales activities and controlling of results
Interdisciplinary Competency: Designing and applying communication in sales, focusing the way we work on people rather than facts, analysing the social hierarchy in business life
Course Contents: 
Tools of sales, sales channels, customers, orders, call-offs, the sales process, forms of organisation of sales, advertising in technical sales, acquisition and submission of offers, sales planning, operational planning, international aspects, PPS, SCM, CRM, TCO, fields of action of sales
</t>
  </si>
  <si>
    <t xml:space="preserve">General: Introduction to the basics of international marketing as well as the corresponding procedures and instruments. In addition, students are familiarized with the challenges of international market development. Special emphasis is placed on the teaching of intercultural skills.
Professional Competency: Getting to know, understanding and applying international market entry and development strategies. Students will be familiarized with the theoretical basics and will be able to explain, apply and discuss them using practical examples.
Methodical Competency: Recognizing and analyzing international marketing problems: Developing solutions, critical reflection and discussion of solutions. Getting to know basic contexts and models of international marketing and discussing them critically. Students are able to independently analyse, evaluate and interpret practical examples with this methodological background.
Interdisciplinary Competency: Working together to develop solutions, critical reflection and discussion of solutions. Students have learned to approach and solve problems together, to discuss results and to coordinate with other groups.
Course Contents: 
International trade, basics of international marketing, significance of intercultural differences, international marketing strategy, entry into international markets, segmentation, international brand management / positioning, international product policy, international communication policy, international pricing policy, international distribution policy
</t>
  </si>
  <si>
    <t>Professional Competency: Students understand the contributing factors of the international trade of goods, as well as migration as a transnational factor. They are able to evaluate strengths and weaknesses, and relevant factors of the trading countries. Thye are able to compare exchange rate systems and their pros and cons, as well as classify countries based on their levels of development. They can classify and evaluate proceses of regional integration based on their cost-benefit analysis and can understand the goals, tasks and activities of international organisations within a relevant overall context.
Interdisciplinary Competency: The students develop their ability to solve international questions regarding markets as a team and independently, and representing their results both internally and externally.
Methodological Competency: The students can independently complete a payment balance analysis. They are able to evaluate countries with a focus on their comparative advantages and disadvantages. They can successfully complete a location and assets analysis in their thesis, e.g. deal with exchange rates and the risks involved in practice.</t>
  </si>
  <si>
    <t>Professional Competency: Students are able to recognise the mechanical, electrical and optical properties of different materials and are able to select the appropriate material for an application (e.g. optics, housing, circuit board). Students can select materials on the basis of an engineering calculation to determine whether the material properties meet the respective requirements. Students can give a rough overview of the applicable manufacturing processes for the respective materials and select them according to the specifications of a company. 
Interdisciplinary Competency: As this module is offered in English, students can communicate in technical English and use the corresponding technical vocabulary. The exercises take place in small groups so that students can train their interdisciplinary skills during teamwork. Results can be presented to the other groups and discussed. 
Methodological Competency: Students are able to design components in an engineering manner and select them according to previous calculations. 
Course Contents:
- atomic models
- crystal structures
- mechanical properties of materials
- electrical properties of materials
- optical properties of materials
- phase diagrams
- manufacturing processes according to DIN</t>
  </si>
  <si>
    <t>Professional Competency: Students are able to describe and understand quantum optical phenomena mathematically and to interpret the theoretical predictions in terms of experimental relevance.
Methodological Competency: The students learn to apply quantum physical principles to technical applications.
Interdisciplinary Competency: The students solve exercises in groups and present their results.
Course Contents:
Stochastics, linear algebra, quantum physics, quantum optics.</t>
  </si>
  <si>
    <t>General: The students independently implement a (bio)analytical or related topic. The focus is on the acquisition of methodological competences.
Professional Competency: Students are able to apply and analyse various analytical laboratory and data evaluation techniques. 
Interdisciplinary Competency: Students are able to develop projects independently with given resources. They are able to coordinate and apply necessary information within the project-oriented work in a limited environment.
Course Contents: 
Depending on the project: Largely independent work on projects from the professors' fields of work</t>
  </si>
  <si>
    <t xml:space="preserve">General: Introduction to the basics of industrial goods marketing as well as the philosophy of marketing management and the marketing guiding concept for corporate management. Students deepen marketing management concepts for industrial, information and service goods in organisations. They are enabled to analyse, design and develop organisational sales and procurement behaviour (business-to-business, B2B) and B2B relationships. Getting to know, understanding and applying market-oriented, organizational thinking, especially for organizational value creation. Relevant marketing management aspects for industrial, information and service goods in an organisational context will be deepened.
Professional Competency: Students will be able to understand the theoretical context of marketing management. They are able to recognise terms, contexts and models of marketing and to discuss and apply them with confidence. Students are able to describe selected marketing strategies, marketing concepts and marketing instruments for B2B marketing, to differentiate between them, to apply them using examples and, if necessary, to adapt and develop them further.
Methodological Competency: Students can apply market-oriented methods and ways of thinking for organisational value creation. They are able to use marketing strategies and marketing instruments for B2B marketing, to recognize, analyze and interpret practical examples with this methodological background: After critical reflection and discussion, students are able to independently adapt and further develop marketing management recommendations, solutions and concepts for industrial, information and service goods in organisational value creation.
Interdisciplinary Competency: Students are also able to work together in groups on current practical cases, case studies and examples in an interdisciplinary manner, to exchange information, offer support, work out solutions together, present, discuss results and coordinate with other group members and groups.
Course Contents: 
Concept of marketing management: developmental stages of marketing, customer relations and customer loyalty Markets and market mechanisms: market mechanism, elasticities Case studies Business models and (generic) market strategies Comparative competitive advantage and unique selling proposition (USP); value creation concept, value chain, five-forces model (according to Porter) and examples; strategic business areas/business units (SGF)/(SBU) Basic marketing strategies (basic strategies), their elements and examples Strategic marketing and selected analysis instruments: e.g. SWOT analysis; experience curve; product life cycle; adoption behaviour/market diffusion; cycle theory(s); portfolio analysis methodology; industrial goods in the organisational procurement context: industrial goods and industrial goods markets; services and service markets; buying situations; buying centre/decision making unit; marketing-relevant characteristics of the "hidden champions"; basics of industrial service marketing, business-type-specific marketing and significance and individual aspects in: Product, supplier, system and plant business; interfaces marketing and sales
</t>
  </si>
  <si>
    <t>The students will be able to apply their management skills. 
Course Contents:
Management structures and skills in international corporations and SMEs illustrated using the example of
Ophthalmic optics and hearing aid industry</t>
  </si>
  <si>
    <t>The students will be able to develop, to present and defend a business plan.
Course Contents:
- Business plan: Building blocks and sources of error from the business idea to the foundation
- Application Knowledge strategic management and marketing
- Application Knowledge of accounting and bookkeeping
- Creation of an own business plan
- Business start-up: To do's, approach, public funding, etc.</t>
  </si>
  <si>
    <t xml:space="preserve">Professional Competency: The students are able to derive connections between technical and physiological optics and the perception of photographs. Through exercises, they are able to deepen and apply their theoretical knowledge. The students can independently edit and design photographic images and apply the basics of camera and software technology. The students are able to judge the quality of photographic images. In addition, they understand the analogy between the human lens and the camera aperture.
Interdisciplinary competence: The social competence of Students are encouraged in particular by interacting with other people when taking photographs. Creating portraits removes one's own inhibitions and builds mutual trust. Students are able to communicate adequately with models and assistants. The exercises also promote independence.
Methodological competence: Students are able to create and use structured editing of photos. Students are able to operate a camera and edit photographs in a structured way.
Course Contents:
History of photography, analog and digital cameras, lenses, perspective, focal length, aperture, Exposure time, exposure, contrast, use of filters, light, basics of image composition, basics of digital image processing, color management, image analysis, discussion of portfolios of famous photographers, Portrait Workshop
</t>
  </si>
  <si>
    <t>See 77816</t>
  </si>
  <si>
    <t>Students examine and learn the sophisticated properties of spectacle lenses and frames in respect to individual customers demands. They draw conclusions about the advanced adjustment of spectacle lenses for challenging customer cases. In particular, the properties of spectacle lenses and their applications are trained, as well as how to determine when which lenses are used and how to perform professional refractions.
Professional competency: Students apply their knowledge from the objective and subjective binocular refraction determination and spectacle production comprehensively and purposefully in practice to "real" customers. They can use specialist instruments and procedures and thus analyse their vision and assess, recommend and manufacture appropriate visual aids in the context of the respective visual problems and advise the "real" customers. In special cases they are able to offer very special refraction methods
to be applied and evaluated. The students can use case studies of complicated refractions / Spectacle manufacturing specific and comprehensive solution concepts determine, evaluate and justify.
Interdisciplinary competence: In the context of optical care, students develop empathy and cooperative interaction with external test persons and later customers. The students deepen their ability to communicate with "real" customers and consolidate their independence in ophthalmic Advice and care.
Students train teamwork and conflict skills when discussing case studies in large groups: they can present and justify their own approaches to solutions and learn how to deal with criticism. They can analyse and criticise the solutions of other students in accordance with the situation.
Methodological competency: Students consolidate their manual skills in the careful and confident handling of subject-specific instruments and measuring devices.
Course Contents:
- Analysis of vision problems, possible solutions, advice and pointing out support for ametrope and/or visually impaired people
- Demonstration and solution possibilities of refraction determinations, individual eyeglass production and Spectacle adjustments in particularly difficult cases
-full ophthalmic optics supply for "real" customers (objective and subjective refraction including binocular status, testing of visual functions, glass and frame consultation, production and delivery of glasses).</t>
  </si>
  <si>
    <t>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
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
Methodological Competency: The students can advise spectacle wearers comprehensively and competently regarding the optimal type of lens for different usage and requirement situations. In the practical part, the students center and measure the lenses.
Course Contents:
The module "Optics and Technology of Spectacles I"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
Eye models, apex refractive power, full correction, HSA change, eye pivot point challenge, self-magnification, system magnification, accommodation needs and success, magnifying glass, simple and advanced Prentice formula, decentration, imaging errors, static and dynamic distortion, meridional and sagittal beams, refractive errors, astigmatism oblique beams</t>
  </si>
  <si>
    <t>One of the major concerns of this module is the improvement of skills in respect to the topics of Wave Physics to acquaint the students with the issues of ophthalmic optics. The students are able to interpret the properties of optical waves. They can explain the topics of diffraction and interference due to ophthalmic optics, e.g. the resolution limit of the eye, diffractive intraocular lenses, antireflection coatings and polarisation of spectacle lenses. The students can discuss any problems using the english language to consolidate their skills of wave optics and English.
Course Contents:
Wave Optics:
- Diffraction: slit, aperture, grating (resolution limit, visual acuity, coherent light, multifocal intraocular lenses,
Fresnel- and Fraunhofer diffraction)
- Interference (thin films, AR and mirror coatings, single- and multi-layer coatings on spectacle lenses,
retinometer, interferometer, laser safety, laser)
- Polarisation (Fresnel equations, spectacle lenses, polarisator, phase shift, applications for opticians)
- Reflection, absorption and transmission (Fresnel equations, continuous conditions, reflectance of single and
multi-layer coatings on spectacle lenses)
- Waveplates, Speckle</t>
  </si>
  <si>
    <t>See 77207
Wave Optics Laboratory:
- Experiments due to diffraction (slit, grating, aperture)
- Spectroscopic measurements, interferometer</t>
  </si>
  <si>
    <t>English taught courses at Aalen university - Aalen International Program</t>
  </si>
  <si>
    <t>Term</t>
  </si>
  <si>
    <t>Study &amp; examination</t>
  </si>
  <si>
    <t>regulation (SPO):</t>
  </si>
  <si>
    <t xml:space="preserve">Website:    www.aalen-university.de </t>
  </si>
  <si>
    <t>In diesem internen Tabellenblatt Aktualisierungen vornehmen. Bitte in Spalte ganz rechts Änderungen kommentieren…</t>
  </si>
  <si>
    <t>Student advisory service:</t>
  </si>
  <si>
    <t>Secretary for study program:</t>
  </si>
  <si>
    <t>German &amp; English course name</t>
  </si>
  <si>
    <t>Write down day, time, room</t>
  </si>
  <si>
    <t>Credit 
Points</t>
  </si>
  <si>
    <t>_________</t>
  </si>
  <si>
    <t xml:space="preserve">78921 - Audiology project </t>
  </si>
  <si>
    <t>Lecture (V), Seminar (S)</t>
  </si>
  <si>
    <t>78011 - Hearing systems technology 1</t>
  </si>
  <si>
    <t>78922 - Ear mold design 2</t>
  </si>
  <si>
    <t>See 78209</t>
  </si>
  <si>
    <t>See 78406</t>
  </si>
  <si>
    <t>78209 + 78210 + 78211 must be taken together.</t>
  </si>
  <si>
    <t>78407 + 78406 must be taken together.</t>
  </si>
  <si>
    <t>One examination for 78209, 78210 and 78211</t>
  </si>
  <si>
    <t>One examination for 78406 and 78407. 60% practical + 40% written</t>
  </si>
  <si>
    <t>Professional competency: The aim is to gain experience in carrying out projects and thus in scientific work. Knowledge in special topics of hearing acoustics is deepened through application-oriented projects in the field of hearing acoustics. Students will gain knowledge in current research areas by dealing with a current topic of audiology in the project hearing acoustics. These findings are directly applied by the students in the projects and the results are reflected and analysed at the end.
Interdisciplinary competency: Students acquire social skills through the self-organisation of the hearing acoustics project in a group of students.
Methodological competency: In the course of the hearing acoustics project, students learn how to plan and carry out a project, they gain experience in the evaluation and analysis of scientific data and the presentation and discussion of these data.
Course content: 
Application-oriented projects in the field of hearing acoustics</t>
  </si>
  <si>
    <t>Professional Competency: The students learn the profound use of the programming language and programming environment Matlab. Students will independently write their own programs with which acoustic test routines can be applied.
Interdisciplinary competency: Programming tasks are worked on in small groups. Students learn how to work and organize in a team and how to solve tasks independently.
Methodical competence: Students learn to work on complex questions in a structured way.
Course contents: 
Programming of programs for use in hearing acoustics (calibration routine, speech tests) with the programming language and programming environment Matlab.</t>
  </si>
  <si>
    <t>Professional Competency: Building on the previous skills, students master the production of earmoulds using a CAD program. They can estimate which earmould has to be selected, choose a suitable material and evaluate the fit of the earmould in the customer's ear. The production of in-the-ear shells is deepened and the students are able to adapt the final shell and install device components.
Interdisciplinary Competency: The knowledge from the pre-module is deepened so that the students can now apply their knowledge and decide largely independently on the form, type and function of the earmould. 
Methodological competence: Mastery of the CAD program
Course content: 
Deepening of the production of in-ear shells or foil earmoulds as well as Hoka earmoulds. Production of earmoulds using a CAD program, division of earmoulds according to 3D printing with different materials.</t>
  </si>
  <si>
    <t>78407 + 78406 must be taken together. Previous knowlege about earmoulds.</t>
  </si>
  <si>
    <t>Practice (Ü)</t>
  </si>
  <si>
    <t>60 min exam (PLK 60)</t>
  </si>
  <si>
    <t>Lab (L), Practice (Ü), Project (P)</t>
  </si>
  <si>
    <t>https://vorlesungen.htw-aalen.de/splan/mobile?lan=en&amp;acc=true&amp;act=mt&amp;sel=mt&amp;pu=9&amp;oex=false&amp;cl=true&amp;sl=true&amp;sld=false&amp;sd=false&amp;loc=1&amp;sa=false&amp;cb=o</t>
  </si>
  <si>
    <t xml:space="preserve">B.Sc. - Chemie (C) </t>
  </si>
  <si>
    <t>120 min exam (PLK120)</t>
  </si>
  <si>
    <t>60 min marked written exam (PLK60)</t>
  </si>
  <si>
    <t>Prof. Dr. Annette Limberger, Prof. Dr. Steffen Kreikemeier</t>
  </si>
  <si>
    <t>Prof. Dr. Jana Wolf, Dr. Anja Hönig, Julia von Patow-Schulz</t>
  </si>
  <si>
    <t>Wirtschaftsenglisch</t>
  </si>
  <si>
    <t>Business English Communication</t>
  </si>
  <si>
    <t>Technical English</t>
  </si>
  <si>
    <t>Illumination</t>
  </si>
  <si>
    <t xml:space="preserve">Polymers in Application </t>
  </si>
  <si>
    <t>Englisch 1</t>
  </si>
  <si>
    <t>Englisch 2</t>
  </si>
  <si>
    <t>Business English (Level B2)</t>
  </si>
  <si>
    <t>Intercultural Communication - English</t>
  </si>
  <si>
    <t xml:space="preserve">Technical English (Level B2) </t>
  </si>
  <si>
    <t>Statistische &amp; empirische Methoden</t>
  </si>
  <si>
    <t>Applied Research Methods</t>
  </si>
  <si>
    <t>Metal Forming &amp; Lightweight Manufacturing 1</t>
  </si>
  <si>
    <t>ET Projekt</t>
  </si>
  <si>
    <t xml:space="preserve">Design of Experiments </t>
  </si>
  <si>
    <t>Praktikum Otoplastik 2</t>
  </si>
  <si>
    <t>International Economics &amp; Markets</t>
  </si>
  <si>
    <t>Thermal Analysis Methods</t>
  </si>
  <si>
    <t xml:space="preserve">Thermal Analysis Lab </t>
  </si>
  <si>
    <t>Practical Business Software</t>
  </si>
  <si>
    <t xml:space="preserve">Optical Systems </t>
  </si>
  <si>
    <t xml:space="preserve">Physical Optics </t>
  </si>
  <si>
    <t>Data Mining &amp; Machinge Learning</t>
  </si>
  <si>
    <t xml:space="preserve">Visual Analytics </t>
  </si>
  <si>
    <t>Management Skills Optometry and Audiology</t>
  </si>
  <si>
    <t>Businessplan Augenoptik und Hörakustik</t>
  </si>
  <si>
    <t>Projekt Hörakustik</t>
  </si>
  <si>
    <t>Service Engineering</t>
  </si>
  <si>
    <t>Industriegütermarketing</t>
  </si>
  <si>
    <t>Business Analytics: Methoden</t>
  </si>
  <si>
    <t>Business Case Study (TopSIM)</t>
  </si>
  <si>
    <t xml:space="preserve">Massenspektrometrie </t>
  </si>
  <si>
    <t>Projektarbeit 1</t>
  </si>
  <si>
    <t xml:space="preserve">Comprehensive Design and Sales </t>
  </si>
  <si>
    <t>Operativer Vertrieb</t>
  </si>
  <si>
    <t>Strategischer Vertrieb</t>
  </si>
  <si>
    <t>Digitaler Vertrieb</t>
  </si>
  <si>
    <t>Executing Sales Management Practices</t>
  </si>
  <si>
    <t>Marketing</t>
  </si>
  <si>
    <t>Marketing &amp; Sales in New Manufacturing</t>
  </si>
  <si>
    <t>Predictive Analytics</t>
  </si>
  <si>
    <t xml:space="preserve">Entrepreneurship </t>
  </si>
  <si>
    <t xml:space="preserve">NMR-Spektroskopie / Kernspinresonanzspektroskopie  </t>
  </si>
  <si>
    <t>Bachelorthesis</t>
  </si>
  <si>
    <t>Advanced Process Simulation</t>
  </si>
  <si>
    <t>Process Simulation Lab</t>
  </si>
  <si>
    <t xml:space="preserve">Process Simulation Lab </t>
  </si>
  <si>
    <t>Advanced Mould Design</t>
  </si>
  <si>
    <t xml:space="preserve">CAD Mould Design Lab </t>
  </si>
  <si>
    <t>Informationsmanagement</t>
  </si>
  <si>
    <t>Marketing Case Studies</t>
  </si>
  <si>
    <t xml:space="preserve">Digital Finance </t>
  </si>
  <si>
    <t>Qualitative Research in Business</t>
  </si>
  <si>
    <t>Leadership 4.0</t>
  </si>
  <si>
    <t xml:space="preserve">Operational Sales Management </t>
  </si>
  <si>
    <t>Mikroökonomik</t>
  </si>
  <si>
    <t>Makroökonomik</t>
  </si>
  <si>
    <t>Personalmanagement 2</t>
  </si>
  <si>
    <t>Personal und Organisation 2</t>
  </si>
  <si>
    <t xml:space="preserve">HR Management 4.0  </t>
  </si>
  <si>
    <t>Advanced Optical Communication Technology</t>
  </si>
  <si>
    <t>Fachlabor Messtechnik</t>
  </si>
  <si>
    <t>International Marketing</t>
  </si>
  <si>
    <t>Advanced Principles of Marketing Strategy</t>
  </si>
  <si>
    <t>Industrial and Embedded Security</t>
  </si>
  <si>
    <t>Leichtbau</t>
  </si>
  <si>
    <t>Fachlabor: Konstruktion, Leichtbau</t>
  </si>
  <si>
    <t>Einführung IOT</t>
  </si>
  <si>
    <t>Additive Manufacturing 1</t>
  </si>
  <si>
    <t xml:space="preserve">Nukleinsäureanalytik </t>
  </si>
  <si>
    <t>Praktikum Nukleinsäureanalytik</t>
  </si>
  <si>
    <t>Spezielle Anwendungen der Optik</t>
  </si>
  <si>
    <t>Spezielle Anwendungen der Optik: Praktische Übungen</t>
  </si>
  <si>
    <t xml:space="preserve">Total Customer Management </t>
  </si>
  <si>
    <t xml:space="preserve">Werkstoffe und Fertigungsverfahren  </t>
  </si>
  <si>
    <t>Supply Chain Management</t>
  </si>
  <si>
    <t>Controlling und Informationssysteme 2</t>
  </si>
  <si>
    <t>Digital Business Models</t>
  </si>
  <si>
    <t>Applied Analytics</t>
  </si>
  <si>
    <t xml:space="preserve">Machine Learning &amp; Predictive Modelling </t>
  </si>
  <si>
    <t>Artificial Intelligence</t>
  </si>
  <si>
    <t>Hörgeräte 1</t>
  </si>
  <si>
    <t>Praktikum Hörgeräte 1</t>
  </si>
  <si>
    <t>Matlab Vertiefung</t>
  </si>
  <si>
    <t>Otoplastik 2</t>
  </si>
  <si>
    <t>Optical Design Strategies</t>
  </si>
  <si>
    <t>Advanced Optical Design</t>
  </si>
  <si>
    <t>Laser Photonics</t>
  </si>
  <si>
    <t>Multilayer Technology</t>
  </si>
  <si>
    <t>Sustainable Event Management</t>
  </si>
  <si>
    <t>Augenoptisches Versuchslabor</t>
  </si>
  <si>
    <t>Werkstatt 1</t>
  </si>
  <si>
    <t>Wave Optics</t>
  </si>
  <si>
    <t>Wave Optics Lab</t>
  </si>
  <si>
    <t>HR Management 4.0</t>
  </si>
  <si>
    <t>Business Analytics</t>
  </si>
  <si>
    <t>Projektmanagement</t>
  </si>
  <si>
    <t>Software Project Management</t>
  </si>
  <si>
    <t>Software Architecture</t>
  </si>
  <si>
    <t>Masterthesis</t>
  </si>
  <si>
    <t>Praktikum Objektive Refraktion</t>
  </si>
  <si>
    <t>Praktikum Binokularsehen</t>
  </si>
  <si>
    <t>Projekt Experimentelle Augenoptik</t>
  </si>
  <si>
    <t xml:space="preserve">German as a Foreign Language B2 </t>
  </si>
  <si>
    <t xml:space="preserve">Intercultural Management </t>
  </si>
  <si>
    <t>German and European History &amp; Culture</t>
  </si>
  <si>
    <t>German as a Foreign Language A1.1</t>
  </si>
  <si>
    <t>German as a Foreign Language A1.2</t>
  </si>
  <si>
    <t>German as a Foreign Language A2.1</t>
  </si>
  <si>
    <t>German as a Foreign Language A2.2</t>
  </si>
  <si>
    <t>German as a Foreign Language B1.1</t>
  </si>
  <si>
    <t xml:space="preserve">German as a Foreign Language B1.2 </t>
  </si>
  <si>
    <t>Digital Skills for Business</t>
  </si>
  <si>
    <t>Digital Business Systems</t>
  </si>
  <si>
    <t xml:space="preserve">Strategic Management </t>
  </si>
  <si>
    <t>Advanced Topics in Mathematics</t>
  </si>
  <si>
    <t>Capital Markets</t>
  </si>
  <si>
    <t>Business Communication</t>
  </si>
  <si>
    <t>Business Systems Transformation</t>
  </si>
  <si>
    <t>Sales Lab und Verhandlungsführung</t>
  </si>
  <si>
    <t>Management and Governance</t>
  </si>
  <si>
    <t xml:space="preserve">Digital Marketing </t>
  </si>
  <si>
    <t>Quantum Optics</t>
  </si>
  <si>
    <t>Change Management</t>
  </si>
  <si>
    <t>International Human Resources Management</t>
  </si>
  <si>
    <t>HA</t>
  </si>
  <si>
    <t>WIN</t>
  </si>
  <si>
    <t>B</t>
  </si>
  <si>
    <t>C</t>
  </si>
  <si>
    <t>IN</t>
  </si>
  <si>
    <t>E</t>
  </si>
  <si>
    <t>GM</t>
  </si>
  <si>
    <t>W</t>
  </si>
  <si>
    <t>I</t>
  </si>
  <si>
    <t>VI</t>
  </si>
  <si>
    <t>IOT</t>
  </si>
  <si>
    <t>M</t>
  </si>
  <si>
    <t>MBP/MBW</t>
  </si>
  <si>
    <t>F</t>
  </si>
  <si>
    <t>AO</t>
  </si>
  <si>
    <t>OE</t>
  </si>
  <si>
    <t>MSD</t>
  </si>
  <si>
    <t>ABC</t>
  </si>
  <si>
    <t>PH</t>
  </si>
  <si>
    <t>WIC</t>
  </si>
  <si>
    <t>MIN</t>
  </si>
  <si>
    <t>MDP</t>
  </si>
  <si>
    <t>MF</t>
  </si>
  <si>
    <t>MGM</t>
  </si>
  <si>
    <t>IDM</t>
  </si>
  <si>
    <t>MIM</t>
  </si>
  <si>
    <t>IST</t>
  </si>
  <si>
    <t>LBM</t>
  </si>
  <si>
    <t>MLD</t>
  </si>
  <si>
    <t>PTC</t>
  </si>
  <si>
    <t>PEF</t>
  </si>
  <si>
    <t>MM</t>
  </si>
  <si>
    <t xml:space="preserve"> - Language Center - </t>
  </si>
  <si>
    <t>Bachelor - Audiology</t>
  </si>
  <si>
    <t>Bachelor - Business Informatics</t>
  </si>
  <si>
    <t>Bachelor - Business Management for SME</t>
  </si>
  <si>
    <t>Bachelor - Chemistry</t>
  </si>
  <si>
    <t>Bachelor - Computer Science</t>
  </si>
  <si>
    <t>Bachelor - Electrical Engineering</t>
  </si>
  <si>
    <t>Bachelor - Healthcare Management</t>
  </si>
  <si>
    <t>Bachelor - Industrial Engineering</t>
  </si>
  <si>
    <t>Bachelor - International Business</t>
  </si>
  <si>
    <t>Bachelor - International Sales Management and Technology</t>
  </si>
  <si>
    <t>Bachelor - Internet of Things</t>
  </si>
  <si>
    <t>Bachelor - Mechanical Engineering</t>
  </si>
  <si>
    <t>Bachelor - Mechanical Engineering / Production and Management</t>
  </si>
  <si>
    <t>Bachelor - Mechatronics</t>
  </si>
  <si>
    <t>Bachelor - Ophthalmic Optics / Optometry</t>
  </si>
  <si>
    <t>Bachelor - Optical Engineering</t>
  </si>
  <si>
    <t>Bachelor - Optometry</t>
  </si>
  <si>
    <t>Master - Advanced Systems Design</t>
  </si>
  <si>
    <t>Master - Analytical and Bioanalytical Chemistry</t>
  </si>
  <si>
    <t>Master - Applied Photonics</t>
  </si>
  <si>
    <t>Master - Business Informatics</t>
  </si>
  <si>
    <t>Master - Computer Science</t>
  </si>
  <si>
    <t>Master - Data Management in Product Development and Production</t>
  </si>
  <si>
    <t>Master - Financial Management</t>
  </si>
  <si>
    <t>Master - Healthcare Management</t>
  </si>
  <si>
    <t>Master - Industrial Management</t>
  </si>
  <si>
    <t>Master - International Marketing and Sales</t>
  </si>
  <si>
    <t>Master - Leadership in Industrial Sales and Technology</t>
  </si>
  <si>
    <t>Master - Light Weight Engineering</t>
  </si>
  <si>
    <t>Master - Machine Learning and Data Analytics</t>
  </si>
  <si>
    <t>Master - Polymer Technology</t>
  </si>
  <si>
    <t>Master - SME Management</t>
  </si>
  <si>
    <t>Commitment of student</t>
  </si>
  <si>
    <t>Learning Agreement  -  Aalen University, Germany</t>
  </si>
  <si>
    <t>ECTS 
(CP)</t>
  </si>
  <si>
    <t>Semester (S) 
/ Group</t>
  </si>
  <si>
    <t>Study Course (Study Program) short form</t>
  </si>
  <si>
    <t>Course number</t>
  </si>
  <si>
    <t>Term availability</t>
  </si>
  <si>
    <t>Aalen International Program (AIP)  -  English taught Courses</t>
  </si>
  <si>
    <t>Insert Course Numbers of AIP lectures you would like to take and you will get the corresponding information details you need to configure the Time Table:</t>
  </si>
  <si>
    <t>How to configure lecture schedule with Time Table Tool</t>
  </si>
  <si>
    <t>Learning goals, competencies and course contents:</t>
  </si>
  <si>
    <t>German and European Culture</t>
  </si>
  <si>
    <t xml:space="preserve">Bachelor's Thesis in Analytical / Organic Chemistry </t>
  </si>
  <si>
    <t>Mass Spectrometry</t>
  </si>
  <si>
    <t>Research Laboratory Bioanalytical Chemistry</t>
  </si>
  <si>
    <t xml:space="preserve">NMR Spectroscopy </t>
  </si>
  <si>
    <t>Analysis of Nucleic Acids</t>
  </si>
  <si>
    <t>Lab Analysis of Nucleic Acids</t>
  </si>
  <si>
    <t>Project in Electronic Engineering</t>
  </si>
  <si>
    <t>Bachelor's Thesis in Electrical Engineering</t>
  </si>
  <si>
    <t>Introduction to Internet of Things</t>
  </si>
  <si>
    <t>Bachelor's Thesis in Internet of Things</t>
  </si>
  <si>
    <t>Master's Thesis in Advanced Systems Design</t>
  </si>
  <si>
    <t>Industrial Embedded Security</t>
  </si>
  <si>
    <t>Master's Thesis in Computer Science</t>
  </si>
  <si>
    <t>English 2</t>
  </si>
  <si>
    <t>Data Mining &amp; Machine Learning</t>
  </si>
  <si>
    <t>Business English</t>
  </si>
  <si>
    <t>Course Title</t>
  </si>
  <si>
    <t>Original German 
Course Title</t>
  </si>
  <si>
    <t>Corresponding Module</t>
  </si>
  <si>
    <t>Bachelor's Thesis in Computer Science</t>
  </si>
  <si>
    <t>Business English 1 (B2.1)</t>
  </si>
  <si>
    <t>Business English 2 (B2.2)</t>
  </si>
  <si>
    <t>Microeconomics</t>
  </si>
  <si>
    <t>Macroeconomics</t>
  </si>
  <si>
    <t>Human Resources Management 2</t>
  </si>
  <si>
    <t xml:space="preserve">Controlling and Information Systems 2 </t>
  </si>
  <si>
    <t>International Leadership and Strategy</t>
  </si>
  <si>
    <t>Statistical &amp; Empirical Methods</t>
  </si>
  <si>
    <t>Project Management in Marketing</t>
  </si>
  <si>
    <t>Business Analytics (Methods)</t>
  </si>
  <si>
    <t>Master's Thesis in International Marketing and Sales</t>
  </si>
  <si>
    <t xml:space="preserve">Digital Business Models  </t>
  </si>
  <si>
    <t xml:space="preserve">Neuro Marketing &amp; Story Telling </t>
  </si>
  <si>
    <t>Business Communication Skills and Business English</t>
  </si>
  <si>
    <t>Industrial Goods Marketing</t>
  </si>
  <si>
    <t>Comprehensive Design and Sales</t>
  </si>
  <si>
    <t>Operational Sales</t>
  </si>
  <si>
    <t>Strategic Sales</t>
  </si>
  <si>
    <t>Digital Sales</t>
  </si>
  <si>
    <t xml:space="preserve">International Marketing </t>
  </si>
  <si>
    <t>Sales Lab and Negotiations</t>
  </si>
  <si>
    <t>Lab Measuring Engineering</t>
  </si>
  <si>
    <t>Light Weight Design</t>
  </si>
  <si>
    <t>Lab Light Weight Design</t>
  </si>
  <si>
    <t>Innovative Metal Forming and Lightweight Manufacturing 1</t>
  </si>
  <si>
    <t>Information Management</t>
  </si>
  <si>
    <t>Master's Thesis in Industrial Sales and Technology</t>
  </si>
  <si>
    <t>Master's Thesis in Polymer Technology</t>
  </si>
  <si>
    <t>Hearing Aids 1</t>
  </si>
  <si>
    <t>Lab Hearing Aids 1</t>
  </si>
  <si>
    <t>Matlab for Audiologists</t>
  </si>
  <si>
    <t>Optometric Management of Patients</t>
  </si>
  <si>
    <t>Materials, Science and Engineering</t>
  </si>
  <si>
    <t>Business Plan Optometry and Audiology</t>
  </si>
  <si>
    <t>Special Applications of Optics</t>
  </si>
  <si>
    <t>Special Applications of Optics Lab</t>
  </si>
  <si>
    <t>Workshop 1</t>
  </si>
  <si>
    <t>Objective Refraction Lab</t>
  </si>
  <si>
    <t>Binocular Vision Lab</t>
  </si>
  <si>
    <t>Experimental Optometry Project</t>
  </si>
  <si>
    <t>Study Program abbreviation</t>
  </si>
  <si>
    <t>German Course Title</t>
  </si>
  <si>
    <t>English Course Title</t>
  </si>
  <si>
    <t>Course Title:</t>
  </si>
  <si>
    <t>German Course Title:</t>
  </si>
  <si>
    <t>Corresponding Module:</t>
  </si>
  <si>
    <t>Lab Earmolds 2</t>
  </si>
  <si>
    <t>Audiology Project</t>
  </si>
  <si>
    <t>Earmolds 2</t>
  </si>
  <si>
    <t>grace.peterson@gmx.de</t>
  </si>
  <si>
    <t>Grace Peterson</t>
  </si>
  <si>
    <t>Marketing Mix</t>
  </si>
  <si>
    <t>93920 - Marketing Mix</t>
  </si>
  <si>
    <t>Presentation + teamwork + paper</t>
  </si>
  <si>
    <t>Professional Competency: A competitive marketing strategy requires the implementation of an adapted and controllable marketing mix (product, price, communication, distribution). In the course of an effective marketing mix, a selection of marketing instruments has to be made which are suitable to achieve the previously defined objectives and to make the achievement of these objectives measurable. In this course, students will gain detailed knowledge of theoretical and conceptual models and will acquire the competence to plan and control efficiently. The models will be evaluated from a business perspective and different marketing mix options will be contrasted comparatively.
Interdisciplinary competency: Students can apply theoretical principles and models in the field of international marketing to case studies. By using case studies, which according to Barkley et al. (2005), p. 182 bridge the gap between theory and practice but also academic life and workplace, students develop competencies to be able to identify complex problems and their parameters, to recognize different positions and scenarios inside and outside the company, and to analyze the approaches and alternatives to them.
Course Contents:
Tasks, general conditions and standardisation potential of the marketing mix in the national and international environment
- International product policy
- International distribution policy
- International price policy
- International communication policy
Implementation of international marketing strategies
At the beginning of the semester, Harvard business cases are named, which are worked on and presented in the lecture as well as partly as group work. There will also be a syllabus that help you to prepare for the lecture. This course is not script based. You are therefore held to record the topics you have worked out in the lecture in your own notes. You will also be asked to prepare yourself using the literature mentioned above. The primary literature is mentioned at the beginning of the course.</t>
  </si>
  <si>
    <t>Philipp Ottenstein, Philipp Koziol</t>
  </si>
  <si>
    <t>philipp.ottenstein@hhl.de; philipp.koziol@googlemail.com</t>
  </si>
  <si>
    <t xml:space="preserve">Previous knowlege in „Marketing &amp; Project Management“ and „International Marketing“ </t>
  </si>
  <si>
    <t>93923 - Change Management</t>
  </si>
  <si>
    <t>dietlind.seitz@hs-aalen.de</t>
  </si>
  <si>
    <t>Dietlind Seitz</t>
  </si>
  <si>
    <t>Chose a minimum of 20 subject-related ECTS (Credit Points), including a German Language Course.</t>
  </si>
  <si>
    <t>10 questions on the basic topics laid out previously</t>
  </si>
  <si>
    <t xml:space="preserve">The excursions included offer the chance for a direct and vivid exchange of ideas between students of different continents and cultural backgrounds. </t>
  </si>
  <si>
    <r>
      <rPr>
        <b/>
        <sz val="11"/>
        <color theme="3"/>
        <rFont val="Arial"/>
        <family val="2"/>
      </rPr>
      <t xml:space="preserve">Starting 4 weeks before the semester begins, 
you can configure your own personal timetable. </t>
    </r>
    <r>
      <rPr>
        <sz val="9"/>
        <rFont val="Arial"/>
        <family val="2"/>
      </rPr>
      <t xml:space="preserve">
1) Open link below (not with Internet Explorer)
2) (Log in with your matriculation number and password)
3) Scroll down on the left to "Lecture Search" 
4) Type in phrases of the German course name and select short form of study Program/Course (and select group/semester)
5) Select corresponding result and the course schedule will automatically appear in the time table 
6) Search other courses... (it is also possible to search by study course and semester)
7) Export as pdf or into your calendar using ICal (copy link into calendar)
8) You can stay informed by email...</t>
    </r>
  </si>
  <si>
    <t>Notes:
Find latest version of this document here: 
https://www.hs-aalen.de/en/pages/aaa_english-taught-lectures 
If you find any wrong course details, please notifiy aaa@hs-aalen.de
Changes can still be made to the lecture plan even after lectures have started. In order to receive timely information about this, you can subscribe to the lectures of the lecture plan in the tool described above. This way you will be informed by mail if changes are made.
If there are overlapps in your time table, please choose additional course and change your Learning-Agreement.
The examination dates can be viewed 3 weeks before the examination period in the same tool.</t>
  </si>
  <si>
    <t>Excursions</t>
  </si>
  <si>
    <t xml:space="preserve"> A course which deals with products of history and culture, with artifacts, monuments, and profiles of environment needs the personal and “physical” experience. In two / three excursions the students will be made familiar with Roman, Romanic, Gothic, Renaissance, and Baroque art and architecture. The direct encounter with art and aspects of everyday life is essential for the understanding of the social, cultural, religious, political milieus of times gone by. It is that what makes the identity of regions and countries. 
This course aims to make the students familiar with the gist of what is called “European Culture”. It is therefore essential to recall the impact of classical Greece on various aspects of modern European civilization. It will also be pointed out in how much the Romans influenced the “making” of the Early Middle Ages in Central Europe and the role of Christianity in the construction of rule and distribution of power. Subsequently has to be followed up the importance of the dynasty of the Carolingians in shaping Medieval Europe. The students then will be informed about the emergence of Lutheranism, Humanism, Absolutism, Mercantilism, and the Enlightenment and the crucial role of these phenomena for Europe. The 19th Century is marked by the Industrial Revolution, Imperialism and Nationalism and therewith laid the foundation for the conflicts of the 20th Century. World Wars I and II contributed to a drastic reshaping of European borders, nations and schools of thought and it is essential to make the students (especially those who come from overseas) aware of that. The final part of this course will deal with explanations of the concept of the European Union and what chances this union offers for states like Germany, France, the UK, Italy or Spain. 
Besides these basic topics and mile stones in the evolution of Europe there has to be discussed also the importance of the environmental profile and conditions between the Mediterranean and Scandinavia which very much influenced the genesis and development of the civilizations of the Celts, Greeks, Romans, and the various Slavonic and German tribes. 
Course Content:
I Ancient History and Culture
II The Medieval Period
III Early Modern Times
IV Modern Times</t>
  </si>
  <si>
    <t>Course Content Description</t>
  </si>
  <si>
    <t xml:space="preserve">Matriculation N° </t>
  </si>
  <si>
    <t xml:space="preserve">Enrolled in Study Program </t>
  </si>
  <si>
    <t xml:space="preserve">                                    English taught lectures of Aalen International Program:</t>
  </si>
  <si>
    <t>Approval of sending institution coordinator</t>
  </si>
  <si>
    <t>Approval of Aalen University Departmental coordinator</t>
  </si>
  <si>
    <t>Find course details on website of respective study program at section downloads</t>
  </si>
  <si>
    <t>Save document as pdf, sign, get signature of coordinator at home University and upload in your Mobility Online application.</t>
  </si>
  <si>
    <t>Some course offers might be subject to change at short notice and it might be necessary to change your learning agreement during the application process or after arrival.</t>
  </si>
  <si>
    <t xml:space="preserve">Student name </t>
  </si>
  <si>
    <t xml:space="preserve">Home University &amp; Country </t>
  </si>
  <si>
    <t xml:space="preserve">Major at Home University </t>
  </si>
  <si>
    <t xml:space="preserve">Semester of stay </t>
  </si>
  <si>
    <t>Course is only suited for Students of Optometry. International students can get credits for this course without taking the whole module.</t>
  </si>
  <si>
    <t xml:space="preserve">Wave physics basics: Interference, diffraction particularly at a grating, polarisation. </t>
  </si>
  <si>
    <t xml:space="preserve">     ECTS - European Credit Transfer System</t>
  </si>
  <si>
    <t xml:space="preserve">                Aalen University - Registration for exams</t>
  </si>
  <si>
    <t xml:space="preserve">Select a minimum of 20 study area-related ECTS-Credits plus a "German as a Foreign language" course. </t>
  </si>
  <si>
    <t>Last Name, First Name</t>
  </si>
  <si>
    <t>Total ECTS-Credits:</t>
  </si>
  <si>
    <r>
      <t xml:space="preserve">*An die Sekretariate: Nach Eintragung ins System bitte Scan an AAA@hs-aalen.de schicken </t>
    </r>
    <r>
      <rPr>
        <b/>
        <sz val="11"/>
        <color theme="7"/>
        <rFont val="Calibri"/>
        <family val="2"/>
        <scheme val="minor"/>
      </rPr>
      <t/>
    </r>
  </si>
  <si>
    <t>German taught lectures:</t>
  </si>
  <si>
    <t xml:space="preserve">E-Mail </t>
  </si>
  <si>
    <t xml:space="preserve">Master lectures require Master level or 180 ECTS-Credits completed in Bachelor studies.
Courses in same module may usually only be taken in combination.
For course descriptions go to: https://www.hs-aalen.de/en/pages/aaa_english-taught-lectures 
</t>
  </si>
  <si>
    <t>Signature of secretary</t>
  </si>
  <si>
    <t>See 17108</t>
  </si>
  <si>
    <t>Exam together with lecture 17108.</t>
  </si>
  <si>
    <t>Exam together with lecture 17109.</t>
  </si>
  <si>
    <t>Master - Product Development and Manufacturing</t>
  </si>
  <si>
    <t>Fill out the separate sections English or German taught lectures electronically (not in hand). Only gray cells may be modified. Select the course numbers for the lectures that will be taken from the drop-down menu or copy the course numbers of chosen courses from the "Courses" sheet and paste them. 
Choose only courses that correspond to your major and, if possible, only from one thematical program (buzzword).</t>
  </si>
  <si>
    <t>Only gray cells may be modified. Please select the course numbers for the courses in which you would like to write an exam.  
Students should select a minimum of 20 study area-related ECTS-Credits, plus a German language course which builds up on the intensive course you took during the orientation period.
Master lectures require Master level or 180 ECTS-Credits completed in Bachelor studies (please provide proof).</t>
  </si>
  <si>
    <t>Previous knowledge in Economics, Business Administration and Cost Accounting.</t>
  </si>
  <si>
    <r>
      <t xml:space="preserve">Please sign the registration form and submit it to the secretary of </t>
    </r>
    <r>
      <rPr>
        <sz val="10"/>
        <rFont val="Arial"/>
        <family val="2"/>
      </rPr>
      <t xml:space="preserve">your study department before the </t>
    </r>
    <r>
      <rPr>
        <sz val="10"/>
        <color theme="1"/>
        <rFont val="Arial"/>
        <family val="2"/>
      </rPr>
      <t>deadline for exam registration.</t>
    </r>
  </si>
  <si>
    <t>Interne Kommentare an AAA … 
(mit Datum der Überprüfung und Name)</t>
  </si>
  <si>
    <t>Workload 
in h:</t>
  </si>
  <si>
    <t>Contact Time
in h:</t>
  </si>
  <si>
    <t>Self-Study
in h:</t>
  </si>
  <si>
    <t>Taught in German when classes are on Zoom!</t>
  </si>
  <si>
    <t>Taught in German if virtually! (Lecture takes place in Schwäbisch Gmünd, a city near Aalen)</t>
  </si>
  <si>
    <t>Weinberger: Kann derzeit - nach kurzfristiger Umstellung auf Online-Lehre - nur auf Deutsch angeboten werden</t>
  </si>
  <si>
    <t>Software engineering</t>
  </si>
  <si>
    <t>Object-oriented programming &amp; software engineering Competency</t>
  </si>
  <si>
    <t>Same lecture as MIN 28106 Intelligent Systems (SPO30)</t>
  </si>
  <si>
    <t>Ab WS21 durch Nachfolge Prof. Güida. Auch auf Englisch?</t>
  </si>
  <si>
    <t>90306+ 90305 must be taken together to receive credits</t>
  </si>
  <si>
    <t>see 90402</t>
  </si>
  <si>
    <t>90401+ 90402 must be taken together to receive credits</t>
  </si>
  <si>
    <t>Exam together with lecture 90402</t>
  </si>
  <si>
    <t>Exam together with lecture 90401</t>
  </si>
  <si>
    <t>Cornelia Baier</t>
  </si>
  <si>
    <t>cornelia.baier@hs-aalen.de</t>
  </si>
  <si>
    <t>60 min exam part (PLK120)</t>
  </si>
  <si>
    <t>74208 - Englisch 2</t>
  </si>
  <si>
    <t>74612 - Data Mining &amp; Machinge Learning</t>
  </si>
  <si>
    <t>May be taught in German.</t>
  </si>
  <si>
    <t>ID (24.11.20): Könnte in deutscher Sprache im SoSe 2021 stattfinden; bislang wird noch nach Dozenten gesucht</t>
  </si>
  <si>
    <t>Prof. Dr. Christian Koot</t>
  </si>
  <si>
    <t>christian.koot@hs-aalen.de</t>
  </si>
  <si>
    <t>60 min. online mutliple choice</t>
  </si>
  <si>
    <t>Prof. Dr. Alexander Grohmann</t>
  </si>
  <si>
    <t>alexander.grohmann@hs-aalen.de</t>
  </si>
  <si>
    <t>Alexander.grohmann@hs-aalen.de</t>
  </si>
  <si>
    <t>May not be taught in summer 21, though.</t>
  </si>
  <si>
    <t>Strength of Materials 1</t>
  </si>
  <si>
    <t>Festigkeitslehre 1</t>
  </si>
  <si>
    <t>English C1 level</t>
  </si>
  <si>
    <t>Technical Mechanics 2</t>
  </si>
  <si>
    <t>Technische Mechanik 2</t>
  </si>
  <si>
    <t>61009 - Technical Mechanics</t>
  </si>
  <si>
    <t>(SPO 33 from winter 21)</t>
  </si>
  <si>
    <t>Optometry &amp; Audiology</t>
  </si>
  <si>
    <t>Same lecture as 14306 Polymers in Application of PTC.</t>
  </si>
  <si>
    <t>Ab WS21 auf Deutsch</t>
  </si>
  <si>
    <t>Ab WS21 wieder auf Deutsch</t>
  </si>
  <si>
    <t>Human Resources and Organizational Development 1</t>
  </si>
  <si>
    <t>Personal und Organisation 1</t>
  </si>
  <si>
    <t>51610 - Human Resources and Organizational Development 1</t>
  </si>
  <si>
    <t>assignment + presentation; details will be communicated in the first lecture</t>
  </si>
  <si>
    <t>same lecture as 90909</t>
  </si>
  <si>
    <t>Human Resources and Organizational Development 2</t>
  </si>
  <si>
    <t>In summer 21 same lecture as 51916 B</t>
  </si>
  <si>
    <t xml:space="preserve"> 70% written elaboration of the project work + 30% presentation &amp; discussion (Project work in teams of 2-4)</t>
  </si>
  <si>
    <t>Professional Competency: The students can analyze complex and special issues of personnel and organizational management, such as change management, organizational development and personnel development, special issues of personnel selection and assessment, personnel controlling or current issues from practice, develop their own solutions based on this and present them to experts. The students can reflect, recognize and present personnel and organizational management for them a suitable professional field. The students can recognize and analyze complex situations in the personnel and organizational field, recognize problems and independently develop and present proposed solutions. They can solve current issues from the personnel or organizational area of a company.
Interdisciplinary Competency: The students can work out solutions independently in a team of experts, solve complex issues and represent these to experts in an expert argumentative manner.
Methodological Competency: The students learn to assume personnel responsibility in teams as well as to manage their own person.</t>
  </si>
  <si>
    <t>German A1</t>
  </si>
  <si>
    <t>German A2</t>
  </si>
  <si>
    <t>German B1</t>
  </si>
  <si>
    <t>January 2021</t>
  </si>
  <si>
    <t>The students can calculate the mechanical stress of statically determined elastic components and simple assemblies taking into account the tensile, compressive, shear, torsion and bending loads as well as deflections (e.g. on the beam). Students will be able to analyze the problems regarding the state of stress, state of distortion and law of elasticity on their own and in teams inside and outside the lecture/tutorials. 
Course Contents:
Normal Strain under Axial Loading
Stress-Strain Diagram
True Stress and True Strain
Hooke’s Law; Modulus of Elasticity
Elastic versus Plastic Behavior of a Material
Poisson’s Ratio
Stress under General Loading Conditions: tensile, compression, shear, torsion and bending
Multiaxial Loading; Generalized Hooke’s Law
Transformations of Stress and Strain
Principal Stresses: Maximum Shearing Stress, Construction of Mohr’s Circle, General State of Stress
Stresses in Thin-Walled Pressure Vessels</t>
  </si>
  <si>
    <t>61014 - Strength of Materials</t>
  </si>
  <si>
    <t>Students will be able to solve mechanical problems to practical applications for mechanical systems in different states of motion and rotation. 
Course Contents:
Kinematics of the point mass
Kinetics of point mass
Rigid Body Kinetics
D'Alembert's principle
Description of the orientation of rigid bodies in rotary motion
Crank-shaft mechanisim
Work, energy, efficiency and power
Mass moment of Inertia, reduced mass moment of Inetria of mechanical systems
Impuls
Collision</t>
  </si>
  <si>
    <t>Design Drawing</t>
  </si>
  <si>
    <t>Entwurfszeichnen</t>
  </si>
  <si>
    <t>66015 -  Design Basics</t>
  </si>
  <si>
    <t>Students are able to produce draft drawings with hand-held drawing instruments (e.g. pencil, ballpoint pen) at a high technical and aesthetic level in order to produce and present high-quality designs. Students can use their drawing skills to present design ideas in a formally and proportionally correct and efficient way to execute a design process unaffected by drawing skills.
Interdisciplinary Competency: Students can communicate and present excellently with the help of their freehand drawings. They can work on independent design tasks, explain and present their own ideas to the group, gain experience in discussions and thus increase team spirit.
Methodological Competency: Students are able to select and apply methods and procedures appropriate to the task.
Contents:
Drafting:
- Advanced Sketching Skills
- Line quality improvement
- Drawing free-form geometry with little auxiliary construction
- presentation drawings
- Analysis-Synthesis-Cycle
- Cutting approach
- intensive graphic examination of demanding technical objects, Example forklift truck: exterior, interior, presentation of the operation, kinematics, etc.</t>
  </si>
  <si>
    <t>Above-average skills in perspective freehand drawing, which students can acquire in the subject "Freehand Drawing" in the sketching course and in self-study, are required</t>
  </si>
  <si>
    <t>Bachelor - Industrial Design Engineering &amp; Simulation</t>
  </si>
  <si>
    <t>PE</t>
  </si>
  <si>
    <t>B.Eng. - Maschinenbau/Entwicklung: Design und Simulation</t>
  </si>
  <si>
    <t>Prof. Martin Pietzsch</t>
  </si>
  <si>
    <t>martin.pietzsch@hs-aalen.de</t>
  </si>
  <si>
    <t>PLF</t>
  </si>
  <si>
    <t>p.sekretariat@hs-aalen.de</t>
  </si>
  <si>
    <t>https://www.hs-aalen.de/de/courses/102/news</t>
  </si>
  <si>
    <t>ZK: Müssen die Teilmodule zusammen genommen werden oder kann auch Note bei einzelnem Modul für Austauschstudent gegeben werden? Auf Englisch? Was ist Prüfungsform PLF?</t>
  </si>
  <si>
    <t>Introduction to Product Design</t>
  </si>
  <si>
    <t>Einführung in das Produktdesign</t>
  </si>
  <si>
    <t>History of design and technology: Students can explain the origins of the disciplines, can assess the historical and content-related connections. They are able to explain the historical background of the separation of technology and design.
Basic Theory of Aesthetics: Through the basic aesthetic education, students are able to classify and explain products from an aesthetic point of view. They are able to explain basic aesthetic principles and their application in the product design of technical products.
Learning the product design approach: Students are able to create design briefings and develop a specific approach based on user information and industry knowledge.
Course Contents:
- Lecture on design history and design theory
- Basic aesthetic theory: Golden section, Fibunacci, Le Corbusier
- Product reviews and analyses
- design briefing
- Procedure in the design project</t>
  </si>
  <si>
    <t>60 min exam (PLK60)</t>
  </si>
  <si>
    <t>ZK: Müssen die Teilmodule zusammen genommen werden oder kann auch Note bei einzelnem Modul für Austauschstudent gegeben werden? Auf Englisch?</t>
  </si>
  <si>
    <t>Design Doctrine</t>
  </si>
  <si>
    <t>Entwurfslehre</t>
  </si>
  <si>
    <t>Students can recognize the approach to design and can apply and improve the sketching techniques they have previously learned and trained in a design. In the form of an independent design project they can apply the design skills.
Interdisciplinary Competency: Students can communicate and present excellently with the help of their freehand drawings. They can work on independent design tasks, explain and present their own ideas to the group, gain experience in discussions and thus increase team spirit.
Methodological Competency: Students are able to select and apply methods and procedures appropriate to the task.
Contents:
Design theory:
- Creation of an own design draft according to a task
- Representation of ideas
- Application of different methods in design
- Evaluate design drafts: Assessing and comparing</t>
  </si>
  <si>
    <t>PLE</t>
  </si>
  <si>
    <t>ZK: Müssen die Teilmodule zusammen genommen werden oder kann auch Note bei einzelnem Modul für Austauschstudent gegeben werden? Auf Englisch? Was ist Prüfungsform PLE?</t>
  </si>
  <si>
    <t>Industrial Design Project</t>
  </si>
  <si>
    <t>Industriedesignprojekt</t>
  </si>
  <si>
    <t>66909 - Industrial Design Project</t>
  </si>
  <si>
    <t>Professional Competency: Students are able to professionally execute design drafts through their methodological knowledge, aesthetic sensitization and design craft skills. This enables them to design products and product systems in their later professional practice. Students can present and analyze their design work and draw conclusions from it. This enables them to develop their skills independently.
Interdisciplinary Competency: Students can deepen and apply the knowledge they have acquired both independently and in a team in order to solve tasks effectively.
Methodological competency: They are able to select and apply suitable methods.
Course contents
- Professionalization of the methods already learned in design theory
- presentation, defense
- Documentation and analysis of the design</t>
  </si>
  <si>
    <t>Color and Material</t>
  </si>
  <si>
    <t>Farbe und Material</t>
  </si>
  <si>
    <t>66907 - Design and Display</t>
  </si>
  <si>
    <t xml:space="preserve">Professional Competency: Students can recognize color systems and can classify, name and apply colors. By mixing colors, they can determine relationships and gradations. They can select colors, apply them practically in projects and justify their use. Through hands-on work with primary colors, students' perception of color is sensitized and expanded.Students are able to perform olfactory-based aesthetic material selection and they are able to select and apply meaningful surfaces and materiality for a project. They will be able to develop their own material compositions and create an aesthetically independent product concept from them.
Interdisciplinary Competency: The students are able to use sketches for communication in the team and towards third parties in a targeted manner. Likewise, they can further develop visualization skills depending on the progress of the project.
Methodological Competency: Students are able to select and apply suitable methods.
Content: Color and material:
- Getting to know and using color systems 
- Color selection and effect 
- Color wheel, chromaticities, achromaticities, gradations
- Aesthetic material properties 
- Haptics and appearance of materials
- Project-based material and color composition
</t>
  </si>
  <si>
    <t>Prof. Frank Gärtner</t>
  </si>
  <si>
    <t>frank.gaertner@hs-aalen.de</t>
  </si>
  <si>
    <t>Renderingtechniken</t>
  </si>
  <si>
    <t>Professional Competencies: Students will be able to use professional marker pens. Students will be able to perform various sketching techniques with the pens. They are also able to create presentation sketches for the concept and design phase of a project in a targeted manner. They will be able to apply existing sketching skills around the theme of surfaces, color and materiality in visual representation. 
Interdisciplinary Competency: The students are able to use sketches for communication in the team and towards third parties in a targeted manner. Likewise, they can further develop visualization skills depending on the progress of the project.
Methodological Competency: Students are able to select and apply suitable methods.
Contents: Rendering techniques:
- Markers, fineliners and other rendering techniques
- Application and effect
- Quick techniques and presentation renderings</t>
  </si>
  <si>
    <t>Rendering Techniques</t>
  </si>
  <si>
    <t>Freeform Surface Design I</t>
  </si>
  <si>
    <t>Digital Rendering and VR</t>
  </si>
  <si>
    <t>Animation and Simulation</t>
  </si>
  <si>
    <t>Freeform Surface Design II</t>
  </si>
  <si>
    <t>Assistance Systems/Light Technology</t>
  </si>
  <si>
    <t>Acoustics/Sound Design</t>
  </si>
  <si>
    <t>Industrial Design Project 2</t>
  </si>
  <si>
    <t>66908 - Virtual Modeling and Rendering</t>
  </si>
  <si>
    <t>66913 - Animation and Freeform Modeling II</t>
  </si>
  <si>
    <t>66930 - Automotive Engineering: Light and Acoustics</t>
  </si>
  <si>
    <t xml:space="preserve">66912 - </t>
  </si>
  <si>
    <t xml:space="preserve">66915 - </t>
  </si>
  <si>
    <t>66904 (66925)</t>
  </si>
  <si>
    <t>66406 + 66407 must be taken together to receive credits</t>
  </si>
  <si>
    <t>66711+ 66712 must be taken together to receive credits</t>
  </si>
  <si>
    <t>Knowledge in Industrial Design</t>
  </si>
  <si>
    <t>Weidner, Weber, Gretzschel, Feuchter</t>
  </si>
  <si>
    <t>Industrial Design Engineering and Simulation</t>
  </si>
  <si>
    <t>66408 + 66409 must be taken together to receive credits</t>
  </si>
  <si>
    <t xml:space="preserve">66701 + 66702 must be taken together to receive credits, knowledge from 66408+ 66409 required </t>
  </si>
  <si>
    <t>Marked project (PLP) together with 66407</t>
  </si>
  <si>
    <t>Marked project (PLP) together with 66406</t>
  </si>
  <si>
    <t>Generative Production Methods / Topology Optimization</t>
  </si>
  <si>
    <t>Prof. Frank Gärtner, Prof. Martin Pietzsch</t>
  </si>
  <si>
    <t>Prof. Dr. Thomas Weber</t>
  </si>
  <si>
    <t>thomas.weber@hs-aalen.de</t>
  </si>
  <si>
    <t>Prof. Dr. Claus Feuchter</t>
  </si>
  <si>
    <t>claus.feuchter@hs-aalen.de</t>
  </si>
  <si>
    <t>thomas.weidner@hs-aalen.de</t>
  </si>
  <si>
    <t>Simulation Project</t>
  </si>
  <si>
    <t>Prof. Dr. Thomas Weidner, Dr. Wolfgang Rimkus</t>
  </si>
  <si>
    <t>ZK:: Richtiger vollständiger Name bei Weber?</t>
  </si>
  <si>
    <t>ZK: Neues Buzzword erstellen?</t>
  </si>
  <si>
    <t>Z</t>
  </si>
  <si>
    <t>Taught both in German and English</t>
  </si>
  <si>
    <t>Preliminary Summer 22</t>
  </si>
  <si>
    <t>English taught courses  -preliminary summer 22 (on basis of summer 21)</t>
  </si>
  <si>
    <t>Preliminary Summer Courses in 2022 (as of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</si>
</sst>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sz val="9"/>
      <color theme="1"/>
      <name val="Arial"/>
      <family val="2"/>
    </font>
    <font>
      <b/>
      <sz val="9"/>
      <color theme="1"/>
      <name val="Arial"/>
      <family val="2"/>
    </font>
    <font>
      <b/>
      <sz val="9"/>
      <name val="Arial"/>
      <family val="2"/>
    </font>
    <font>
      <sz val="11"/>
      <color theme="1" tint="0.499984740745262"/>
      <name val="Arial"/>
      <family val="2"/>
    </font>
    <font>
      <b/>
      <sz val="11"/>
      <name val="Arial"/>
      <family val="2"/>
    </font>
    <font>
      <sz val="9"/>
      <name val="Arial"/>
      <family val="2"/>
    </font>
    <font>
      <b/>
      <sz val="14"/>
      <color theme="1"/>
      <name val="Arial"/>
      <family val="2"/>
    </font>
    <font>
      <sz val="11"/>
      <name val="Arial"/>
      <family val="2"/>
    </font>
    <font>
      <sz val="8"/>
      <color theme="1"/>
      <name val="Arial"/>
      <family val="2"/>
    </font>
    <font>
      <i/>
      <sz val="8"/>
      <color theme="1"/>
      <name val="Arial"/>
      <family val="2"/>
    </font>
    <font>
      <sz val="8"/>
      <name val="Arial"/>
      <family val="2"/>
    </font>
    <font>
      <sz val="11"/>
      <color rgb="FFC00000"/>
      <name val="Arial"/>
      <family val="2"/>
    </font>
    <font>
      <sz val="11"/>
      <color rgb="FF7030A0"/>
      <name val="Arial"/>
      <family val="2"/>
    </font>
    <font>
      <i/>
      <sz val="11"/>
      <color theme="1" tint="0.499984740745262"/>
      <name val="Arial"/>
      <family val="2"/>
    </font>
    <font>
      <sz val="11"/>
      <color theme="8"/>
      <name val="Calibri"/>
      <family val="2"/>
      <scheme val="minor"/>
    </font>
    <font>
      <sz val="11"/>
      <color theme="8"/>
      <name val="Arial"/>
      <family val="2"/>
    </font>
    <font>
      <b/>
      <sz val="11"/>
      <color rgb="FF7030A0"/>
      <name val="Arial"/>
      <family val="2"/>
    </font>
    <font>
      <b/>
      <sz val="18"/>
      <color rgb="FF000066"/>
      <name val="Arial"/>
      <family val="2"/>
    </font>
    <font>
      <sz val="10"/>
      <color theme="1"/>
      <name val="Arial"/>
      <family val="2"/>
    </font>
    <font>
      <b/>
      <sz val="10"/>
      <color theme="1"/>
      <name val="Arial"/>
      <family val="2"/>
    </font>
    <font>
      <b/>
      <sz val="10"/>
      <color rgb="FF000000"/>
      <name val="Arial"/>
      <family val="2"/>
    </font>
    <font>
      <b/>
      <sz val="10"/>
      <color theme="1" tint="0.499984740745262"/>
      <name val="Arial"/>
      <family val="2"/>
    </font>
    <font>
      <sz val="8"/>
      <color theme="8"/>
      <name val="Arial"/>
      <family val="2"/>
    </font>
    <font>
      <b/>
      <sz val="8"/>
      <color theme="8"/>
      <name val="Arial"/>
      <family val="2"/>
    </font>
    <font>
      <sz val="8"/>
      <color theme="8"/>
      <name val="Calibri"/>
      <family val="2"/>
      <scheme val="minor"/>
    </font>
    <font>
      <u/>
      <sz val="11"/>
      <color theme="10"/>
      <name val="Calibri"/>
      <family val="2"/>
      <scheme val="minor"/>
    </font>
    <font>
      <strike/>
      <sz val="11"/>
      <name val="Arial"/>
      <family val="2"/>
    </font>
    <font>
      <sz val="11"/>
      <color rgb="FF000000"/>
      <name val="Arial"/>
      <family val="2"/>
    </font>
    <font>
      <strike/>
      <sz val="11"/>
      <color rgb="FF4472C4"/>
      <name val="Arial"/>
      <family val="2"/>
    </font>
    <font>
      <sz val="11"/>
      <color rgb="FF4472C4"/>
      <name val="Arial"/>
      <family val="2"/>
    </font>
    <font>
      <b/>
      <sz val="14"/>
      <name val="Arial"/>
      <family val="2"/>
    </font>
    <font>
      <b/>
      <sz val="12"/>
      <color theme="1"/>
      <name val="Arial"/>
      <family val="2"/>
    </font>
    <font>
      <sz val="11"/>
      <color theme="9"/>
      <name val="Arial"/>
      <family val="2"/>
    </font>
    <font>
      <b/>
      <sz val="16"/>
      <color theme="8"/>
      <name val="Arial"/>
      <family val="2"/>
    </font>
    <font>
      <b/>
      <sz val="16"/>
      <name val="Arial"/>
      <family val="2"/>
    </font>
    <font>
      <sz val="12"/>
      <color theme="1"/>
      <name val="Arial"/>
      <family val="2"/>
    </font>
    <font>
      <b/>
      <i/>
      <sz val="11"/>
      <color theme="8"/>
      <name val="Arial"/>
      <family val="2"/>
    </font>
    <font>
      <b/>
      <sz val="14"/>
      <color rgb="FF000066"/>
      <name val="Arial"/>
      <family val="2"/>
    </font>
    <font>
      <b/>
      <sz val="11"/>
      <color theme="3"/>
      <name val="Arial"/>
      <family val="2"/>
    </font>
    <font>
      <sz val="8"/>
      <color theme="0" tint="-0.499984740745262"/>
      <name val="Arial"/>
      <family val="2"/>
    </font>
    <font>
      <sz val="10"/>
      <color rgb="FF000000"/>
      <name val="Arial"/>
      <family val="2"/>
    </font>
    <font>
      <b/>
      <sz val="10"/>
      <name val="Arial"/>
      <family val="2"/>
    </font>
    <font>
      <b/>
      <sz val="11"/>
      <color theme="1"/>
      <name val="Calibri"/>
      <family val="2"/>
      <scheme val="minor"/>
    </font>
    <font>
      <sz val="11"/>
      <name val="Calibri"/>
      <family val="2"/>
      <scheme val="minor"/>
    </font>
    <font>
      <i/>
      <sz val="9"/>
      <color theme="1"/>
      <name val="Arial"/>
      <family val="2"/>
    </font>
    <font>
      <u/>
      <sz val="8"/>
      <color theme="10"/>
      <name val="Arial"/>
      <family val="2"/>
    </font>
    <font>
      <sz val="11"/>
      <color theme="1"/>
      <name val="Arial"/>
      <family val="2"/>
    </font>
    <font>
      <sz val="8"/>
      <color theme="1" tint="0.499984740745262"/>
      <name val="Arial"/>
      <family val="2"/>
    </font>
    <font>
      <sz val="10"/>
      <color rgb="FFFF0000"/>
      <name val="Arial"/>
      <family val="2"/>
    </font>
    <font>
      <b/>
      <u/>
      <sz val="10"/>
      <color rgb="FF000000"/>
      <name val="Arial"/>
      <family val="2"/>
    </font>
    <font>
      <b/>
      <sz val="11"/>
      <color theme="7"/>
      <name val="Calibri"/>
      <family val="2"/>
      <scheme val="minor"/>
    </font>
    <font>
      <b/>
      <u/>
      <sz val="10"/>
      <name val="Arial"/>
      <family val="2"/>
    </font>
    <font>
      <sz val="10"/>
      <name val="Arial"/>
      <family val="2"/>
    </font>
    <font>
      <b/>
      <sz val="11"/>
      <color theme="8"/>
      <name val="Calibri"/>
      <family val="2"/>
      <scheme val="minor"/>
    </font>
    <font>
      <b/>
      <u/>
      <sz val="16"/>
      <color theme="8"/>
      <name val="Calibri"/>
      <family val="2"/>
      <scheme val="minor"/>
    </font>
    <font>
      <i/>
      <sz val="11"/>
      <name val="Arial"/>
      <family val="2"/>
    </font>
    <font>
      <u/>
      <sz val="11"/>
      <name val="Calibri"/>
      <family val="2"/>
      <scheme val="minor"/>
    </font>
    <font>
      <sz val="11"/>
      <name val="Arial"/>
      <family val="2"/>
      <charset val="1"/>
    </font>
    <font>
      <b/>
      <sz val="11"/>
      <name val="Arial"/>
      <family val="2"/>
      <charset val="1"/>
    </font>
    <font>
      <sz val="11"/>
      <color rgb="FF000000"/>
      <name val="Arial"/>
      <family val="2"/>
      <charset val="1"/>
    </font>
    <font>
      <sz val="11"/>
      <color rgb="FFFF0000"/>
      <name val="Arial"/>
      <family val="2"/>
      <charset val="1"/>
    </font>
    <font>
      <strike/>
      <sz val="11"/>
      <name val="Arial"/>
      <family val="2"/>
      <charset val="1"/>
    </font>
    <font>
      <sz val="11"/>
      <color rgb="FF7030A0"/>
      <name val="Arial"/>
      <family val="2"/>
      <charset val="1"/>
    </font>
    <font>
      <sz val="11"/>
      <color rgb="FFFF0000"/>
      <name val="Calibri"/>
      <family val="2"/>
      <charset val="1"/>
    </font>
    <font>
      <b/>
      <sz val="11"/>
      <color rgb="FFFF0000"/>
      <name val="Arial"/>
      <family val="2"/>
    </font>
  </fonts>
  <fills count="30">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FF"/>
        <bgColor rgb="FF000000"/>
      </patternFill>
    </fill>
    <fill>
      <patternFill patternType="solid">
        <fgColor rgb="FFEDEDED"/>
        <bgColor rgb="FF000000"/>
      </patternFill>
    </fill>
    <fill>
      <patternFill patternType="solid">
        <fgColor theme="2"/>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D9E1F2"/>
        <bgColor rgb="FF000000"/>
      </patternFill>
    </fill>
    <fill>
      <patternFill patternType="solid">
        <fgColor rgb="FF8EA9DB"/>
        <bgColor rgb="FF000000"/>
      </patternFill>
    </fill>
    <fill>
      <patternFill patternType="solid">
        <fgColor rgb="FFBDD7EE"/>
        <bgColor rgb="FF000000"/>
      </patternFill>
    </fill>
    <fill>
      <patternFill patternType="solid">
        <fgColor rgb="FF9BC2E6"/>
        <bgColor rgb="FF000000"/>
      </patternFill>
    </fill>
    <fill>
      <patternFill patternType="solid">
        <fgColor rgb="FF2F75B5"/>
        <bgColor rgb="FF000000"/>
      </patternFill>
    </fill>
    <fill>
      <patternFill patternType="solid">
        <fgColor theme="2"/>
        <bgColor indexed="64"/>
      </patternFill>
    </fill>
    <fill>
      <patternFill patternType="solid">
        <fgColor theme="0" tint="-4.9989318521683403E-2"/>
        <bgColor rgb="FF000000"/>
      </patternFill>
    </fill>
    <fill>
      <patternFill patternType="solid">
        <fgColor theme="0"/>
        <bgColor rgb="FF000000"/>
      </patternFill>
    </fill>
    <fill>
      <patternFill patternType="solid">
        <fgColor theme="0"/>
        <bgColor indexed="64"/>
      </patternFill>
    </fill>
    <fill>
      <patternFill patternType="solid">
        <fgColor theme="4" tint="0.79998168889431442"/>
        <bgColor rgb="FF000000"/>
      </patternFill>
    </fill>
    <fill>
      <patternFill patternType="solid">
        <fgColor rgb="FF8497B0"/>
        <bgColor rgb="FF8EA9DB"/>
      </patternFill>
    </fill>
    <fill>
      <patternFill patternType="solid">
        <fgColor rgb="FFADB9CA"/>
        <bgColor rgb="FF9DC3E6"/>
      </patternFill>
    </fill>
    <fill>
      <patternFill patternType="solid">
        <fgColor rgb="FF2F5597"/>
        <bgColor rgb="FF44546A"/>
      </patternFill>
    </fill>
    <fill>
      <patternFill patternType="solid">
        <fgColor theme="9"/>
        <bgColor indexed="64"/>
      </patternFill>
    </fill>
    <fill>
      <patternFill patternType="solid">
        <fgColor theme="7"/>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2">
    <xf numFmtId="0" fontId="0" fillId="0" borderId="0"/>
    <xf numFmtId="0" fontId="29" fillId="0" borderId="0" applyNumberFormat="0" applyFill="0" applyBorder="0" applyAlignment="0" applyProtection="0"/>
  </cellStyleXfs>
  <cellXfs count="461">
    <xf numFmtId="0" fontId="0" fillId="0" borderId="0" xfId="0"/>
    <xf numFmtId="0" fontId="1" fillId="0" borderId="0" xfId="0" applyFont="1" applyProtection="1">
      <protection hidden="1"/>
    </xf>
    <xf numFmtId="0" fontId="5" fillId="0" borderId="0" xfId="0" applyFont="1" applyProtection="1">
      <protection hidden="1"/>
    </xf>
    <xf numFmtId="0" fontId="4" fillId="0" borderId="0" xfId="0" applyFont="1" applyProtection="1">
      <protection hidden="1"/>
    </xf>
    <xf numFmtId="0" fontId="6" fillId="0" borderId="0" xfId="0" applyFont="1" applyProtection="1">
      <protection hidden="1"/>
    </xf>
    <xf numFmtId="0" fontId="5" fillId="0" borderId="0" xfId="0" applyFont="1" applyAlignment="1" applyProtection="1">
      <protection hidden="1"/>
    </xf>
    <xf numFmtId="0" fontId="0" fillId="0" borderId="0" xfId="0" applyAlignment="1" applyProtection="1">
      <protection hidden="1"/>
    </xf>
    <xf numFmtId="1" fontId="4" fillId="0" borderId="0" xfId="0" applyNumberFormat="1" applyFont="1" applyAlignment="1" applyProtection="1">
      <alignment horizontal="left" vertical="top"/>
      <protection hidden="1"/>
    </xf>
    <xf numFmtId="0" fontId="5" fillId="0" borderId="0" xfId="0" applyNumberFormat="1" applyFont="1" applyAlignment="1" applyProtection="1">
      <alignment vertical="top"/>
      <protection hidden="1"/>
    </xf>
    <xf numFmtId="1" fontId="5" fillId="0" borderId="0" xfId="0" applyNumberFormat="1" applyFont="1" applyAlignment="1" applyProtection="1">
      <alignment vertical="top"/>
      <protection hidden="1"/>
    </xf>
    <xf numFmtId="0" fontId="4" fillId="0" borderId="0" xfId="0" applyNumberFormat="1" applyFont="1" applyAlignment="1" applyProtection="1">
      <alignment horizontal="left" vertical="top" wrapText="1"/>
      <protection hidden="1"/>
    </xf>
    <xf numFmtId="1" fontId="4" fillId="0" borderId="0" xfId="0" applyNumberFormat="1" applyFont="1" applyAlignment="1" applyProtection="1">
      <alignment horizontal="left" vertical="top" wrapText="1"/>
      <protection hidden="1"/>
    </xf>
    <xf numFmtId="0" fontId="5" fillId="0" borderId="0" xfId="0" applyFont="1" applyAlignment="1" applyProtection="1">
      <alignment wrapText="1"/>
      <protection hidden="1"/>
    </xf>
    <xf numFmtId="0" fontId="4" fillId="0" borderId="0" xfId="0" applyNumberFormat="1" applyFont="1" applyFill="1" applyAlignment="1" applyProtection="1">
      <alignment horizontal="left" vertical="top"/>
      <protection hidden="1"/>
    </xf>
    <xf numFmtId="0" fontId="4" fillId="0" borderId="0" xfId="0" applyNumberFormat="1" applyFont="1" applyAlignment="1" applyProtection="1">
      <alignment horizontal="left" vertical="top"/>
      <protection hidden="1"/>
    </xf>
    <xf numFmtId="0" fontId="4" fillId="0" borderId="0" xfId="0" applyFont="1" applyAlignment="1" applyProtection="1">
      <alignment horizontal="left"/>
      <protection hidden="1"/>
    </xf>
    <xf numFmtId="0" fontId="12" fillId="0" borderId="0" xfId="0" applyFont="1" applyProtection="1">
      <protection hidden="1"/>
    </xf>
    <xf numFmtId="0" fontId="13" fillId="0" borderId="0" xfId="0" applyFont="1" applyProtection="1">
      <protection hidden="1"/>
    </xf>
    <xf numFmtId="0" fontId="1" fillId="0" borderId="0" xfId="0" applyFont="1" applyFill="1" applyProtection="1"/>
    <xf numFmtId="0" fontId="1" fillId="0" borderId="0" xfId="0" applyFont="1" applyFill="1" applyAlignment="1" applyProtection="1">
      <alignment horizontal="left"/>
    </xf>
    <xf numFmtId="0" fontId="15" fillId="0" borderId="0" xfId="0" applyFont="1" applyFill="1" applyAlignment="1" applyProtection="1">
      <alignment vertical="top"/>
    </xf>
    <xf numFmtId="0" fontId="1" fillId="0" borderId="0" xfId="0" applyFont="1" applyProtection="1"/>
    <xf numFmtId="0" fontId="16" fillId="0" borderId="0" xfId="0" applyFont="1" applyFill="1" applyAlignment="1" applyProtection="1">
      <alignment vertical="top"/>
    </xf>
    <xf numFmtId="0" fontId="1" fillId="0" borderId="0" xfId="0" applyFont="1" applyAlignment="1" applyProtection="1">
      <alignment wrapText="1"/>
    </xf>
    <xf numFmtId="1" fontId="0" fillId="0" borderId="0" xfId="0" applyNumberFormat="1" applyFont="1" applyProtection="1"/>
    <xf numFmtId="0" fontId="1" fillId="0" borderId="0" xfId="0" applyFont="1" applyFill="1" applyAlignment="1" applyProtection="1">
      <alignment horizontal="right"/>
    </xf>
    <xf numFmtId="0" fontId="2" fillId="0" borderId="0" xfId="0" applyFont="1" applyFill="1" applyProtection="1"/>
    <xf numFmtId="0" fontId="8" fillId="0" borderId="0" xfId="0" applyFont="1" applyFill="1" applyProtection="1"/>
    <xf numFmtId="0" fontId="17" fillId="0" borderId="0" xfId="0" applyFont="1" applyFill="1" applyAlignment="1" applyProtection="1">
      <alignment horizontal="left" vertical="top"/>
    </xf>
    <xf numFmtId="0" fontId="15" fillId="0" borderId="0" xfId="0" applyFont="1" applyFill="1" applyAlignment="1" applyProtection="1">
      <alignment horizontal="left" vertical="top"/>
    </xf>
    <xf numFmtId="0" fontId="1" fillId="0" borderId="0" xfId="0" applyFont="1" applyAlignment="1" applyProtection="1">
      <alignment horizontal="left"/>
    </xf>
    <xf numFmtId="0" fontId="7" fillId="0" borderId="0" xfId="0" applyFont="1" applyProtection="1"/>
    <xf numFmtId="0" fontId="18" fillId="0" borderId="0" xfId="0" applyFont="1"/>
    <xf numFmtId="0" fontId="1" fillId="0" borderId="0" xfId="0" applyFont="1" applyFill="1" applyBorder="1" applyProtection="1">
      <protection hidden="1"/>
    </xf>
    <xf numFmtId="0" fontId="1" fillId="7" borderId="0"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22" fillId="0" borderId="0" xfId="0" applyFont="1" applyFill="1" applyBorder="1" applyProtection="1">
      <protection hidden="1"/>
    </xf>
    <xf numFmtId="0" fontId="22" fillId="7" borderId="0" xfId="0" applyFont="1" applyFill="1" applyBorder="1" applyProtection="1">
      <protection hidden="1"/>
    </xf>
    <xf numFmtId="0" fontId="24" fillId="7" borderId="7" xfId="0" applyFont="1" applyFill="1" applyBorder="1" applyAlignment="1" applyProtection="1">
      <alignment horizontal="center" vertical="center" wrapText="1"/>
      <protection hidden="1"/>
    </xf>
    <xf numFmtId="0" fontId="4" fillId="0" borderId="0" xfId="0" applyFont="1" applyFill="1" applyBorder="1" applyProtection="1">
      <protection hidden="1"/>
    </xf>
    <xf numFmtId="0" fontId="4" fillId="7" borderId="11" xfId="0" applyFont="1" applyFill="1" applyBorder="1" applyProtection="1">
      <protection hidden="1"/>
    </xf>
    <xf numFmtId="0" fontId="25" fillId="7" borderId="7" xfId="0" applyFont="1" applyFill="1" applyBorder="1" applyAlignment="1" applyProtection="1">
      <alignment horizontal="center" vertical="center" wrapText="1"/>
      <protection hidden="1"/>
    </xf>
    <xf numFmtId="0" fontId="22" fillId="7" borderId="0" xfId="0" applyFont="1" applyFill="1" applyBorder="1" applyAlignment="1" applyProtection="1">
      <protection hidden="1"/>
    </xf>
    <xf numFmtId="0" fontId="22" fillId="7" borderId="0" xfId="0" applyFont="1" applyFill="1" applyBorder="1" applyAlignment="1" applyProtection="1">
      <alignment horizontal="left"/>
      <protection hidden="1"/>
    </xf>
    <xf numFmtId="0" fontId="1" fillId="7" borderId="0" xfId="0" applyFont="1" applyFill="1" applyBorder="1" applyAlignment="1" applyProtection="1">
      <alignment horizontal="center"/>
      <protection hidden="1"/>
    </xf>
    <xf numFmtId="0" fontId="24" fillId="7" borderId="6" xfId="0" applyFont="1" applyFill="1" applyBorder="1" applyAlignment="1" applyProtection="1">
      <alignment horizontal="center" vertical="center" wrapText="1"/>
      <protection hidden="1"/>
    </xf>
    <xf numFmtId="0" fontId="24" fillId="7" borderId="8" xfId="0" applyFont="1" applyFill="1" applyBorder="1" applyAlignment="1" applyProtection="1">
      <alignment horizontal="right" vertical="center" wrapText="1"/>
      <protection hidden="1"/>
    </xf>
    <xf numFmtId="0" fontId="4" fillId="7" borderId="9" xfId="0" applyFont="1" applyFill="1" applyBorder="1" applyAlignment="1" applyProtection="1">
      <alignment horizontal="center"/>
      <protection hidden="1"/>
    </xf>
    <xf numFmtId="0" fontId="4" fillId="7" borderId="10" xfId="0" applyFont="1" applyFill="1" applyBorder="1" applyProtection="1">
      <protection hidden="1"/>
    </xf>
    <xf numFmtId="0" fontId="4" fillId="7" borderId="10" xfId="0" applyFont="1" applyFill="1" applyBorder="1" applyAlignment="1" applyProtection="1">
      <alignment horizontal="center"/>
      <protection hidden="1"/>
    </xf>
    <xf numFmtId="0" fontId="4" fillId="7" borderId="0" xfId="0" applyFont="1" applyFill="1" applyBorder="1" applyProtection="1">
      <protection hidden="1"/>
    </xf>
    <xf numFmtId="0" fontId="4" fillId="7" borderId="13" xfId="0" applyFont="1" applyFill="1" applyBorder="1" applyAlignment="1" applyProtection="1">
      <alignment horizontal="center"/>
      <protection hidden="1"/>
    </xf>
    <xf numFmtId="0" fontId="4" fillId="7" borderId="14" xfId="0" applyFont="1" applyFill="1" applyBorder="1" applyAlignment="1" applyProtection="1">
      <alignment horizontal="center"/>
      <protection hidden="1"/>
    </xf>
    <xf numFmtId="0" fontId="4" fillId="7" borderId="16" xfId="0" applyFont="1" applyFill="1" applyBorder="1" applyAlignment="1" applyProtection="1">
      <alignment horizontal="center"/>
      <protection hidden="1"/>
    </xf>
    <xf numFmtId="0" fontId="4" fillId="7" borderId="17" xfId="0" applyFont="1" applyFill="1" applyBorder="1" applyAlignment="1" applyProtection="1">
      <alignment horizontal="center"/>
      <protection hidden="1"/>
    </xf>
    <xf numFmtId="0" fontId="22" fillId="7" borderId="14" xfId="0" applyFont="1" applyFill="1" applyBorder="1" applyProtection="1">
      <protection hidden="1"/>
    </xf>
    <xf numFmtId="0" fontId="5" fillId="8" borderId="10" xfId="0" applyFont="1" applyFill="1" applyBorder="1" applyAlignment="1" applyProtection="1">
      <alignment horizontal="center"/>
      <protection locked="0" hidden="1"/>
    </xf>
    <xf numFmtId="0" fontId="4" fillId="9" borderId="14" xfId="0" applyFont="1" applyFill="1" applyBorder="1" applyProtection="1">
      <protection locked="0" hidden="1"/>
    </xf>
    <xf numFmtId="0" fontId="4" fillId="9" borderId="14" xfId="0" applyFont="1" applyFill="1" applyBorder="1" applyAlignment="1" applyProtection="1">
      <alignment horizontal="center"/>
      <protection locked="0" hidden="1"/>
    </xf>
    <xf numFmtId="0" fontId="4" fillId="9" borderId="10" xfId="0" applyFont="1" applyFill="1" applyBorder="1" applyProtection="1">
      <protection locked="0" hidden="1"/>
    </xf>
    <xf numFmtId="0" fontId="5" fillId="9" borderId="14" xfId="0" applyFont="1" applyFill="1" applyBorder="1" applyAlignment="1" applyProtection="1">
      <alignment horizontal="center"/>
      <protection locked="0" hidden="1"/>
    </xf>
    <xf numFmtId="0" fontId="4" fillId="9" borderId="2" xfId="0" applyFont="1" applyFill="1" applyBorder="1" applyProtection="1">
      <protection locked="0" hidden="1"/>
    </xf>
    <xf numFmtId="0" fontId="4" fillId="9" borderId="18" xfId="0" applyFont="1" applyFill="1" applyBorder="1" applyProtection="1">
      <protection locked="0" hidden="1"/>
    </xf>
    <xf numFmtId="0" fontId="4" fillId="9" borderId="18" xfId="0" applyFont="1" applyFill="1" applyBorder="1" applyAlignment="1" applyProtection="1">
      <alignment horizontal="center"/>
      <protection locked="0" hidden="1"/>
    </xf>
    <xf numFmtId="0" fontId="5" fillId="9" borderId="18" xfId="0" applyFont="1" applyFill="1" applyBorder="1" applyAlignment="1" applyProtection="1">
      <alignment horizontal="center"/>
      <protection locked="0" hidden="1"/>
    </xf>
    <xf numFmtId="0" fontId="4" fillId="9" borderId="19" xfId="0" applyFont="1" applyFill="1" applyBorder="1" applyProtection="1">
      <protection locked="0" hidden="1"/>
    </xf>
    <xf numFmtId="0" fontId="26" fillId="7" borderId="0" xfId="0" applyFont="1" applyFill="1" applyBorder="1" applyAlignment="1" applyProtection="1">
      <alignment horizontal="center"/>
      <protection hidden="1"/>
    </xf>
    <xf numFmtId="0" fontId="26" fillId="7" borderId="0" xfId="0" applyFont="1" applyFill="1" applyBorder="1" applyProtection="1">
      <protection hidden="1"/>
    </xf>
    <xf numFmtId="0" fontId="27" fillId="7" borderId="0" xfId="0" applyFont="1" applyFill="1" applyBorder="1" applyAlignment="1" applyProtection="1">
      <alignment horizontal="center"/>
      <protection hidden="1"/>
    </xf>
    <xf numFmtId="0" fontId="14" fillId="7" borderId="0" xfId="0" applyFont="1" applyFill="1" applyBorder="1" applyAlignment="1" applyProtection="1">
      <alignment horizontal="left"/>
      <protection hidden="1"/>
    </xf>
    <xf numFmtId="0" fontId="2" fillId="7" borderId="0" xfId="0" applyFont="1" applyFill="1" applyBorder="1" applyAlignment="1" applyProtection="1">
      <alignment horizontal="right" vertical="top"/>
      <protection hidden="1"/>
    </xf>
    <xf numFmtId="0" fontId="4" fillId="9" borderId="24" xfId="0" applyFont="1" applyFill="1" applyBorder="1" applyProtection="1">
      <protection locked="0" hidden="1"/>
    </xf>
    <xf numFmtId="0" fontId="4" fillId="9" borderId="24" xfId="0" applyFont="1" applyFill="1" applyBorder="1" applyAlignment="1" applyProtection="1">
      <alignment horizontal="center"/>
      <protection locked="0" hidden="1"/>
    </xf>
    <xf numFmtId="0" fontId="5" fillId="9" borderId="24" xfId="0" applyFont="1" applyFill="1" applyBorder="1" applyAlignment="1" applyProtection="1">
      <alignment horizontal="center"/>
      <protection locked="0" hidden="1"/>
    </xf>
    <xf numFmtId="0" fontId="4" fillId="9" borderId="26" xfId="0" applyFont="1" applyFill="1" applyBorder="1" applyProtection="1">
      <protection locked="0" hidden="1"/>
    </xf>
    <xf numFmtId="0" fontId="23" fillId="8" borderId="14" xfId="0" applyFont="1" applyFill="1" applyBorder="1" applyAlignment="1" applyProtection="1">
      <alignment horizontal="center"/>
      <protection locked="0" hidden="1"/>
    </xf>
    <xf numFmtId="0" fontId="16" fillId="0" borderId="0" xfId="0" applyFont="1" applyProtection="1"/>
    <xf numFmtId="0" fontId="1" fillId="0" borderId="0" xfId="0" applyFont="1" applyProtection="1"/>
    <xf numFmtId="0" fontId="11" fillId="0" borderId="0" xfId="0" applyFont="1" applyProtection="1"/>
    <xf numFmtId="0" fontId="1" fillId="0" borderId="0" xfId="0" applyFont="1" applyAlignment="1" applyProtection="1">
      <alignment wrapText="1"/>
    </xf>
    <xf numFmtId="0" fontId="1" fillId="0" borderId="0" xfId="0" applyFont="1" applyFill="1" applyAlignment="1" applyProtection="1">
      <alignment wrapText="1"/>
    </xf>
    <xf numFmtId="0" fontId="11" fillId="0" borderId="0" xfId="0" applyFont="1" applyFill="1" applyAlignment="1" applyProtection="1">
      <alignment horizontal="right"/>
    </xf>
    <xf numFmtId="0" fontId="11" fillId="0" borderId="0" xfId="0" applyFont="1" applyFill="1" applyAlignment="1" applyProtection="1">
      <alignment horizontal="left"/>
    </xf>
    <xf numFmtId="1" fontId="11" fillId="0" borderId="0" xfId="0" applyNumberFormat="1" applyFont="1" applyFill="1" applyAlignment="1" applyProtection="1">
      <alignment horizontal="left"/>
    </xf>
    <xf numFmtId="1" fontId="1" fillId="0" borderId="0" xfId="0" applyNumberFormat="1" applyFont="1" applyFill="1" applyAlignment="1" applyProtection="1">
      <alignment horizontal="left"/>
    </xf>
    <xf numFmtId="0" fontId="11" fillId="0" borderId="0" xfId="0" applyNumberFormat="1" applyFont="1" applyFill="1" applyAlignment="1" applyProtection="1">
      <alignment horizontal="left"/>
    </xf>
    <xf numFmtId="0" fontId="1" fillId="4" borderId="0" xfId="0" applyFont="1" applyFill="1" applyProtection="1"/>
    <xf numFmtId="0" fontId="2" fillId="0" borderId="0" xfId="0" applyFont="1" applyFill="1" applyProtection="1"/>
    <xf numFmtId="0" fontId="8" fillId="0" borderId="0" xfId="0" applyFont="1" applyFill="1" applyProtection="1"/>
    <xf numFmtId="0" fontId="1" fillId="0" borderId="0" xfId="0" applyNumberFormat="1" applyFont="1" applyProtection="1"/>
    <xf numFmtId="0" fontId="7" fillId="0" borderId="0" xfId="0" applyFont="1" applyFill="1" applyProtection="1"/>
    <xf numFmtId="0" fontId="7" fillId="0" borderId="0" xfId="0" applyFont="1" applyProtection="1"/>
    <xf numFmtId="0" fontId="11" fillId="0" borderId="0" xfId="0" applyNumberFormat="1" applyFont="1" applyProtection="1"/>
    <xf numFmtId="0" fontId="3" fillId="0" borderId="0" xfId="0" applyFont="1" applyProtection="1"/>
    <xf numFmtId="0" fontId="11" fillId="0" borderId="0" xfId="0" applyFont="1" applyFill="1" applyAlignment="1" applyProtection="1"/>
    <xf numFmtId="0" fontId="11" fillId="0" borderId="0" xfId="0" applyFont="1" applyAlignment="1" applyProtection="1"/>
    <xf numFmtId="0" fontId="16" fillId="0" borderId="0" xfId="0" applyFont="1" applyAlignment="1" applyProtection="1"/>
    <xf numFmtId="0" fontId="16" fillId="0" borderId="0" xfId="0" applyFont="1" applyFill="1" applyProtection="1"/>
    <xf numFmtId="0" fontId="1" fillId="0" borderId="0" xfId="0" applyNumberFormat="1" applyFont="1" applyFill="1" applyProtection="1"/>
    <xf numFmtId="0" fontId="31" fillId="0" borderId="0" xfId="0" applyFont="1" applyFill="1" applyBorder="1" applyAlignment="1" applyProtection="1"/>
    <xf numFmtId="0" fontId="1" fillId="0" borderId="0" xfId="0" applyFont="1" applyFill="1" applyAlignment="1" applyProtection="1">
      <alignment horizontal="left"/>
    </xf>
    <xf numFmtId="0" fontId="11" fillId="0" borderId="0" xfId="0" applyFont="1" applyAlignment="1" applyProtection="1">
      <alignment wrapText="1"/>
    </xf>
    <xf numFmtId="0" fontId="1" fillId="0" borderId="0" xfId="0" applyFont="1" applyAlignment="1" applyProtection="1"/>
    <xf numFmtId="0" fontId="1" fillId="0" borderId="0" xfId="0" applyFont="1" applyFill="1" applyAlignment="1" applyProtection="1"/>
    <xf numFmtId="0" fontId="1" fillId="0" borderId="0" xfId="0" applyFont="1" applyFill="1" applyAlignment="1" applyProtection="1">
      <alignment horizontal="right"/>
    </xf>
    <xf numFmtId="0" fontId="1" fillId="6" borderId="0" xfId="0" applyFont="1" applyFill="1" applyProtection="1"/>
    <xf numFmtId="0"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right"/>
    </xf>
    <xf numFmtId="1" fontId="11" fillId="0" borderId="0" xfId="0" applyNumberFormat="1" applyFont="1" applyFill="1" applyBorder="1" applyAlignment="1" applyProtection="1">
      <alignment horizontal="left"/>
    </xf>
    <xf numFmtId="0" fontId="11" fillId="0" borderId="0" xfId="0" applyFont="1" applyFill="1" applyBorder="1" applyAlignment="1" applyProtection="1"/>
    <xf numFmtId="0" fontId="8" fillId="0" borderId="0" xfId="0" applyFont="1" applyFill="1" applyBorder="1" applyAlignment="1" applyProtection="1"/>
    <xf numFmtId="0" fontId="11" fillId="0" borderId="0" xfId="0" applyNumberFormat="1" applyFont="1" applyFill="1" applyBorder="1" applyAlignment="1" applyProtection="1"/>
    <xf numFmtId="0" fontId="8" fillId="0" borderId="0" xfId="0" applyFont="1" applyFill="1" applyAlignment="1" applyProtection="1"/>
    <xf numFmtId="0" fontId="1" fillId="0" borderId="0" xfId="0" applyFont="1"/>
    <xf numFmtId="0" fontId="1" fillId="0" borderId="0" xfId="0" applyFont="1" applyAlignment="1">
      <alignment horizontal="center"/>
    </xf>
    <xf numFmtId="0" fontId="1" fillId="0" borderId="0" xfId="0" applyFont="1" applyAlignment="1"/>
    <xf numFmtId="1" fontId="11" fillId="0" borderId="0" xfId="0" applyNumberFormat="1" applyFont="1" applyAlignment="1" applyProtection="1">
      <alignment horizontal="left"/>
    </xf>
    <xf numFmtId="0" fontId="1" fillId="11" borderId="0" xfId="0" applyFont="1" applyFill="1" applyProtection="1"/>
    <xf numFmtId="0" fontId="11" fillId="0" borderId="0" xfId="0" applyFont="1" applyFill="1" applyAlignment="1" applyProtection="1">
      <alignment vertical="top" wrapText="1"/>
    </xf>
    <xf numFmtId="0" fontId="11" fillId="0" borderId="0" xfId="0" applyFont="1" applyFill="1" applyAlignment="1" applyProtection="1">
      <alignment wrapText="1"/>
    </xf>
    <xf numFmtId="0" fontId="1" fillId="12" borderId="0" xfId="0" applyFont="1" applyFill="1" applyProtection="1"/>
    <xf numFmtId="0" fontId="1" fillId="13" borderId="0" xfId="0" applyFont="1" applyFill="1" applyProtection="1"/>
    <xf numFmtId="0" fontId="3" fillId="0" borderId="0" xfId="0" applyFont="1"/>
    <xf numFmtId="1" fontId="11" fillId="0" borderId="0" xfId="0" applyNumberFormat="1" applyFont="1" applyBorder="1" applyAlignment="1" applyProtection="1">
      <alignment horizontal="left"/>
    </xf>
    <xf numFmtId="0" fontId="11" fillId="10" borderId="0" xfId="0" applyFont="1" applyFill="1" applyProtection="1"/>
    <xf numFmtId="0" fontId="11" fillId="11" borderId="0" xfId="0" applyFont="1" applyFill="1" applyProtection="1"/>
    <xf numFmtId="0" fontId="11" fillId="12" borderId="0" xfId="0" applyFont="1" applyFill="1" applyProtection="1"/>
    <xf numFmtId="0" fontId="11" fillId="6" borderId="0" xfId="0" applyFont="1" applyFill="1" applyProtection="1"/>
    <xf numFmtId="0" fontId="11" fillId="13" borderId="0" xfId="0" applyFont="1" applyFill="1" applyProtection="1"/>
    <xf numFmtId="0" fontId="11" fillId="6" borderId="0" xfId="0" applyFont="1" applyFill="1" applyAlignment="1" applyProtection="1"/>
    <xf numFmtId="1" fontId="11" fillId="0" borderId="0" xfId="0" applyNumberFormat="1" applyFont="1" applyAlignment="1" applyProtection="1"/>
    <xf numFmtId="0" fontId="11" fillId="0" borderId="0" xfId="0" applyFont="1"/>
    <xf numFmtId="0" fontId="11" fillId="0" borderId="0" xfId="0" applyFont="1" applyAlignment="1" applyProtection="1">
      <alignment horizontal="left"/>
    </xf>
    <xf numFmtId="0" fontId="11" fillId="0" borderId="0" xfId="0" applyFont="1" applyFill="1"/>
    <xf numFmtId="0" fontId="11" fillId="14" borderId="0" xfId="0" applyFont="1" applyFill="1" applyProtection="1"/>
    <xf numFmtId="0" fontId="16" fillId="0" borderId="0" xfId="0" applyFont="1"/>
    <xf numFmtId="0" fontId="11" fillId="0" borderId="0" xfId="0" applyFont="1" applyFill="1" applyAlignment="1" applyProtection="1">
      <alignment horizontal="right" vertical="center"/>
    </xf>
    <xf numFmtId="0" fontId="11" fillId="0" borderId="0" xfId="0" applyNumberFormat="1" applyFont="1" applyAlignment="1" applyProtection="1">
      <alignment wrapText="1"/>
    </xf>
    <xf numFmtId="0" fontId="11" fillId="6" borderId="0" xfId="0" applyFont="1" applyFill="1" applyBorder="1" applyAlignment="1" applyProtection="1"/>
    <xf numFmtId="0" fontId="11" fillId="0" borderId="0" xfId="0" applyFont="1" applyFill="1" applyBorder="1" applyAlignment="1" applyProtection="1">
      <alignment wrapText="1"/>
    </xf>
    <xf numFmtId="0" fontId="11" fillId="0" borderId="0" xfId="0" applyFont="1" applyBorder="1" applyProtection="1"/>
    <xf numFmtId="0" fontId="11" fillId="0" borderId="0" xfId="0" applyFont="1" applyFill="1" applyBorder="1" applyAlignment="1" applyProtection="1">
      <alignment horizontal="left"/>
    </xf>
    <xf numFmtId="0" fontId="11" fillId="0" borderId="0" xfId="0" applyFont="1" applyFill="1" applyBorder="1" applyProtection="1"/>
    <xf numFmtId="0" fontId="8" fillId="0" borderId="0" xfId="0" applyFont="1" applyFill="1" applyBorder="1" applyProtection="1"/>
    <xf numFmtId="0" fontId="11" fillId="0" borderId="0" xfId="0" applyFont="1" applyBorder="1" applyAlignment="1" applyProtection="1">
      <alignment wrapText="1"/>
    </xf>
    <xf numFmtId="0" fontId="11" fillId="0" borderId="0" xfId="0" applyFont="1" applyBorder="1" applyAlignment="1" applyProtection="1"/>
    <xf numFmtId="0" fontId="11" fillId="0" borderId="0" xfId="0" applyFont="1" applyFill="1" applyBorder="1"/>
    <xf numFmtId="0" fontId="11" fillId="10" borderId="0" xfId="0" applyFont="1" applyFill="1" applyBorder="1" applyProtection="1"/>
    <xf numFmtId="0" fontId="11" fillId="10" borderId="0" xfId="0" applyFont="1" applyFill="1" applyAlignment="1" applyProtection="1"/>
    <xf numFmtId="0" fontId="11" fillId="0" borderId="0" xfId="0" applyFont="1" applyFill="1" applyAlignment="1">
      <alignment wrapText="1"/>
    </xf>
    <xf numFmtId="0" fontId="11" fillId="10" borderId="0" xfId="0" applyFont="1" applyFill="1" applyAlignment="1" applyProtection="1">
      <alignment horizontal="left"/>
    </xf>
    <xf numFmtId="0" fontId="8" fillId="0" borderId="0" xfId="0" applyFont="1" applyFill="1" applyAlignment="1" applyProtection="1">
      <alignment horizontal="left"/>
    </xf>
    <xf numFmtId="0" fontId="11" fillId="0" borderId="0" xfId="0" applyNumberFormat="1" applyFont="1" applyFill="1" applyProtection="1"/>
    <xf numFmtId="0" fontId="11" fillId="13" borderId="0" xfId="0" applyFont="1" applyFill="1" applyAlignment="1" applyProtection="1"/>
    <xf numFmtId="0" fontId="11" fillId="11" borderId="0" xfId="0" applyFont="1" applyFill="1" applyAlignment="1" applyProtection="1"/>
    <xf numFmtId="0" fontId="11" fillId="12" borderId="0" xfId="0" applyFont="1" applyFill="1" applyAlignment="1" applyProtection="1"/>
    <xf numFmtId="0" fontId="8" fillId="0" borderId="0" xfId="0" quotePrefix="1" applyFont="1" applyFill="1" applyAlignment="1" applyProtection="1"/>
    <xf numFmtId="0" fontId="1" fillId="0" borderId="0" xfId="0" applyFont="1" applyFill="1" applyProtection="1"/>
    <xf numFmtId="0" fontId="11" fillId="0" borderId="0" xfId="0" applyFont="1" applyFill="1" applyProtection="1"/>
    <xf numFmtId="0" fontId="11" fillId="0" borderId="0" xfId="0" applyNumberFormat="1" applyFont="1" applyAlignment="1" applyProtection="1"/>
    <xf numFmtId="0" fontId="11" fillId="0" borderId="0" xfId="0" quotePrefix="1" applyFont="1" applyFill="1" applyAlignment="1" applyProtection="1"/>
    <xf numFmtId="0" fontId="16" fillId="0" borderId="0" xfId="0" applyFont="1" applyFill="1" applyAlignment="1" applyProtection="1"/>
    <xf numFmtId="0" fontId="11" fillId="0" borderId="0" xfId="0" applyNumberFormat="1" applyFont="1" applyFill="1" applyAlignment="1" applyProtection="1"/>
    <xf numFmtId="0" fontId="31" fillId="15" borderId="0" xfId="0" applyFont="1" applyFill="1" applyBorder="1" applyProtection="1"/>
    <xf numFmtId="0" fontId="11" fillId="16" borderId="0" xfId="0" applyFont="1" applyFill="1" applyBorder="1" applyProtection="1"/>
    <xf numFmtId="0" fontId="31" fillId="16" borderId="0" xfId="0" applyFont="1" applyFill="1" applyBorder="1" applyProtection="1"/>
    <xf numFmtId="0" fontId="33" fillId="0" borderId="0" xfId="0" applyFont="1" applyFill="1" applyBorder="1" applyProtection="1"/>
    <xf numFmtId="0" fontId="31" fillId="17" borderId="0" xfId="0" applyFont="1" applyFill="1" applyBorder="1" applyProtection="1"/>
    <xf numFmtId="0" fontId="30" fillId="0" borderId="0" xfId="0" applyFont="1" applyFill="1" applyBorder="1" applyProtection="1"/>
    <xf numFmtId="0" fontId="32" fillId="0" borderId="0" xfId="0" applyFont="1" applyFill="1" applyBorder="1" applyProtection="1"/>
    <xf numFmtId="49" fontId="1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horizontal="right"/>
    </xf>
    <xf numFmtId="0" fontId="11" fillId="0" borderId="0" xfId="0" applyFont="1" applyFill="1" applyBorder="1" applyAlignment="1" applyProtection="1">
      <alignment vertical="center" wrapText="1"/>
    </xf>
    <xf numFmtId="0" fontId="31" fillId="18" borderId="0" xfId="0" applyFont="1" applyFill="1" applyBorder="1" applyProtection="1"/>
    <xf numFmtId="0" fontId="31" fillId="19" borderId="0" xfId="0" applyFont="1" applyFill="1" applyBorder="1" applyProtection="1"/>
    <xf numFmtId="0" fontId="11" fillId="0" borderId="0" xfId="0" applyNumberFormat="1" applyFont="1" applyFill="1" applyBorder="1" applyProtection="1"/>
    <xf numFmtId="0" fontId="11" fillId="0" borderId="0" xfId="0" quotePrefix="1" applyFont="1" applyFill="1" applyBorder="1" applyProtection="1"/>
    <xf numFmtId="0" fontId="16" fillId="0" borderId="0" xfId="0" applyFont="1" applyFill="1" applyBorder="1" applyProtection="1"/>
    <xf numFmtId="0" fontId="11" fillId="19" borderId="0" xfId="0" applyFont="1" applyFill="1" applyBorder="1" applyProtection="1"/>
    <xf numFmtId="0" fontId="11" fillId="0" borderId="0" xfId="0" applyFont="1" applyFill="1" applyBorder="1" applyAlignment="1" applyProtection="1">
      <alignment vertical="center"/>
    </xf>
    <xf numFmtId="1" fontId="8" fillId="0" borderId="0" xfId="0" applyNumberFormat="1" applyFont="1" applyFill="1" applyBorder="1" applyAlignment="1" applyProtection="1">
      <alignment horizontal="left"/>
    </xf>
    <xf numFmtId="0" fontId="19" fillId="0" borderId="0" xfId="0" applyFont="1"/>
    <xf numFmtId="0" fontId="11" fillId="0" borderId="0" xfId="0" applyFont="1" applyFill="1" applyBorder="1" applyAlignment="1"/>
    <xf numFmtId="0" fontId="33" fillId="0" borderId="0" xfId="0" applyFont="1" applyFill="1" applyBorder="1"/>
    <xf numFmtId="0" fontId="16" fillId="0" borderId="0" xfId="0" applyFont="1" applyFill="1" applyBorder="1"/>
    <xf numFmtId="1" fontId="8" fillId="0" borderId="0" xfId="0" applyNumberFormat="1" applyFont="1" applyFill="1" applyAlignment="1" applyProtection="1">
      <alignment vertical="top"/>
    </xf>
    <xf numFmtId="0" fontId="2" fillId="0" borderId="0" xfId="0" applyFont="1" applyFill="1" applyAlignment="1" applyProtection="1">
      <alignment vertical="top"/>
    </xf>
    <xf numFmtId="0" fontId="1" fillId="0" borderId="0" xfId="0" applyFont="1" applyAlignment="1">
      <alignment wrapText="1"/>
    </xf>
    <xf numFmtId="0" fontId="11" fillId="0" borderId="0" xfId="0" applyFont="1" applyAlignment="1"/>
    <xf numFmtId="1" fontId="34" fillId="0" borderId="0" xfId="0" applyNumberFormat="1" applyFont="1" applyFill="1" applyAlignment="1" applyProtection="1">
      <alignment horizontal="left" vertical="top"/>
    </xf>
    <xf numFmtId="0" fontId="11" fillId="5" borderId="0" xfId="0" applyFont="1" applyFill="1" applyProtection="1"/>
    <xf numFmtId="0" fontId="11" fillId="0" borderId="0" xfId="0" applyNumberFormat="1" applyFont="1" applyFill="1" applyAlignment="1" applyProtection="1">
      <alignment horizontal="right"/>
    </xf>
    <xf numFmtId="0" fontId="11" fillId="0" borderId="0" xfId="0" applyFont="1" applyAlignment="1" applyProtection="1">
      <alignment vertical="center" wrapText="1"/>
    </xf>
    <xf numFmtId="9" fontId="11" fillId="0" borderId="0" xfId="0" applyNumberFormat="1" applyFont="1" applyFill="1" applyBorder="1" applyProtection="1"/>
    <xf numFmtId="0" fontId="36" fillId="0" borderId="0" xfId="0" applyFont="1" applyFill="1" applyBorder="1"/>
    <xf numFmtId="0" fontId="11" fillId="0" borderId="0" xfId="1" applyNumberFormat="1" applyFont="1" applyProtection="1"/>
    <xf numFmtId="0" fontId="11" fillId="0" borderId="0" xfId="1" applyNumberFormat="1" applyFont="1" applyAlignment="1" applyProtection="1"/>
    <xf numFmtId="0" fontId="20" fillId="0" borderId="0" xfId="0" applyFont="1" applyFill="1" applyAlignment="1" applyProtection="1"/>
    <xf numFmtId="49" fontId="11" fillId="0" borderId="0" xfId="0" quotePrefix="1" applyNumberFormat="1" applyFont="1" applyFill="1" applyAlignment="1" applyProtection="1">
      <alignment horizontal="right"/>
    </xf>
    <xf numFmtId="0" fontId="35" fillId="0" borderId="0" xfId="0" applyFont="1" applyAlignment="1">
      <alignment vertical="center"/>
    </xf>
    <xf numFmtId="0" fontId="35" fillId="0" borderId="0" xfId="0" applyFont="1" applyAlignment="1">
      <alignment horizontal="center" vertical="center"/>
    </xf>
    <xf numFmtId="0" fontId="12" fillId="0" borderId="0" xfId="0" applyFont="1" applyAlignment="1" applyProtection="1">
      <alignment horizontal="left"/>
      <protection hidden="1"/>
    </xf>
    <xf numFmtId="0" fontId="11" fillId="0" borderId="0" xfId="0" quotePrefix="1" applyFont="1" applyAlignment="1" applyProtection="1">
      <alignment horizontal="left"/>
    </xf>
    <xf numFmtId="0" fontId="38" fillId="0" borderId="0" xfId="0" applyFont="1" applyAlignment="1">
      <alignment vertical="center"/>
    </xf>
    <xf numFmtId="0" fontId="39" fillId="0" borderId="0" xfId="0" applyFont="1" applyAlignment="1">
      <alignment horizontal="center" vertical="center"/>
    </xf>
    <xf numFmtId="0" fontId="1" fillId="0" borderId="0" xfId="0" applyFont="1" applyAlignment="1" applyProtection="1">
      <protection hidden="1"/>
    </xf>
    <xf numFmtId="0" fontId="10" fillId="0" borderId="0" xfId="0" applyFont="1" applyAlignment="1" applyProtection="1">
      <alignment horizontal="center" vertical="top"/>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left" vertical="top"/>
      <protection hidden="1"/>
    </xf>
    <xf numFmtId="0" fontId="40" fillId="0" borderId="0" xfId="0" applyFont="1" applyFill="1" applyAlignment="1" applyProtection="1">
      <alignment vertical="top"/>
    </xf>
    <xf numFmtId="0" fontId="11" fillId="0" borderId="0" xfId="1" applyFont="1" applyFill="1" applyAlignment="1" applyProtection="1">
      <alignment wrapText="1"/>
    </xf>
    <xf numFmtId="0" fontId="11" fillId="0" borderId="0" xfId="0" applyFont="1" applyAlignment="1">
      <alignment wrapText="1"/>
    </xf>
    <xf numFmtId="0" fontId="11" fillId="0" borderId="0" xfId="1" applyFont="1" applyAlignment="1" applyProtection="1">
      <alignment wrapText="1"/>
    </xf>
    <xf numFmtId="0" fontId="11" fillId="0" borderId="0" xfId="0" applyNumberFormat="1" applyFont="1" applyFill="1" applyBorder="1" applyAlignment="1" applyProtection="1">
      <alignment wrapText="1"/>
    </xf>
    <xf numFmtId="0" fontId="1" fillId="0" borderId="0" xfId="0" applyNumberFormat="1" applyFont="1" applyFill="1" applyAlignment="1" applyProtection="1">
      <alignment wrapText="1"/>
    </xf>
    <xf numFmtId="0" fontId="22" fillId="0" borderId="0" xfId="0" applyFont="1"/>
    <xf numFmtId="0" fontId="4" fillId="0" borderId="0" xfId="0" applyFont="1"/>
    <xf numFmtId="0" fontId="23" fillId="0" borderId="0" xfId="0" applyFont="1" applyAlignment="1">
      <alignment horizontal="left" vertical="center" wrapText="1"/>
    </xf>
    <xf numFmtId="0" fontId="4" fillId="0" borderId="24" xfId="0" applyFont="1" applyBorder="1"/>
    <xf numFmtId="0" fontId="4" fillId="0" borderId="0" xfId="0" applyFont="1" applyProtection="1">
      <protection locked="0"/>
    </xf>
    <xf numFmtId="0" fontId="22" fillId="0" borderId="0" xfId="0" applyFont="1" applyProtection="1">
      <protection locked="0"/>
    </xf>
    <xf numFmtId="0" fontId="4" fillId="0" borderId="0" xfId="0" applyFont="1" applyAlignment="1" applyProtection="1">
      <alignment horizontal="right" vertical="top"/>
      <protection hidden="1"/>
    </xf>
    <xf numFmtId="0" fontId="22" fillId="8" borderId="14" xfId="0" applyFont="1" applyFill="1" applyBorder="1" applyAlignment="1" applyProtection="1">
      <alignment horizontal="center"/>
      <protection locked="0" hidden="1"/>
    </xf>
    <xf numFmtId="0" fontId="1" fillId="0" borderId="0" xfId="0" applyFont="1" applyAlignment="1">
      <alignment horizontal="center" wrapText="1"/>
    </xf>
    <xf numFmtId="0" fontId="22" fillId="7" borderId="14" xfId="0" applyFont="1" applyFill="1" applyBorder="1" applyAlignment="1" applyProtection="1">
      <alignment horizontal="center"/>
      <protection hidden="1"/>
    </xf>
    <xf numFmtId="0" fontId="12" fillId="7" borderId="0" xfId="0" applyFont="1" applyFill="1" applyBorder="1" applyAlignment="1" applyProtection="1">
      <alignment vertical="center" wrapText="1"/>
      <protection hidden="1"/>
    </xf>
    <xf numFmtId="0" fontId="41" fillId="7" borderId="0" xfId="0" applyFont="1" applyFill="1" applyBorder="1" applyAlignment="1" applyProtection="1">
      <alignment vertical="center"/>
      <protection hidden="1"/>
    </xf>
    <xf numFmtId="0" fontId="22" fillId="7" borderId="0" xfId="0" applyFont="1" applyFill="1" applyBorder="1" applyAlignment="1" applyProtection="1">
      <alignment horizontal="right" vertical="top"/>
      <protection hidden="1"/>
    </xf>
    <xf numFmtId="0" fontId="12" fillId="7" borderId="14" xfId="0" applyFont="1" applyFill="1" applyBorder="1" applyProtection="1">
      <protection hidden="1"/>
    </xf>
    <xf numFmtId="0" fontId="9" fillId="0" borderId="0" xfId="0" applyFont="1" applyAlignment="1">
      <alignment horizontal="left" wrapText="1"/>
    </xf>
    <xf numFmtId="0" fontId="4" fillId="0" borderId="0" xfId="0" applyFont="1" applyAlignment="1">
      <alignment horizontal="left" wrapText="1"/>
    </xf>
    <xf numFmtId="0" fontId="43" fillId="7" borderId="0" xfId="0" applyFont="1" applyFill="1" applyBorder="1" applyAlignment="1" applyProtection="1">
      <alignment vertical="top" wrapText="1"/>
      <protection hidden="1"/>
    </xf>
    <xf numFmtId="0" fontId="1" fillId="0" borderId="0" xfId="0" applyFont="1" applyAlignment="1">
      <alignment horizontal="left"/>
    </xf>
    <xf numFmtId="0" fontId="39" fillId="0" borderId="0" xfId="0" applyFont="1" applyAlignment="1">
      <alignment horizontal="left" vertical="center"/>
    </xf>
    <xf numFmtId="0" fontId="1" fillId="0" borderId="0" xfId="0" applyFont="1" applyAlignment="1">
      <alignment horizontal="left" vertical="center" wrapText="1"/>
    </xf>
    <xf numFmtId="0" fontId="35" fillId="0" borderId="0" xfId="0" applyFont="1" applyAlignment="1">
      <alignment vertical="center" wrapText="1"/>
    </xf>
    <xf numFmtId="0" fontId="0" fillId="0" borderId="0" xfId="0" applyAlignment="1">
      <alignment wrapText="1"/>
    </xf>
    <xf numFmtId="0" fontId="5" fillId="0" borderId="24" xfId="0" applyFont="1" applyBorder="1" applyAlignment="1">
      <alignment horizontal="center"/>
    </xf>
    <xf numFmtId="0" fontId="5" fillId="0" borderId="24" xfId="0" applyFont="1" applyBorder="1" applyAlignment="1">
      <alignment horizontal="center" vertical="center"/>
    </xf>
    <xf numFmtId="0" fontId="23" fillId="0" borderId="14" xfId="0" applyFont="1" applyBorder="1" applyAlignment="1">
      <alignment horizontal="left" vertical="center" wrapText="1"/>
    </xf>
    <xf numFmtId="0" fontId="23" fillId="0" borderId="14" xfId="0" applyFont="1" applyBorder="1" applyAlignment="1">
      <alignment horizontal="center" vertical="center" wrapText="1"/>
    </xf>
    <xf numFmtId="0" fontId="23" fillId="0" borderId="33" xfId="0" applyFont="1" applyBorder="1" applyAlignment="1">
      <alignment horizontal="left" vertical="center" wrapText="1"/>
    </xf>
    <xf numFmtId="0" fontId="23" fillId="0" borderId="33" xfId="0" applyFont="1" applyBorder="1" applyAlignment="1">
      <alignment horizontal="center" vertical="center" wrapText="1"/>
    </xf>
    <xf numFmtId="0" fontId="4" fillId="0" borderId="0" xfId="0" applyFont="1" applyAlignment="1">
      <alignment vertical="top"/>
    </xf>
    <xf numFmtId="0" fontId="22" fillId="0" borderId="0" xfId="0" applyFont="1" applyAlignment="1">
      <alignment vertical="center"/>
    </xf>
    <xf numFmtId="0" fontId="12" fillId="0" borderId="0" xfId="0" applyFont="1" applyAlignment="1">
      <alignment vertical="top"/>
    </xf>
    <xf numFmtId="0" fontId="22" fillId="0" borderId="0" xfId="0" applyFont="1" applyAlignment="1">
      <alignment vertical="top"/>
    </xf>
    <xf numFmtId="0" fontId="22" fillId="0" borderId="0" xfId="0" applyFont="1" applyAlignment="1"/>
    <xf numFmtId="0" fontId="22" fillId="8" borderId="14" xfId="0" applyFont="1" applyFill="1" applyBorder="1" applyAlignment="1" applyProtection="1">
      <alignment horizontal="center"/>
      <protection locked="0"/>
    </xf>
    <xf numFmtId="0" fontId="45" fillId="7" borderId="29" xfId="0" applyFont="1" applyFill="1" applyBorder="1" applyAlignment="1" applyProtection="1">
      <alignment horizontal="center" vertical="center" wrapText="1"/>
      <protection hidden="1"/>
    </xf>
    <xf numFmtId="0" fontId="45" fillId="7" borderId="30" xfId="0" applyFont="1" applyFill="1" applyBorder="1" applyAlignment="1" applyProtection="1">
      <alignment horizontal="right" vertical="center" wrapText="1"/>
      <protection hidden="1"/>
    </xf>
    <xf numFmtId="0" fontId="44" fillId="21" borderId="14" xfId="0" applyFont="1" applyFill="1" applyBorder="1" applyAlignment="1" applyProtection="1">
      <alignment horizontal="left" vertical="center" wrapText="1"/>
      <protection locked="0"/>
    </xf>
    <xf numFmtId="0" fontId="22" fillId="7" borderId="14" xfId="0" applyFont="1" applyFill="1" applyBorder="1" applyAlignment="1" applyProtection="1">
      <alignment horizontal="center"/>
      <protection hidden="1"/>
    </xf>
    <xf numFmtId="0" fontId="9" fillId="7" borderId="14" xfId="0" applyFont="1" applyFill="1" applyBorder="1" applyProtection="1">
      <protection hidden="1"/>
    </xf>
    <xf numFmtId="0" fontId="44" fillId="21" borderId="14" xfId="0" applyFont="1" applyFill="1" applyBorder="1" applyAlignment="1" applyProtection="1">
      <alignment horizontal="center" vertical="center" wrapText="1"/>
      <protection locked="0"/>
    </xf>
    <xf numFmtId="0" fontId="24" fillId="21" borderId="14" xfId="0" applyFont="1" applyFill="1" applyBorder="1" applyAlignment="1" applyProtection="1">
      <alignment horizontal="center" vertical="center" wrapText="1"/>
      <protection locked="0"/>
    </xf>
    <xf numFmtId="0" fontId="12" fillId="7" borderId="10" xfId="0" applyFont="1" applyFill="1" applyBorder="1" applyProtection="1">
      <protection locked="0" hidden="1"/>
    </xf>
    <xf numFmtId="0" fontId="4" fillId="7" borderId="12" xfId="0" applyFont="1" applyFill="1" applyBorder="1" applyAlignment="1" applyProtection="1">
      <alignment horizontal="center"/>
      <protection hidden="1"/>
    </xf>
    <xf numFmtId="0" fontId="4" fillId="9" borderId="15" xfId="0" applyFont="1" applyFill="1" applyBorder="1" applyAlignment="1" applyProtection="1">
      <alignment horizontal="center"/>
      <protection locked="0" hidden="1"/>
    </xf>
    <xf numFmtId="0" fontId="4" fillId="9" borderId="27" xfId="0" applyFont="1" applyFill="1" applyBorder="1" applyAlignment="1" applyProtection="1">
      <alignment horizontal="center"/>
      <protection locked="0" hidden="1"/>
    </xf>
    <xf numFmtId="0" fontId="4" fillId="9" borderId="20" xfId="0" applyFont="1" applyFill="1" applyBorder="1" applyAlignment="1" applyProtection="1">
      <alignment horizontal="center"/>
      <protection locked="0" hidden="1"/>
    </xf>
    <xf numFmtId="0" fontId="12" fillId="9" borderId="14" xfId="0" applyFont="1" applyFill="1" applyBorder="1" applyAlignment="1" applyProtection="1">
      <alignment horizontal="left"/>
      <protection locked="0" hidden="1"/>
    </xf>
    <xf numFmtId="0" fontId="12" fillId="9" borderId="24" xfId="0" applyFont="1" applyFill="1" applyBorder="1" applyAlignment="1" applyProtection="1">
      <alignment horizontal="left"/>
      <protection locked="0" hidden="1"/>
    </xf>
    <xf numFmtId="0" fontId="12" fillId="9" borderId="18" xfId="0" applyFont="1" applyFill="1" applyBorder="1" applyAlignment="1" applyProtection="1">
      <alignment horizontal="left"/>
      <protection locked="0" hidden="1"/>
    </xf>
    <xf numFmtId="0" fontId="22" fillId="8" borderId="0" xfId="0" applyFont="1" applyFill="1" applyBorder="1" applyAlignment="1" applyProtection="1">
      <alignment horizontal="center"/>
      <protection locked="0"/>
    </xf>
    <xf numFmtId="0" fontId="22" fillId="7" borderId="0" xfId="0" applyFont="1" applyFill="1" applyBorder="1" applyAlignment="1" applyProtection="1">
      <alignment horizontal="center"/>
      <protection locked="0"/>
    </xf>
    <xf numFmtId="0" fontId="1" fillId="0" borderId="0" xfId="0" applyFont="1" applyAlignment="1">
      <alignment horizontal="right"/>
    </xf>
    <xf numFmtId="0" fontId="0" fillId="0" borderId="0" xfId="0" applyAlignment="1">
      <alignment horizontal="right"/>
    </xf>
    <xf numFmtId="0" fontId="2" fillId="0" borderId="0" xfId="0" applyFont="1" applyAlignment="1">
      <alignment horizontal="center"/>
    </xf>
    <xf numFmtId="0" fontId="46" fillId="0" borderId="0" xfId="0" applyFont="1"/>
    <xf numFmtId="0" fontId="37" fillId="0" borderId="0" xfId="0" applyFont="1" applyAlignment="1">
      <alignment vertical="center"/>
    </xf>
    <xf numFmtId="0" fontId="47" fillId="0" borderId="0" xfId="0" applyFont="1"/>
    <xf numFmtId="0" fontId="11" fillId="0" borderId="0" xfId="0" applyFont="1" applyFill="1" applyAlignment="1"/>
    <xf numFmtId="0" fontId="16" fillId="0" borderId="0" xfId="0" applyFont="1" applyAlignment="1"/>
    <xf numFmtId="0" fontId="3" fillId="0" borderId="0" xfId="0" applyFont="1" applyAlignment="1"/>
    <xf numFmtId="0" fontId="4" fillId="0" borderId="0" xfId="0" applyFont="1" applyAlignment="1">
      <alignment wrapText="1"/>
    </xf>
    <xf numFmtId="0" fontId="49" fillId="0" borderId="0" xfId="1" applyFont="1" applyAlignment="1">
      <alignment vertical="center"/>
    </xf>
    <xf numFmtId="0" fontId="22" fillId="8" borderId="3" xfId="0" applyFont="1" applyFill="1" applyBorder="1" applyAlignment="1" applyProtection="1">
      <alignment horizontal="center"/>
      <protection locked="0" hidden="1"/>
    </xf>
    <xf numFmtId="0" fontId="22" fillId="8" borderId="5" xfId="0" applyFont="1" applyFill="1" applyBorder="1" applyAlignment="1" applyProtection="1">
      <alignment horizontal="center"/>
      <protection locked="0" hidden="1"/>
    </xf>
    <xf numFmtId="0" fontId="23" fillId="7" borderId="14" xfId="0" applyFont="1" applyFill="1" applyBorder="1" applyAlignment="1" applyProtection="1">
      <alignment horizontal="center"/>
      <protection hidden="1"/>
    </xf>
    <xf numFmtId="0" fontId="22" fillId="23" borderId="0" xfId="0" applyFont="1" applyFill="1" applyBorder="1" applyProtection="1">
      <protection hidden="1"/>
    </xf>
    <xf numFmtId="0" fontId="14" fillId="0" borderId="14" xfId="0" applyFont="1" applyFill="1" applyBorder="1" applyAlignment="1" applyProtection="1">
      <alignment horizontal="center"/>
      <protection hidden="1"/>
    </xf>
    <xf numFmtId="0" fontId="52" fillId="22" borderId="14" xfId="0" applyFont="1" applyFill="1" applyBorder="1" applyProtection="1">
      <protection locked="0" hidden="1"/>
    </xf>
    <xf numFmtId="0" fontId="28" fillId="0" borderId="0" xfId="0" applyFont="1" applyFill="1" applyBorder="1" applyAlignment="1" applyProtection="1">
      <alignment vertical="top" wrapText="1"/>
      <protection locked="0"/>
    </xf>
    <xf numFmtId="0" fontId="22" fillId="0" borderId="0" xfId="0" applyFont="1" applyFill="1" applyBorder="1" applyAlignment="1" applyProtection="1">
      <alignment horizontal="center"/>
      <protection locked="0"/>
    </xf>
    <xf numFmtId="0" fontId="53" fillId="7" borderId="7" xfId="0" applyFont="1" applyFill="1" applyBorder="1" applyAlignment="1" applyProtection="1">
      <alignment horizontal="center" vertical="center" wrapText="1"/>
      <protection hidden="1"/>
    </xf>
    <xf numFmtId="0" fontId="55" fillId="7" borderId="29" xfId="0" applyFont="1" applyFill="1" applyBorder="1" applyAlignment="1" applyProtection="1">
      <alignment horizontal="center" vertical="center" wrapText="1"/>
      <protection hidden="1"/>
    </xf>
    <xf numFmtId="0" fontId="23" fillId="22" borderId="0" xfId="0" applyFont="1" applyFill="1" applyBorder="1" applyAlignment="1" applyProtection="1">
      <protection hidden="1"/>
    </xf>
    <xf numFmtId="0" fontId="22" fillId="22" borderId="0" xfId="0" applyFont="1" applyFill="1" applyBorder="1" applyAlignment="1" applyProtection="1">
      <protection locked="0" hidden="1"/>
    </xf>
    <xf numFmtId="0" fontId="22" fillId="7" borderId="0" xfId="0" applyFont="1" applyFill="1" applyBorder="1" applyAlignment="1" applyProtection="1">
      <alignment horizontal="left" wrapText="1"/>
      <protection hidden="1"/>
    </xf>
    <xf numFmtId="0" fontId="23" fillId="7" borderId="37" xfId="0" applyFont="1" applyFill="1" applyBorder="1" applyAlignment="1" applyProtection="1">
      <protection hidden="1"/>
    </xf>
    <xf numFmtId="0" fontId="23" fillId="7" borderId="35" xfId="0" applyFont="1" applyFill="1" applyBorder="1" applyAlignment="1" applyProtection="1">
      <protection hidden="1"/>
    </xf>
    <xf numFmtId="0" fontId="22" fillId="24" borderId="14" xfId="0" applyFont="1" applyFill="1" applyBorder="1" applyProtection="1">
      <protection locked="0" hidden="1"/>
    </xf>
    <xf numFmtId="0" fontId="22" fillId="7" borderId="0" xfId="0" applyFont="1" applyFill="1" applyBorder="1" applyAlignment="1" applyProtection="1">
      <alignment vertical="center" wrapText="1"/>
      <protection locked="0" hidden="1"/>
    </xf>
    <xf numFmtId="0" fontId="41" fillId="22" borderId="0" xfId="0" applyFont="1" applyFill="1" applyBorder="1" applyAlignment="1" applyProtection="1">
      <alignment horizontal="left" vertical="center" wrapText="1"/>
      <protection hidden="1"/>
    </xf>
    <xf numFmtId="0" fontId="41" fillId="7" borderId="0" xfId="0" applyFont="1" applyFill="1" applyBorder="1" applyAlignment="1" applyProtection="1">
      <alignment horizontal="left" vertical="center" wrapText="1"/>
      <protection hidden="1"/>
    </xf>
    <xf numFmtId="0" fontId="23" fillId="7" borderId="14" xfId="0" applyFont="1" applyFill="1" applyBorder="1" applyAlignment="1" applyProtection="1">
      <alignment horizontal="center"/>
      <protection hidden="1"/>
    </xf>
    <xf numFmtId="0" fontId="8" fillId="7" borderId="0" xfId="0" applyFont="1" applyFill="1" applyBorder="1" applyAlignment="1" applyProtection="1">
      <alignment horizontal="right" vertical="top"/>
      <protection hidden="1"/>
    </xf>
    <xf numFmtId="0" fontId="56" fillId="7" borderId="0" xfId="0" applyFont="1" applyFill="1" applyBorder="1" applyAlignment="1" applyProtection="1">
      <alignment horizontal="right" vertical="top"/>
      <protection hidden="1"/>
    </xf>
    <xf numFmtId="0" fontId="23" fillId="7" borderId="33" xfId="0" applyFont="1" applyFill="1" applyBorder="1" applyAlignment="1" applyProtection="1">
      <alignment horizontal="center"/>
      <protection hidden="1"/>
    </xf>
    <xf numFmtId="0" fontId="50" fillId="0" borderId="0" xfId="0" applyFont="1" applyAlignment="1" applyProtection="1">
      <alignment horizontal="right"/>
      <protection locked="0"/>
    </xf>
    <xf numFmtId="0" fontId="57" fillId="0" borderId="0" xfId="0" applyFont="1"/>
    <xf numFmtId="0" fontId="21" fillId="7" borderId="0" xfId="0" applyFont="1" applyFill="1" applyBorder="1" applyAlignment="1" applyProtection="1">
      <alignment vertical="center" wrapText="1"/>
      <protection hidden="1"/>
    </xf>
    <xf numFmtId="0" fontId="58" fillId="0" borderId="0" xfId="0" applyFont="1" applyAlignment="1">
      <alignment vertical="top"/>
    </xf>
    <xf numFmtId="0" fontId="8" fillId="2" borderId="0" xfId="0" applyFont="1" applyFill="1" applyAlignment="1" applyProtection="1">
      <alignment horizontal="left" vertical="center" wrapText="1"/>
      <protection locked="0"/>
    </xf>
    <xf numFmtId="0" fontId="8" fillId="0" borderId="0" xfId="0" applyFont="1" applyAlignment="1" applyProtection="1">
      <alignment horizontal="left" vertical="center"/>
    </xf>
    <xf numFmtId="0" fontId="59" fillId="0" borderId="0" xfId="0" applyFont="1" applyAlignment="1" applyProtection="1"/>
    <xf numFmtId="1" fontId="11" fillId="0" borderId="0" xfId="0" applyNumberFormat="1" applyFont="1" applyFill="1" applyAlignment="1" applyProtection="1"/>
    <xf numFmtId="0" fontId="59" fillId="0" borderId="0" xfId="0" applyFont="1" applyFill="1" applyAlignment="1" applyProtection="1"/>
    <xf numFmtId="0" fontId="11" fillId="0" borderId="0" xfId="0" applyFont="1" applyFill="1" applyAlignment="1" applyProtection="1">
      <alignment vertical="center" wrapText="1"/>
    </xf>
    <xf numFmtId="0" fontId="16" fillId="0" borderId="0" xfId="0" applyFont="1" applyFill="1" applyAlignment="1">
      <alignment wrapText="1"/>
    </xf>
    <xf numFmtId="0" fontId="11" fillId="0" borderId="0" xfId="0" applyFont="1" applyFill="1" applyAlignment="1" applyProtection="1">
      <alignment vertical="center"/>
    </xf>
    <xf numFmtId="0" fontId="11" fillId="0" borderId="0" xfId="0" applyNumberFormat="1" applyFont="1" applyFill="1" applyAlignment="1" applyProtection="1">
      <alignment wrapText="1"/>
    </xf>
    <xf numFmtId="0" fontId="8" fillId="0" borderId="0" xfId="0" applyFont="1" applyFill="1"/>
    <xf numFmtId="0" fontId="11" fillId="0" borderId="0" xfId="0" applyFont="1" applyFill="1" applyAlignment="1">
      <alignment horizontal="right"/>
    </xf>
    <xf numFmtId="0" fontId="11" fillId="0" borderId="0" xfId="0" applyFont="1" applyFill="1" applyAlignment="1" applyProtection="1">
      <alignment horizontal="left" wrapText="1"/>
    </xf>
    <xf numFmtId="0" fontId="30" fillId="0" borderId="0" xfId="0" applyFont="1" applyFill="1" applyBorder="1" applyAlignment="1" applyProtection="1"/>
    <xf numFmtId="0" fontId="60" fillId="0" borderId="0" xfId="1" applyFont="1" applyFill="1" applyBorder="1" applyAlignment="1"/>
    <xf numFmtId="0" fontId="3" fillId="0" borderId="0" xfId="0" applyFont="1" applyFill="1" applyBorder="1"/>
    <xf numFmtId="0" fontId="47" fillId="0" borderId="0" xfId="0" applyFont="1" applyFill="1"/>
    <xf numFmtId="0" fontId="3" fillId="0" borderId="0" xfId="0" applyFont="1" applyFill="1" applyBorder="1" applyProtection="1"/>
    <xf numFmtId="0" fontId="3" fillId="0" borderId="0" xfId="0" applyFont="1" applyFill="1" applyBorder="1" applyAlignment="1" applyProtection="1"/>
    <xf numFmtId="1" fontId="61" fillId="0" borderId="0" xfId="0" applyNumberFormat="1" applyFont="1" applyAlignment="1" applyProtection="1">
      <alignment horizontal="left"/>
    </xf>
    <xf numFmtId="0" fontId="61" fillId="25" borderId="0" xfId="0" applyFont="1" applyFill="1" applyProtection="1"/>
    <xf numFmtId="0" fontId="62" fillId="0" borderId="0" xfId="0" applyFont="1" applyProtection="1"/>
    <xf numFmtId="0" fontId="61" fillId="0" borderId="0" xfId="0" applyFont="1" applyBorder="1" applyAlignment="1" applyProtection="1">
      <alignment horizontal="left"/>
    </xf>
    <xf numFmtId="0" fontId="61" fillId="0" borderId="0" xfId="0" applyFont="1" applyProtection="1"/>
    <xf numFmtId="0" fontId="61" fillId="0" borderId="0" xfId="0" applyFont="1" applyAlignment="1" applyProtection="1">
      <alignment wrapText="1"/>
    </xf>
    <xf numFmtId="0" fontId="61" fillId="0" borderId="0" xfId="0" applyFont="1" applyAlignment="1" applyProtection="1">
      <alignment horizontal="right"/>
    </xf>
    <xf numFmtId="0" fontId="61" fillId="0" borderId="0" xfId="0" applyFont="1" applyAlignment="1" applyProtection="1">
      <alignment horizontal="left"/>
    </xf>
    <xf numFmtId="0" fontId="61" fillId="0" borderId="0" xfId="0" applyFont="1" applyBorder="1" applyAlignment="1" applyProtection="1"/>
    <xf numFmtId="0" fontId="61" fillId="0" borderId="0" xfId="0" applyFont="1"/>
    <xf numFmtId="0" fontId="61" fillId="0" borderId="0" xfId="0" applyFont="1" applyAlignment="1" applyProtection="1"/>
    <xf numFmtId="0" fontId="61" fillId="0" borderId="0" xfId="0" applyFont="1" applyAlignment="1">
      <alignment wrapText="1"/>
    </xf>
    <xf numFmtId="49" fontId="61" fillId="0" borderId="0" xfId="0" applyNumberFormat="1" applyFont="1" applyAlignment="1" applyProtection="1">
      <alignment horizontal="right"/>
    </xf>
    <xf numFmtId="1" fontId="62" fillId="0" borderId="0" xfId="0" applyNumberFormat="1" applyFont="1" applyAlignment="1" applyProtection="1">
      <alignment horizontal="left"/>
    </xf>
    <xf numFmtId="0" fontId="61" fillId="0" borderId="0" xfId="0" applyFont="1" applyBorder="1" applyProtection="1"/>
    <xf numFmtId="0" fontId="63" fillId="0" borderId="0" xfId="0" applyFont="1" applyProtection="1"/>
    <xf numFmtId="0" fontId="61" fillId="0" borderId="0" xfId="0" applyFont="1" applyAlignment="1">
      <alignment vertical="center" wrapText="1"/>
    </xf>
    <xf numFmtId="0" fontId="61" fillId="26" borderId="0" xfId="0" applyFont="1" applyFill="1" applyProtection="1"/>
    <xf numFmtId="16" fontId="61" fillId="0" borderId="0" xfId="0" applyNumberFormat="1" applyFont="1" applyAlignment="1" applyProtection="1">
      <alignment horizontal="right"/>
    </xf>
    <xf numFmtId="1" fontId="61" fillId="0" borderId="0" xfId="0" applyNumberFormat="1" applyFont="1" applyBorder="1" applyAlignment="1" applyProtection="1">
      <alignment horizontal="left"/>
    </xf>
    <xf numFmtId="0" fontId="61" fillId="27" borderId="0" xfId="0" applyFont="1" applyFill="1" applyProtection="1"/>
    <xf numFmtId="0" fontId="62" fillId="0" borderId="0" xfId="0" applyFont="1" applyBorder="1" applyAlignment="1" applyProtection="1"/>
    <xf numFmtId="0" fontId="61" fillId="0" borderId="0" xfId="0" applyFont="1" applyBorder="1" applyAlignment="1" applyProtection="1">
      <alignment wrapText="1"/>
    </xf>
    <xf numFmtId="0" fontId="61" fillId="0" borderId="0" xfId="0" applyFont="1" applyBorder="1" applyAlignment="1" applyProtection="1">
      <alignment horizontal="right"/>
    </xf>
    <xf numFmtId="0" fontId="64" fillId="0" borderId="0" xfId="0" applyFont="1" applyProtection="1"/>
    <xf numFmtId="0" fontId="61" fillId="0" borderId="0" xfId="0" applyFont="1" applyBorder="1" applyAlignment="1"/>
    <xf numFmtId="0" fontId="65" fillId="0" borderId="0" xfId="0" applyFont="1" applyBorder="1" applyAlignment="1" applyProtection="1"/>
    <xf numFmtId="0" fontId="66" fillId="0" borderId="0" xfId="0" applyFont="1" applyProtection="1"/>
    <xf numFmtId="0" fontId="67" fillId="0" borderId="0" xfId="0" applyFont="1"/>
    <xf numFmtId="0" fontId="65" fillId="0" borderId="0" xfId="0" applyFont="1" applyProtection="1"/>
    <xf numFmtId="0" fontId="68" fillId="0" borderId="0" xfId="0" applyFont="1" applyFill="1" applyProtection="1"/>
    <xf numFmtId="0" fontId="3" fillId="0" borderId="0" xfId="0" applyFont="1" applyFill="1" applyProtection="1"/>
    <xf numFmtId="0" fontId="3" fillId="0" borderId="0" xfId="0" applyFont="1" applyFill="1" applyAlignment="1" applyProtection="1">
      <alignment horizontal="right"/>
    </xf>
    <xf numFmtId="1" fontId="0" fillId="0" borderId="0" xfId="0" applyNumberFormat="1" applyFont="1" applyFill="1" applyProtection="1"/>
    <xf numFmtId="0" fontId="31" fillId="0" borderId="0" xfId="0" applyFont="1" applyFill="1" applyBorder="1" applyAlignment="1" applyProtection="1">
      <alignment horizontal="left"/>
    </xf>
    <xf numFmtId="0" fontId="31" fillId="0" borderId="0" xfId="0" applyNumberFormat="1" applyFont="1" applyFill="1" applyBorder="1" applyProtection="1"/>
    <xf numFmtId="0" fontId="1" fillId="0" borderId="0" xfId="0" applyFont="1" applyFill="1" applyAlignment="1">
      <alignment wrapText="1"/>
    </xf>
    <xf numFmtId="1" fontId="47" fillId="0" borderId="0" xfId="0" applyNumberFormat="1" applyFont="1" applyFill="1" applyProtection="1"/>
    <xf numFmtId="0" fontId="1" fillId="0" borderId="0" xfId="0" applyFont="1" applyAlignment="1">
      <alignment horizontal="left" vertical="top"/>
    </xf>
    <xf numFmtId="0" fontId="1"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16" fillId="0" borderId="0" xfId="0" applyFont="1" applyFill="1" applyAlignment="1" applyProtection="1">
      <alignment wrapText="1"/>
    </xf>
    <xf numFmtId="0" fontId="20" fillId="0" borderId="0" xfId="0" applyFont="1" applyFill="1" applyProtection="1"/>
    <xf numFmtId="0" fontId="16" fillId="0" borderId="0" xfId="0" applyFont="1" applyAlignment="1" applyProtection="1">
      <alignment wrapText="1"/>
    </xf>
    <xf numFmtId="0" fontId="16" fillId="2" borderId="0" xfId="0" applyFont="1" applyFill="1" applyBorder="1" applyProtection="1"/>
    <xf numFmtId="0" fontId="8" fillId="28" borderId="0" xfId="0" applyFont="1" applyFill="1" applyAlignment="1" applyProtection="1">
      <alignment horizontal="left" vertical="center"/>
      <protection locked="0"/>
    </xf>
    <xf numFmtId="0" fontId="8" fillId="28" borderId="0" xfId="0" applyFont="1" applyFill="1" applyAlignment="1" applyProtection="1">
      <alignment horizontal="left" vertical="center" wrapText="1"/>
      <protection locked="0"/>
    </xf>
    <xf numFmtId="0" fontId="8" fillId="29" borderId="0" xfId="0" applyFont="1" applyFill="1" applyAlignment="1" applyProtection="1">
      <alignment horizontal="left" vertical="center"/>
      <protection locked="0"/>
    </xf>
    <xf numFmtId="0" fontId="8" fillId="29" borderId="0" xfId="0" applyFont="1" applyFill="1" applyAlignment="1" applyProtection="1">
      <alignment horizontal="left" vertical="center" wrapText="1"/>
      <protection locked="0"/>
    </xf>
    <xf numFmtId="0" fontId="22" fillId="0" borderId="0" xfId="0" applyFont="1" applyAlignment="1">
      <alignment horizontal="left" vertical="center" wrapText="1"/>
    </xf>
    <xf numFmtId="0" fontId="4" fillId="0" borderId="0" xfId="0" applyNumberFormat="1" applyFont="1" applyAlignment="1" applyProtection="1">
      <alignment horizontal="left" vertical="top" wrapText="1"/>
      <protection hidden="1"/>
    </xf>
    <xf numFmtId="0" fontId="4" fillId="0" borderId="0" xfId="0" applyFont="1" applyAlignment="1" applyProtection="1">
      <alignment horizontal="left" vertical="top" wrapText="1"/>
      <protection hidden="1"/>
    </xf>
    <xf numFmtId="1" fontId="4" fillId="0" borderId="0" xfId="0" applyNumberFormat="1" applyFont="1" applyAlignment="1" applyProtection="1">
      <alignment horizontal="left" vertical="top" wrapText="1"/>
      <protection hidden="1"/>
    </xf>
    <xf numFmtId="0" fontId="48" fillId="0" borderId="0" xfId="0" applyFont="1" applyAlignment="1" applyProtection="1">
      <alignment horizontal="left"/>
      <protection hidden="1"/>
    </xf>
    <xf numFmtId="0" fontId="4" fillId="0" borderId="0" xfId="0" applyFont="1" applyFill="1" applyAlignment="1" applyProtection="1">
      <alignment horizontal="left" vertical="top" wrapText="1"/>
      <protection hidden="1"/>
    </xf>
    <xf numFmtId="0" fontId="4" fillId="0" borderId="0" xfId="0" applyFont="1" applyFill="1" applyAlignment="1" applyProtection="1">
      <alignment horizontal="left" vertical="top"/>
      <protection hidden="1"/>
    </xf>
    <xf numFmtId="0" fontId="35" fillId="0" borderId="0" xfId="0" applyFont="1" applyAlignment="1" applyProtection="1">
      <alignment horizontal="center"/>
      <protection hidden="1"/>
    </xf>
    <xf numFmtId="0" fontId="4" fillId="0" borderId="0" xfId="0" applyFont="1" applyAlignment="1" applyProtection="1">
      <alignment horizontal="left" vertical="top"/>
      <protection hidden="1"/>
    </xf>
    <xf numFmtId="0" fontId="48" fillId="0" borderId="0" xfId="0" applyFont="1" applyFill="1" applyAlignment="1" applyProtection="1">
      <alignment horizontal="left" vertical="top" wrapText="1"/>
      <protection hidden="1"/>
    </xf>
    <xf numFmtId="0" fontId="9" fillId="0" borderId="0" xfId="0" applyNumberFormat="1" applyFont="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hidden="1"/>
    </xf>
    <xf numFmtId="0" fontId="14" fillId="0" borderId="0" xfId="0" applyNumberFormat="1" applyFont="1" applyAlignment="1" applyProtection="1">
      <alignment horizontal="left" vertical="top" wrapText="1"/>
      <protection hidden="1"/>
    </xf>
    <xf numFmtId="0" fontId="9" fillId="0" borderId="0" xfId="0" applyFont="1" applyAlignment="1" applyProtection="1">
      <alignment horizontal="left"/>
      <protection hidden="1"/>
    </xf>
    <xf numFmtId="0" fontId="4" fillId="0" borderId="0" xfId="0" applyFont="1" applyAlignment="1" applyProtection="1">
      <alignment wrapText="1"/>
      <protection hidden="1"/>
    </xf>
    <xf numFmtId="0" fontId="0" fillId="0" borderId="0" xfId="0" applyAlignment="1" applyProtection="1">
      <alignment wrapText="1"/>
      <protection hidden="1"/>
    </xf>
    <xf numFmtId="0" fontId="41" fillId="7" borderId="0" xfId="0" applyFont="1" applyFill="1" applyBorder="1" applyAlignment="1" applyProtection="1">
      <alignment horizontal="center" vertical="center" wrapText="1"/>
      <protection hidden="1"/>
    </xf>
    <xf numFmtId="0" fontId="22" fillId="8" borderId="3" xfId="0" applyFont="1" applyFill="1" applyBorder="1" applyAlignment="1" applyProtection="1">
      <alignment horizontal="center"/>
      <protection locked="0" hidden="1"/>
    </xf>
    <xf numFmtId="0" fontId="22" fillId="8" borderId="5" xfId="0" applyFont="1" applyFill="1" applyBorder="1" applyAlignment="1" applyProtection="1">
      <alignment horizontal="center"/>
      <protection locked="0" hidden="1"/>
    </xf>
    <xf numFmtId="0" fontId="41" fillId="7" borderId="0" xfId="0" applyFont="1" applyFill="1" applyBorder="1" applyAlignment="1" applyProtection="1">
      <alignment horizontal="left" vertical="top" wrapText="1"/>
      <protection hidden="1"/>
    </xf>
    <xf numFmtId="0" fontId="4" fillId="7" borderId="0" xfId="0" applyFont="1" applyFill="1" applyBorder="1" applyAlignment="1" applyProtection="1">
      <alignment horizontal="right"/>
      <protection hidden="1"/>
    </xf>
    <xf numFmtId="0" fontId="4" fillId="7" borderId="23" xfId="0" applyFont="1" applyFill="1" applyBorder="1" applyAlignment="1" applyProtection="1">
      <alignment horizontal="right"/>
      <protection hidden="1"/>
    </xf>
    <xf numFmtId="0" fontId="9" fillId="7" borderId="0" xfId="0" applyFont="1" applyFill="1" applyBorder="1" applyAlignment="1" applyProtection="1">
      <alignment horizontal="right"/>
      <protection hidden="1"/>
    </xf>
    <xf numFmtId="0" fontId="9" fillId="7" borderId="23" xfId="0" applyFont="1" applyFill="1" applyBorder="1" applyAlignment="1" applyProtection="1">
      <alignment horizontal="right"/>
      <protection hidden="1"/>
    </xf>
    <xf numFmtId="0" fontId="51" fillId="7" borderId="0" xfId="0" applyFont="1" applyFill="1" applyBorder="1" applyAlignment="1" applyProtection="1">
      <alignment horizontal="left" vertical="top" wrapText="1"/>
      <protection hidden="1"/>
    </xf>
    <xf numFmtId="0" fontId="43" fillId="7" borderId="0" xfId="0" applyFont="1" applyFill="1" applyBorder="1" applyAlignment="1" applyProtection="1">
      <alignment horizontal="left" vertical="top" wrapText="1"/>
      <protection hidden="1"/>
    </xf>
    <xf numFmtId="0" fontId="42" fillId="7" borderId="32" xfId="0" applyFont="1" applyFill="1" applyBorder="1" applyAlignment="1" applyProtection="1">
      <alignment horizontal="left" vertical="center" wrapText="1"/>
      <protection hidden="1"/>
    </xf>
    <xf numFmtId="0" fontId="42" fillId="7" borderId="21" xfId="0" applyFont="1" applyFill="1" applyBorder="1" applyAlignment="1" applyProtection="1">
      <alignment horizontal="left" vertical="center" wrapText="1"/>
      <protection hidden="1"/>
    </xf>
    <xf numFmtId="0" fontId="42" fillId="7" borderId="22" xfId="0" applyFont="1" applyFill="1" applyBorder="1" applyAlignment="1" applyProtection="1">
      <alignment horizontal="left" vertical="center" wrapText="1"/>
      <protection hidden="1"/>
    </xf>
    <xf numFmtId="0" fontId="42" fillId="7" borderId="1" xfId="0" applyFont="1" applyFill="1" applyBorder="1" applyAlignment="1" applyProtection="1">
      <alignment horizontal="center" vertical="center" wrapText="1"/>
      <protection hidden="1"/>
    </xf>
    <xf numFmtId="0" fontId="42" fillId="7" borderId="33" xfId="0" applyFont="1" applyFill="1" applyBorder="1" applyAlignment="1" applyProtection="1">
      <alignment horizontal="center" vertical="center" wrapText="1"/>
      <protection hidden="1"/>
    </xf>
    <xf numFmtId="0" fontId="51" fillId="7" borderId="33" xfId="0" applyFont="1" applyFill="1" applyBorder="1" applyAlignment="1" applyProtection="1">
      <alignment horizontal="center" vertical="center" wrapText="1"/>
      <protection hidden="1"/>
    </xf>
    <xf numFmtId="0" fontId="51" fillId="7" borderId="31" xfId="0" applyFont="1" applyFill="1" applyBorder="1" applyAlignment="1" applyProtection="1">
      <alignment horizontal="center" vertical="center" wrapText="1"/>
      <protection hidden="1"/>
    </xf>
    <xf numFmtId="0" fontId="14" fillId="7" borderId="38" xfId="0" applyFont="1" applyFill="1" applyBorder="1" applyAlignment="1" applyProtection="1">
      <alignment horizontal="left" wrapText="1"/>
      <protection hidden="1"/>
    </xf>
    <xf numFmtId="0" fontId="51" fillId="7" borderId="38" xfId="0" applyFont="1" applyFill="1" applyBorder="1" applyAlignment="1" applyProtection="1">
      <alignment horizontal="left" wrapText="1"/>
      <protection hidden="1"/>
    </xf>
    <xf numFmtId="0" fontId="43" fillId="7" borderId="36" xfId="0" applyFont="1" applyFill="1" applyBorder="1" applyAlignment="1" applyProtection="1">
      <alignment horizontal="right" vertical="top" wrapText="1"/>
      <protection hidden="1"/>
    </xf>
    <xf numFmtId="0" fontId="22" fillId="7" borderId="14" xfId="0" applyFont="1" applyFill="1" applyBorder="1" applyAlignment="1" applyProtection="1">
      <alignment horizontal="right" vertical="center" wrapText="1"/>
      <protection hidden="1"/>
    </xf>
    <xf numFmtId="0" fontId="51" fillId="22" borderId="0" xfId="0" applyFont="1" applyFill="1" applyBorder="1" applyAlignment="1" applyProtection="1">
      <alignment horizontal="left" wrapText="1"/>
      <protection locked="0" hidden="1"/>
    </xf>
    <xf numFmtId="0" fontId="12" fillId="22" borderId="0" xfId="0" applyFont="1" applyFill="1" applyBorder="1" applyAlignment="1" applyProtection="1">
      <alignment horizontal="left" wrapText="1"/>
      <protection locked="0" hidden="1"/>
    </xf>
    <xf numFmtId="0" fontId="22" fillId="0" borderId="0" xfId="0" applyFont="1" applyFill="1" applyBorder="1" applyAlignment="1" applyProtection="1">
      <alignment horizontal="left" vertical="center" wrapText="1"/>
      <protection hidden="1"/>
    </xf>
    <xf numFmtId="0" fontId="26" fillId="21" borderId="25" xfId="0" applyFont="1" applyFill="1" applyBorder="1" applyAlignment="1" applyProtection="1">
      <alignment horizontal="center" vertical="top" wrapText="1"/>
      <protection locked="0" hidden="1"/>
    </xf>
    <xf numFmtId="0" fontId="26" fillId="21" borderId="36" xfId="0" applyFont="1" applyFill="1" applyBorder="1" applyAlignment="1" applyProtection="1">
      <alignment horizontal="center" vertical="top" wrapText="1"/>
      <protection locked="0" hidden="1"/>
    </xf>
    <xf numFmtId="0" fontId="26" fillId="21" borderId="26" xfId="0" applyFont="1" applyFill="1" applyBorder="1" applyAlignment="1" applyProtection="1">
      <alignment horizontal="center" vertical="top" wrapText="1"/>
      <protection locked="0" hidden="1"/>
    </xf>
    <xf numFmtId="0" fontId="26" fillId="21" borderId="34" xfId="0" applyFont="1" applyFill="1" applyBorder="1" applyAlignment="1" applyProtection="1">
      <alignment horizontal="center" vertical="top" wrapText="1"/>
      <protection locked="0" hidden="1"/>
    </xf>
    <xf numFmtId="0" fontId="26" fillId="21" borderId="37" xfId="0" applyFont="1" applyFill="1" applyBorder="1" applyAlignment="1" applyProtection="1">
      <alignment horizontal="center" vertical="top" wrapText="1"/>
      <protection locked="0" hidden="1"/>
    </xf>
    <xf numFmtId="0" fontId="26" fillId="21" borderId="35" xfId="0" applyFont="1" applyFill="1" applyBorder="1" applyAlignment="1" applyProtection="1">
      <alignment horizontal="center" vertical="top" wrapText="1"/>
      <protection locked="0" hidden="1"/>
    </xf>
    <xf numFmtId="0" fontId="22" fillId="7" borderId="0" xfId="0" applyFont="1" applyFill="1" applyBorder="1" applyAlignment="1" applyProtection="1">
      <alignment horizontal="left"/>
      <protection hidden="1"/>
    </xf>
    <xf numFmtId="0" fontId="0" fillId="0" borderId="0" xfId="0" applyAlignment="1"/>
    <xf numFmtId="0" fontId="0" fillId="0" borderId="23" xfId="0" applyBorder="1" applyAlignment="1"/>
    <xf numFmtId="0" fontId="22" fillId="8" borderId="4" xfId="0" applyFont="1" applyFill="1" applyBorder="1" applyAlignment="1" applyProtection="1">
      <alignment horizontal="center"/>
      <protection locked="0" hidden="1"/>
    </xf>
    <xf numFmtId="0" fontId="23" fillId="7" borderId="14" xfId="0" applyFont="1" applyFill="1" applyBorder="1" applyAlignment="1" applyProtection="1">
      <alignment horizontal="center"/>
      <protection hidden="1"/>
    </xf>
    <xf numFmtId="0" fontId="23" fillId="7" borderId="15" xfId="0" applyFont="1" applyFill="1" applyBorder="1" applyAlignment="1" applyProtection="1">
      <alignment horizontal="center"/>
      <protection hidden="1"/>
    </xf>
    <xf numFmtId="0" fontId="22" fillId="0" borderId="1" xfId="0" applyFont="1" applyFill="1" applyBorder="1" applyAlignment="1" applyProtection="1">
      <alignment horizontal="center"/>
      <protection locked="0"/>
    </xf>
    <xf numFmtId="0" fontId="22" fillId="0" borderId="33" xfId="0" applyFont="1" applyFill="1" applyBorder="1" applyAlignment="1" applyProtection="1">
      <alignment horizontal="center"/>
      <protection locked="0"/>
    </xf>
    <xf numFmtId="0" fontId="22" fillId="0" borderId="2" xfId="0" applyFont="1" applyFill="1" applyBorder="1" applyAlignment="1" applyProtection="1">
      <alignment horizontal="center"/>
      <protection locked="0"/>
    </xf>
    <xf numFmtId="0" fontId="51" fillId="7" borderId="0" xfId="0" applyFont="1" applyFill="1" applyBorder="1" applyAlignment="1" applyProtection="1">
      <alignment horizontal="left" vertical="center" wrapText="1"/>
      <protection hidden="1"/>
    </xf>
    <xf numFmtId="0" fontId="51" fillId="7" borderId="0" xfId="0" applyFont="1" applyFill="1" applyBorder="1" applyAlignment="1" applyProtection="1">
      <alignment horizontal="left" vertical="center"/>
      <protection hidden="1"/>
    </xf>
    <xf numFmtId="0" fontId="21" fillId="7" borderId="0" xfId="0" applyFont="1" applyFill="1" applyBorder="1" applyAlignment="1" applyProtection="1">
      <alignment horizontal="left" vertical="center" wrapText="1"/>
      <protection hidden="1"/>
    </xf>
    <xf numFmtId="0" fontId="56" fillId="7" borderId="0" xfId="0" applyFont="1" applyFill="1" applyBorder="1" applyAlignment="1" applyProtection="1">
      <alignment horizontal="left"/>
      <protection hidden="1"/>
    </xf>
    <xf numFmtId="0" fontId="47" fillId="0" borderId="0" xfId="0" applyFont="1" applyAlignment="1"/>
    <xf numFmtId="0" fontId="4" fillId="20" borderId="24" xfId="0" applyFont="1" applyFill="1" applyBorder="1" applyAlignment="1" applyProtection="1">
      <alignment horizontal="center"/>
      <protection locked="0"/>
    </xf>
    <xf numFmtId="0" fontId="4" fillId="20" borderId="28" xfId="0" applyFont="1" applyFill="1" applyBorder="1" applyAlignment="1" applyProtection="1">
      <alignment horizontal="center"/>
      <protection locked="0"/>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4" fillId="0" borderId="34" xfId="0" applyFont="1" applyBorder="1" applyAlignment="1">
      <alignment horizontal="left"/>
    </xf>
    <xf numFmtId="0" fontId="4" fillId="0" borderId="35" xfId="0" applyFont="1" applyBorder="1" applyAlignment="1">
      <alignment horizontal="left"/>
    </xf>
    <xf numFmtId="0" fontId="12" fillId="0" borderId="34" xfId="0" applyFont="1" applyBorder="1" applyAlignment="1">
      <alignment horizontal="left"/>
    </xf>
    <xf numFmtId="0" fontId="12" fillId="0" borderId="35" xfId="0" applyFont="1" applyBorder="1" applyAlignment="1">
      <alignment horizontal="left"/>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0" xfId="0" applyFont="1" applyAlignment="1">
      <alignment horizontal="left" wrapText="1"/>
    </xf>
    <xf numFmtId="0" fontId="5" fillId="11" borderId="24" xfId="0" applyFont="1" applyFill="1" applyBorder="1" applyAlignment="1" applyProtection="1">
      <alignment horizontal="center" vertical="center"/>
      <protection locked="0"/>
    </xf>
    <xf numFmtId="0" fontId="5" fillId="11" borderId="28" xfId="0" applyFont="1" applyFill="1" applyBorder="1" applyAlignment="1" applyProtection="1">
      <alignment horizontal="center" vertical="center"/>
      <protection locked="0"/>
    </xf>
    <xf numFmtId="0" fontId="12" fillId="0" borderId="24" xfId="0" applyFont="1" applyBorder="1" applyAlignment="1">
      <alignment horizontal="center" vertical="top" wrapText="1"/>
    </xf>
    <xf numFmtId="0" fontId="12" fillId="0" borderId="28" xfId="0" applyFont="1" applyBorder="1" applyAlignment="1">
      <alignment horizontal="center" vertical="top" wrapText="1"/>
    </xf>
    <xf numFmtId="0" fontId="12"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0" xfId="0" applyFont="1" applyAlignment="1">
      <alignment wrapText="1"/>
    </xf>
    <xf numFmtId="0" fontId="1" fillId="0" borderId="0" xfId="0" pivotButton="1" applyFont="1"/>
    <xf numFmtId="0" fontId="1" fillId="0" borderId="0" xfId="0" pivotButton="1" applyFont="1" applyAlignment="1">
      <alignment horizontal="left" vertical="center" wrapText="1"/>
    </xf>
    <xf numFmtId="0" fontId="1" fillId="0" borderId="0" xfId="0" pivotButton="1" applyFont="1" applyAlignment="1">
      <alignment horizontal="left" vertical="center"/>
    </xf>
    <xf numFmtId="0" fontId="1" fillId="0" borderId="0" xfId="0" pivotButton="1" applyFont="1" applyAlignment="1">
      <alignment horizontal="right"/>
    </xf>
    <xf numFmtId="0" fontId="2" fillId="0" borderId="0" xfId="0" pivotButton="1" applyFont="1" applyAlignment="1">
      <alignment horizontal="left" vertical="center" wrapText="1"/>
    </xf>
  </cellXfs>
  <cellStyles count="2">
    <cellStyle name="Link" xfId="1" builtinId="8"/>
    <cellStyle name="Standard" xfId="0" builtinId="0"/>
  </cellStyles>
  <dxfs count="260">
    <dxf>
      <alignment wrapText="1" readingOrder="0"/>
    </dxf>
    <dxf>
      <alignment wrapText="1"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1"/>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ont>
        <sz val="12"/>
      </font>
    </dxf>
    <dxf>
      <font>
        <sz val="12"/>
      </font>
    </dxf>
    <dxf>
      <font>
        <sz val="12"/>
      </font>
    </dxf>
    <dxf>
      <font>
        <sz val="12"/>
      </font>
    </dxf>
    <dxf>
      <font>
        <sz val="12"/>
      </font>
    </dxf>
    <dxf>
      <font>
        <sz val="12"/>
      </font>
    </dxf>
    <dxf>
      <font>
        <sz val="12"/>
      </font>
    </dxf>
    <dxf>
      <font>
        <sz val="12"/>
      </font>
    </dxf>
    <dxf>
      <font>
        <b val="0"/>
      </font>
    </dxf>
    <dxf>
      <font>
        <b/>
      </font>
    </dxf>
    <dxf>
      <font>
        <u val="none"/>
      </font>
    </dxf>
    <dxf>
      <font>
        <u/>
      </font>
    </dxf>
    <dxf>
      <font>
        <b val="0"/>
      </font>
    </dxf>
    <dxf>
      <font>
        <b/>
      </font>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left" readingOrder="0"/>
    </dxf>
    <dxf>
      <alignment horizontal="general" readingOrder="0"/>
    </dxf>
    <dxf>
      <alignment wrapText="1" readingOrder="0"/>
    </dxf>
    <dxf>
      <font>
        <b val="0"/>
      </font>
    </dxf>
    <dxf>
      <font>
        <b/>
      </font>
    </dxf>
    <dxf>
      <font>
        <b val="0"/>
      </font>
    </dxf>
    <dxf>
      <font>
        <i val="0"/>
      </font>
    </dxf>
    <dxf>
      <font>
        <i/>
      </font>
    </dxf>
    <dxf>
      <font>
        <b/>
      </font>
    </dxf>
    <dxf>
      <font>
        <b val="0"/>
      </font>
    </dxf>
    <dxf>
      <font>
        <b/>
      </font>
    </dxf>
    <dxf>
      <alignment horizontal="center" readingOrder="0"/>
    </dxf>
    <dxf>
      <font>
        <b/>
      </font>
    </dxf>
    <dxf>
      <font>
        <b val="0"/>
      </font>
    </dxf>
    <dxf>
      <font>
        <b/>
      </font>
    </dxf>
    <dxf>
      <alignment horizontal="center" readingOrder="0"/>
    </dxf>
    <dxf>
      <font>
        <b val="0"/>
      </font>
    </dxf>
    <dxf>
      <font>
        <b/>
      </font>
    </dxf>
    <dxf>
      <font>
        <b/>
      </font>
    </dxf>
    <dxf>
      <font>
        <b val="0"/>
      </font>
    </dxf>
    <dxf>
      <font>
        <b/>
      </font>
    </dxf>
    <dxf>
      <alignment vertical="bottom" readingOrder="0"/>
    </dxf>
    <dxf>
      <alignment horizontal="general" readingOrder="0"/>
    </dxf>
    <dxf>
      <alignment vertical="center" readingOrder="0"/>
    </dxf>
    <dxf>
      <font>
        <b val="0"/>
      </font>
    </dxf>
    <dxf>
      <font>
        <b/>
      </font>
    </dxf>
    <dxf>
      <font>
        <b val="0"/>
      </font>
    </dxf>
    <dxf>
      <font>
        <b/>
      </font>
    </dxf>
    <dxf>
      <font>
        <b val="0"/>
      </font>
    </dxf>
    <dxf>
      <font>
        <b/>
      </font>
    </dxf>
    <dxf>
      <font>
        <b val="0"/>
      </font>
    </dxf>
    <dxf>
      <font>
        <b/>
      </font>
    </dxf>
    <dxf>
      <font>
        <sz val="14"/>
      </font>
      <alignment vertical="center" wrapText="1" readingOrder="0"/>
    </dxf>
    <dxf>
      <alignment horizontal="general" readingOrder="0"/>
    </dxf>
    <dxf>
      <alignment horizontal="center" readingOrder="0"/>
    </dxf>
    <dxf>
      <alignment vertical="bottom" readingOrder="0"/>
    </dxf>
    <dxf>
      <alignment vertic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62251</xdr:colOff>
      <xdr:row>2</xdr:row>
      <xdr:rowOff>54427</xdr:rowOff>
    </xdr:from>
    <xdr:to>
      <xdr:col>4</xdr:col>
      <xdr:colOff>190500</xdr:colOff>
      <xdr:row>2</xdr:row>
      <xdr:rowOff>2178842</xdr:rowOff>
    </xdr:to>
    <mc:AlternateContent xmlns:mc="http://schemas.openxmlformats.org/markup-compatibility/2006" xmlns:a14="http://schemas.microsoft.com/office/drawing/2010/main">
      <mc:Choice Requires="a14">
        <xdr:graphicFrame macro="">
          <xdr:nvGraphicFramePr>
            <xdr:cNvPr id="2" name="Buzzword">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Buzzword"/>
            </a:graphicData>
          </a:graphic>
        </xdr:graphicFrame>
      </mc:Choice>
      <mc:Fallback xmlns="">
        <xdr:sp macro="" textlink="">
          <xdr:nvSpPr>
            <xdr:cNvPr id="0" name=""/>
            <xdr:cNvSpPr>
              <a:spLocks noTextEdit="1"/>
            </xdr:cNvSpPr>
          </xdr:nvSpPr>
          <xdr:spPr>
            <a:xfrm>
              <a:off x="5420064" y="649740"/>
              <a:ext cx="3807280" cy="2124415"/>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fPrintsWithSheet="0"/>
  </xdr:twoCellAnchor>
  <xdr:twoCellAnchor editAs="oneCell">
    <xdr:from>
      <xdr:col>3</xdr:col>
      <xdr:colOff>2069987</xdr:colOff>
      <xdr:row>0</xdr:row>
      <xdr:rowOff>69737</xdr:rowOff>
    </xdr:from>
    <xdr:to>
      <xdr:col>4</xdr:col>
      <xdr:colOff>413345</xdr:colOff>
      <xdr:row>1</xdr:row>
      <xdr:rowOff>76540</xdr:rowOff>
    </xdr:to>
    <xdr:pic>
      <xdr:nvPicPr>
        <xdr:cNvPr id="7" name="Bild 13">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27800" y="69737"/>
          <a:ext cx="2022389" cy="316366"/>
        </a:xfrm>
        <a:prstGeom prst="rect">
          <a:avLst/>
        </a:prstGeom>
        <a:noFill/>
        <a:ln>
          <a:noFill/>
        </a:ln>
      </xdr:spPr>
    </xdr:pic>
    <xdr:clientData/>
  </xdr:twoCellAnchor>
  <xdr:twoCellAnchor>
    <xdr:from>
      <xdr:col>6</xdr:col>
      <xdr:colOff>940593</xdr:colOff>
      <xdr:row>2</xdr:row>
      <xdr:rowOff>47625</xdr:rowOff>
    </xdr:from>
    <xdr:to>
      <xdr:col>8</xdr:col>
      <xdr:colOff>3536156</xdr:colOff>
      <xdr:row>2</xdr:row>
      <xdr:rowOff>2178843</xdr:rowOff>
    </xdr:to>
    <xdr:sp macro="" textlink="">
      <xdr:nvSpPr>
        <xdr:cNvPr id="4" name="Textfeld 3"/>
        <xdr:cNvSpPr txBox="1"/>
      </xdr:nvSpPr>
      <xdr:spPr>
        <a:xfrm>
          <a:off x="12942093" y="642938"/>
          <a:ext cx="5417344" cy="21312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p>
        <a:p>
          <a:endParaRPr lang="en-US" sz="300"/>
        </a:p>
        <a:p>
          <a:r>
            <a:rPr lang="en-US" sz="1100"/>
            <a:t>• </a:t>
          </a:r>
          <a:r>
            <a:rPr lang="en-US" sz="1100">
              <a:solidFill>
                <a:schemeClr val="dk1"/>
              </a:solidFill>
              <a:effectLst/>
              <a:latin typeface="+mn-lt"/>
              <a:ea typeface="+mn-ea"/>
              <a:cs typeface="+mn-cs"/>
            </a:rPr>
            <a:t>If you wish to take </a:t>
          </a:r>
          <a:r>
            <a:rPr lang="en-US" sz="1100" b="1">
              <a:solidFill>
                <a:schemeClr val="dk1"/>
              </a:solidFill>
              <a:effectLst/>
              <a:latin typeface="+mn-lt"/>
              <a:ea typeface="+mn-ea"/>
              <a:cs typeface="+mn-cs"/>
            </a:rPr>
            <a:t>Master courses </a:t>
          </a:r>
          <a:r>
            <a:rPr lang="en-US" sz="1100">
              <a:solidFill>
                <a:schemeClr val="dk1"/>
              </a:solidFill>
              <a:effectLst/>
              <a:latin typeface="+mn-lt"/>
              <a:ea typeface="+mn-ea"/>
              <a:cs typeface="+mn-cs"/>
            </a:rPr>
            <a:t>at Aalen University, you will need to submit an official proof (signed and sealed by a representative of your university) that you have achieved a minimum of 180 ECTS Credits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(equivalent to 90 US-credits or 3 years of studies).</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Please pay attention to </a:t>
          </a:r>
          <a:r>
            <a:rPr lang="en-US" sz="1100" b="1">
              <a:solidFill>
                <a:schemeClr val="dk1"/>
              </a:solidFill>
              <a:effectLst/>
              <a:latin typeface="+mn-lt"/>
              <a:ea typeface="+mn-ea"/>
              <a:cs typeface="+mn-cs"/>
            </a:rPr>
            <a:t>course prerequisites</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and </a:t>
          </a:r>
          <a:r>
            <a:rPr lang="en-US" sz="1100">
              <a:solidFill>
                <a:schemeClr val="dk1"/>
              </a:solidFill>
              <a:effectLst/>
              <a:latin typeface="+mn-lt"/>
              <a:ea typeface="+mn-ea"/>
              <a:cs typeface="+mn-cs"/>
            </a:rPr>
            <a:t>note that some courses may only be taken in combination with other courses.</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Project work </a:t>
          </a:r>
          <a:r>
            <a:rPr lang="en-US" sz="1100">
              <a:solidFill>
                <a:schemeClr val="dk1"/>
              </a:solidFill>
              <a:effectLst/>
              <a:latin typeface="+mn-lt"/>
              <a:ea typeface="+mn-ea"/>
              <a:cs typeface="+mn-cs"/>
            </a:rPr>
            <a:t>or writing a thesis in any study program is generally possible. Please contact our academic staff in advance to define the topic and the work load, and to find a supervisor.</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Choose </a:t>
          </a:r>
          <a:r>
            <a:rPr lang="en-US" sz="1100" b="1">
              <a:solidFill>
                <a:schemeClr val="dk1"/>
              </a:solidFill>
              <a:effectLst/>
              <a:latin typeface="+mn-lt"/>
              <a:ea typeface="+mn-ea"/>
              <a:cs typeface="+mn-cs"/>
            </a:rPr>
            <a:t>a minimum of </a:t>
          </a:r>
          <a:r>
            <a:rPr lang="en-US" sz="1100" b="1">
              <a:solidFill>
                <a:sysClr val="windowText" lastClr="000000"/>
              </a:solidFill>
              <a:effectLst/>
              <a:latin typeface="+mn-lt"/>
              <a:ea typeface="+mn-ea"/>
              <a:cs typeface="+mn-cs"/>
            </a:rPr>
            <a:t>20 subject related Credit</a:t>
          </a:r>
          <a:r>
            <a:rPr lang="en-US" sz="1100" b="1" baseline="0">
              <a:solidFill>
                <a:sysClr val="windowText" lastClr="000000"/>
              </a:solidFill>
              <a:effectLst/>
              <a:latin typeface="+mn-lt"/>
              <a:ea typeface="+mn-ea"/>
              <a:cs typeface="+mn-cs"/>
            </a:rPr>
            <a:t> Points</a:t>
          </a:r>
          <a:r>
            <a:rPr lang="en-US" sz="1100" b="1" baseline="0">
              <a:solidFill>
                <a:schemeClr val="dk1"/>
              </a:solidFill>
              <a:effectLst/>
              <a:latin typeface="+mn-lt"/>
              <a:ea typeface="+mn-ea"/>
              <a:cs typeface="+mn-cs"/>
            </a:rPr>
            <a:t> plus</a:t>
          </a:r>
          <a:r>
            <a:rPr lang="en-US" sz="1100" b="1">
              <a:solidFill>
                <a:schemeClr val="dk1"/>
              </a:solidFill>
              <a:effectLst/>
              <a:latin typeface="+mn-lt"/>
              <a:ea typeface="+mn-ea"/>
              <a:cs typeface="+mn-cs"/>
            </a:rPr>
            <a:t> </a:t>
          </a:r>
          <a:r>
            <a:rPr lang="en-US" sz="1100" b="1" baseline="0">
              <a:solidFill>
                <a:schemeClr val="dk1"/>
              </a:solidFill>
              <a:effectLst/>
              <a:latin typeface="+mn-lt"/>
              <a:ea typeface="+mn-ea"/>
              <a:cs typeface="+mn-cs"/>
            </a:rPr>
            <a:t>German Language course</a:t>
          </a:r>
          <a:r>
            <a:rPr lang="en-US" sz="1100">
              <a:solidFill>
                <a:schemeClr val="dk1"/>
              </a:solidFill>
              <a:effectLst/>
              <a:latin typeface="+mn-lt"/>
              <a:ea typeface="+mn-ea"/>
              <a:cs typeface="+mn-cs"/>
            </a:rPr>
            <a:t>.</a:t>
          </a:r>
          <a:endParaRPr lang="en-US" sz="1100"/>
        </a:p>
      </xdr:txBody>
    </xdr:sp>
    <xdr:clientData/>
  </xdr:twoCellAnchor>
  <xdr:twoCellAnchor editAs="oneCell">
    <xdr:from>
      <xdr:col>4</xdr:col>
      <xdr:colOff>285750</xdr:colOff>
      <xdr:row>2</xdr:row>
      <xdr:rowOff>57150</xdr:rowOff>
    </xdr:from>
    <xdr:to>
      <xdr:col>6</xdr:col>
      <xdr:colOff>654844</xdr:colOff>
      <xdr:row>2</xdr:row>
      <xdr:rowOff>2166938</xdr:rowOff>
    </xdr:to>
    <mc:AlternateContent xmlns:mc="http://schemas.openxmlformats.org/markup-compatibility/2006" xmlns:a14="http://schemas.microsoft.com/office/drawing/2010/main">
      <mc:Choice Requires="a14">
        <xdr:graphicFrame macro="">
          <xdr:nvGraphicFramePr>
            <xdr:cNvPr id="5" name="Study program"/>
            <xdr:cNvGraphicFramePr/>
          </xdr:nvGraphicFramePr>
          <xdr:xfrm>
            <a:off x="0" y="0"/>
            <a:ext cx="0" cy="0"/>
          </xdr:xfrm>
          <a:graphic>
            <a:graphicData uri="http://schemas.microsoft.com/office/drawing/2010/slicer">
              <sle:slicer xmlns:sle="http://schemas.microsoft.com/office/drawing/2010/slicer" name="Study program"/>
            </a:graphicData>
          </a:graphic>
        </xdr:graphicFrame>
      </mc:Choice>
      <mc:Fallback xmlns="">
        <xdr:sp macro="" textlink="">
          <xdr:nvSpPr>
            <xdr:cNvPr id="0" name=""/>
            <xdr:cNvSpPr>
              <a:spLocks noTextEdit="1"/>
            </xdr:cNvSpPr>
          </xdr:nvSpPr>
          <xdr:spPr>
            <a:xfrm>
              <a:off x="9322594" y="652463"/>
              <a:ext cx="3333750" cy="2109788"/>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154781</xdr:colOff>
      <xdr:row>2</xdr:row>
      <xdr:rowOff>47624</xdr:rowOff>
    </xdr:from>
    <xdr:to>
      <xdr:col>1</xdr:col>
      <xdr:colOff>1881187</xdr:colOff>
      <xdr:row>2</xdr:row>
      <xdr:rowOff>2166937</xdr:rowOff>
    </xdr:to>
    <xdr:sp macro="" textlink="">
      <xdr:nvSpPr>
        <xdr:cNvPr id="9" name="Textfeld 8"/>
        <xdr:cNvSpPr txBox="1"/>
      </xdr:nvSpPr>
      <xdr:spPr>
        <a:xfrm>
          <a:off x="154781" y="642937"/>
          <a:ext cx="3286125" cy="211931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1" u="sng">
            <a:latin typeface="Arial" panose="020B0604020202020204" pitchFamily="34" charset="0"/>
            <a:cs typeface="Arial" panose="020B0604020202020204" pitchFamily="34" charset="0"/>
          </a:endParaRPr>
        </a:p>
        <a:p>
          <a:r>
            <a:rPr lang="en-US" sz="1050" b="1" u="sng">
              <a:latin typeface="Arial" panose="020B0604020202020204" pitchFamily="34" charset="0"/>
              <a:cs typeface="Arial" panose="020B0604020202020204" pitchFamily="34" charset="0"/>
            </a:rPr>
            <a:t>1)</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You can click various fields at the same time </a:t>
          </a:r>
        </a:p>
        <a:p>
          <a:r>
            <a:rPr lang="en-US" sz="1050" baseline="0">
              <a:latin typeface="Arial" panose="020B0604020202020204" pitchFamily="34" charset="0"/>
              <a:cs typeface="Arial" panose="020B0604020202020204" pitchFamily="34" charset="0"/>
            </a:rPr>
            <a:t>by highlighting the list icon (multiple selection). Your choice is marked in blue. </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2)</a:t>
          </a:r>
          <a:r>
            <a:rPr lang="en-US" sz="1050" b="1" baseline="0">
              <a:latin typeface="Arial" panose="020B0604020202020204" pitchFamily="34" charset="0"/>
              <a:cs typeface="Arial" panose="020B0604020202020204" pitchFamily="34" charset="0"/>
            </a:rPr>
            <a:t> </a:t>
          </a:r>
          <a:r>
            <a:rPr lang="en-US" sz="1050" b="0" baseline="0">
              <a:latin typeface="Arial" panose="020B0604020202020204" pitchFamily="34" charset="0"/>
              <a:cs typeface="Arial" panose="020B0604020202020204" pitchFamily="34" charset="0"/>
            </a:rPr>
            <a:t>S</a:t>
          </a:r>
          <a:r>
            <a:rPr lang="en-US" sz="1050" baseline="0">
              <a:latin typeface="Arial" panose="020B0604020202020204" pitchFamily="34" charset="0"/>
              <a:cs typeface="Arial" panose="020B0604020202020204" pitchFamily="34" charset="0"/>
            </a:rPr>
            <a:t>elect the </a:t>
          </a:r>
          <a:r>
            <a:rPr lang="en-US" sz="1050" b="1" baseline="0">
              <a:solidFill>
                <a:schemeClr val="accent5"/>
              </a:solidFill>
              <a:latin typeface="Arial" panose="020B0604020202020204" pitchFamily="34" charset="0"/>
              <a:cs typeface="Arial" panose="020B0604020202020204" pitchFamily="34" charset="0"/>
            </a:rPr>
            <a:t>buzzwords</a:t>
          </a:r>
          <a:r>
            <a:rPr lang="en-US" sz="1050" baseline="0">
              <a:latin typeface="Arial" panose="020B0604020202020204" pitchFamily="34" charset="0"/>
              <a:cs typeface="Arial" panose="020B0604020202020204" pitchFamily="34" charset="0"/>
            </a:rPr>
            <a:t> that fit your major. </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3)</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See </a:t>
          </a:r>
          <a:r>
            <a:rPr lang="en-US" sz="1050" b="1" baseline="0">
              <a:solidFill>
                <a:schemeClr val="accent5"/>
              </a:solidFill>
              <a:latin typeface="Arial" panose="020B0604020202020204" pitchFamily="34" charset="0"/>
              <a:cs typeface="Arial" panose="020B0604020202020204" pitchFamily="34" charset="0"/>
            </a:rPr>
            <a:t>list</a:t>
          </a:r>
          <a:r>
            <a:rPr lang="en-US" sz="1050" baseline="0">
              <a:latin typeface="Arial" panose="020B0604020202020204" pitchFamily="34" charset="0"/>
              <a:cs typeface="Arial" panose="020B0604020202020204" pitchFamily="34" charset="0"/>
            </a:rPr>
            <a:t> below and </a:t>
          </a:r>
          <a:r>
            <a:rPr lang="en-US" sz="1050" b="1" baseline="0">
              <a:solidFill>
                <a:schemeClr val="accent5"/>
              </a:solidFill>
              <a:latin typeface="Arial" panose="020B0604020202020204" pitchFamily="34" charset="0"/>
              <a:cs typeface="Arial" panose="020B0604020202020204" pitchFamily="34" charset="0"/>
            </a:rPr>
            <a:t>choose courses</a:t>
          </a:r>
          <a:r>
            <a:rPr lang="en-US" sz="1050" baseline="0">
              <a:latin typeface="Arial" panose="020B0604020202020204" pitchFamily="34" charset="0"/>
              <a:cs typeface="Arial" panose="020B0604020202020204" pitchFamily="34" charset="0"/>
            </a:rPr>
            <a:t>. With the 5 digit course number you can </a:t>
          </a:r>
          <a:r>
            <a:rPr lang="en-US" sz="1050" b="1" baseline="0">
              <a:solidFill>
                <a:schemeClr val="accent5"/>
              </a:solidFill>
              <a:latin typeface="Arial" panose="020B0604020202020204" pitchFamily="34" charset="0"/>
              <a:cs typeface="Arial" panose="020B0604020202020204" pitchFamily="34" charset="0"/>
            </a:rPr>
            <a:t>generate a module manual </a:t>
          </a:r>
          <a:r>
            <a:rPr lang="en-US" sz="1050" baseline="0">
              <a:latin typeface="Arial" panose="020B0604020202020204" pitchFamily="34" charset="0"/>
              <a:cs typeface="Arial" panose="020B0604020202020204" pitchFamily="34" charset="0"/>
            </a:rPr>
            <a:t>on the other sheet and save it as a pdf file.</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4)</a:t>
          </a:r>
          <a:r>
            <a:rPr lang="en-US" sz="1050" b="0" u="none" baseline="0">
              <a:latin typeface="Arial" panose="020B0604020202020204" pitchFamily="34" charset="0"/>
              <a:cs typeface="Arial" panose="020B0604020202020204" pitchFamily="34" charset="0"/>
            </a:rPr>
            <a:t> U</a:t>
          </a:r>
          <a:r>
            <a:rPr lang="en-US" sz="1050" baseline="0">
              <a:latin typeface="Arial" panose="020B0604020202020204" pitchFamily="34" charset="0"/>
              <a:cs typeface="Arial" panose="020B0604020202020204" pitchFamily="34" charset="0"/>
            </a:rPr>
            <a:t>se the "delete filter" icon to clear the filter.</a:t>
          </a:r>
        </a:p>
        <a:p>
          <a:r>
            <a:rPr lang="en-US" sz="200" baseline="0">
              <a:latin typeface="Arial" panose="020B0604020202020204" pitchFamily="34" charset="0"/>
              <a:cs typeface="Arial" panose="020B0604020202020204" pitchFamily="34" charset="0"/>
            </a:rPr>
            <a:t> </a:t>
          </a:r>
        </a:p>
        <a:p>
          <a:r>
            <a:rPr lang="en-US" sz="1050" b="1" u="sng" baseline="0">
              <a:latin typeface="Arial" panose="020B0604020202020204" pitchFamily="34" charset="0"/>
              <a:cs typeface="Arial" panose="020B0604020202020204" pitchFamily="34" charset="0"/>
            </a:rPr>
            <a:t>5)</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You can use the </a:t>
          </a:r>
          <a:r>
            <a:rPr lang="en-US" sz="1050" b="1" baseline="0">
              <a:solidFill>
                <a:schemeClr val="accent5"/>
              </a:solidFill>
              <a:latin typeface="Arial" panose="020B0604020202020204" pitchFamily="34" charset="0"/>
              <a:cs typeface="Arial" panose="020B0604020202020204" pitchFamily="34" charset="0"/>
            </a:rPr>
            <a:t>filters</a:t>
          </a:r>
          <a:r>
            <a:rPr lang="en-US" sz="1050" baseline="0">
              <a:latin typeface="Arial" panose="020B0604020202020204" pitchFamily="34" charset="0"/>
              <a:cs typeface="Arial" panose="020B0604020202020204" pitchFamily="34" charset="0"/>
            </a:rPr>
            <a:t> in the table headings </a:t>
          </a:r>
        </a:p>
        <a:p>
          <a:r>
            <a:rPr lang="en-US" sz="1050" baseline="0">
              <a:latin typeface="Arial" panose="020B0604020202020204" pitchFamily="34" charset="0"/>
              <a:cs typeface="Arial" panose="020B0604020202020204" pitchFamily="34" charset="0"/>
            </a:rPr>
            <a:t>below, too (e.g. Bachelor/Master programs)</a:t>
          </a:r>
          <a:endParaRPr lang="en-US" sz="1050">
            <a:latin typeface="Arial" panose="020B0604020202020204" pitchFamily="34" charset="0"/>
            <a:cs typeface="Arial" panose="020B0604020202020204" pitchFamily="34" charset="0"/>
          </a:endParaRPr>
        </a:p>
      </xdr:txBody>
    </xdr:sp>
    <xdr:clientData/>
  </xdr:twoCellAnchor>
  <xdr:twoCellAnchor editAs="oneCell">
    <xdr:from>
      <xdr:col>1</xdr:col>
      <xdr:colOff>1502351</xdr:colOff>
      <xdr:row>2</xdr:row>
      <xdr:rowOff>1532659</xdr:rowOff>
    </xdr:from>
    <xdr:to>
      <xdr:col>1</xdr:col>
      <xdr:colOff>1730951</xdr:colOff>
      <xdr:row>2</xdr:row>
      <xdr:rowOff>1773959</xdr:rowOff>
    </xdr:to>
    <xdr:pic>
      <xdr:nvPicPr>
        <xdr:cNvPr id="8" name="Grafik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2070" y="2127972"/>
          <a:ext cx="228600" cy="241300"/>
        </a:xfrm>
        <a:prstGeom prst="rect">
          <a:avLst/>
        </a:prstGeom>
      </xdr:spPr>
    </xdr:pic>
    <xdr:clientData/>
  </xdr:twoCellAnchor>
  <xdr:twoCellAnchor editAs="oneCell">
    <xdr:from>
      <xdr:col>1</xdr:col>
      <xdr:colOff>1476378</xdr:colOff>
      <xdr:row>2</xdr:row>
      <xdr:rowOff>589124</xdr:rowOff>
    </xdr:from>
    <xdr:to>
      <xdr:col>1</xdr:col>
      <xdr:colOff>1774034</xdr:colOff>
      <xdr:row>2</xdr:row>
      <xdr:rowOff>850279</xdr:rowOff>
    </xdr:to>
    <xdr:pic>
      <xdr:nvPicPr>
        <xdr:cNvPr id="6" name="Grafik 5"/>
        <xdr:cNvPicPr>
          <a:picLocks noChangeAspect="1"/>
        </xdr:cNvPicPr>
      </xdr:nvPicPr>
      <xdr:blipFill rotWithShape="1">
        <a:blip xmlns:r="http://schemas.openxmlformats.org/officeDocument/2006/relationships" r:embed="rId3"/>
        <a:srcRect b="7249"/>
        <a:stretch/>
      </xdr:blipFill>
      <xdr:spPr>
        <a:xfrm>
          <a:off x="3036097" y="1184437"/>
          <a:ext cx="297656" cy="261155"/>
        </a:xfrm>
        <a:prstGeom prst="rect">
          <a:avLst/>
        </a:prstGeom>
      </xdr:spPr>
    </xdr:pic>
    <xdr:clientData/>
  </xdr:twoCellAnchor>
  <xdr:twoCellAnchor editAs="oneCell">
    <xdr:from>
      <xdr:col>1</xdr:col>
      <xdr:colOff>1493692</xdr:colOff>
      <xdr:row>2</xdr:row>
      <xdr:rowOff>1828150</xdr:rowOff>
    </xdr:from>
    <xdr:to>
      <xdr:col>1</xdr:col>
      <xdr:colOff>1762123</xdr:colOff>
      <xdr:row>2</xdr:row>
      <xdr:rowOff>2084910</xdr:rowOff>
    </xdr:to>
    <xdr:pic>
      <xdr:nvPicPr>
        <xdr:cNvPr id="11" name="Grafik 10"/>
        <xdr:cNvPicPr>
          <a:picLocks noChangeAspect="1"/>
        </xdr:cNvPicPr>
      </xdr:nvPicPr>
      <xdr:blipFill>
        <a:blip xmlns:r="http://schemas.openxmlformats.org/officeDocument/2006/relationships" r:embed="rId4"/>
        <a:stretch>
          <a:fillRect/>
        </a:stretch>
      </xdr:blipFill>
      <xdr:spPr>
        <a:xfrm>
          <a:off x="3053411" y="2423463"/>
          <a:ext cx="268431" cy="256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638175</xdr:colOff>
      <xdr:row>0</xdr:row>
      <xdr:rowOff>0</xdr:rowOff>
    </xdr:from>
    <xdr:to>
      <xdr:col>4</xdr:col>
      <xdr:colOff>1527014</xdr:colOff>
      <xdr:row>1</xdr:row>
      <xdr:rowOff>7409</xdr:rowOff>
    </xdr:to>
    <xdr:pic>
      <xdr:nvPicPr>
        <xdr:cNvPr id="3" name="Bild 1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38575" y="171450"/>
          <a:ext cx="1955639" cy="266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381000</xdr:colOff>
      <xdr:row>0</xdr:row>
      <xdr:rowOff>47625</xdr:rowOff>
    </xdr:from>
    <xdr:to>
      <xdr:col>16</xdr:col>
      <xdr:colOff>381000</xdr:colOff>
      <xdr:row>4</xdr:row>
      <xdr:rowOff>161290</xdr:rowOff>
    </xdr:to>
    <xdr:pic>
      <xdr:nvPicPr>
        <xdr:cNvPr id="4" name="Bild 1" descr="150202_Hochschule_AA_rgb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5825" y="47625"/>
          <a:ext cx="2268220" cy="361315"/>
        </a:xfrm>
        <a:prstGeom prst="rect">
          <a:avLst/>
        </a:prstGeom>
        <a:noFill/>
        <a:ln>
          <a:noFill/>
        </a:ln>
      </xdr:spPr>
    </xdr:pic>
    <xdr:clientData/>
  </xdr:twoCellAnchor>
  <xdr:twoCellAnchor editAs="oneCell">
    <xdr:from>
      <xdr:col>17</xdr:col>
      <xdr:colOff>266700</xdr:colOff>
      <xdr:row>0</xdr:row>
      <xdr:rowOff>66675</xdr:rowOff>
    </xdr:from>
    <xdr:to>
      <xdr:col>19</xdr:col>
      <xdr:colOff>33705</xdr:colOff>
      <xdr:row>1</xdr:row>
      <xdr:rowOff>14817</xdr:rowOff>
    </xdr:to>
    <xdr:pic>
      <xdr:nvPicPr>
        <xdr:cNvPr id="5" name="Bild 13">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505575" y="66675"/>
          <a:ext cx="1957755" cy="2719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381000</xdr:colOff>
      <xdr:row>1</xdr:row>
      <xdr:rowOff>47625</xdr:rowOff>
    </xdr:from>
    <xdr:to>
      <xdr:col>19</xdr:col>
      <xdr:colOff>0</xdr:colOff>
      <xdr:row>6</xdr:row>
      <xdr:rowOff>123190</xdr:rowOff>
    </xdr:to>
    <xdr:pic>
      <xdr:nvPicPr>
        <xdr:cNvPr id="2" name="Bild 1" descr="150202_Hochschule_AA_rgb (3)">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0300" y="47625"/>
          <a:ext cx="0" cy="1009015"/>
        </a:xfrm>
        <a:prstGeom prst="rect">
          <a:avLst/>
        </a:prstGeom>
        <a:noFill/>
        <a:ln>
          <a:noFill/>
        </a:ln>
      </xdr:spPr>
    </xdr:pic>
    <xdr:clientData/>
  </xdr:twoCellAnchor>
  <xdr:twoCellAnchor editAs="oneCell">
    <xdr:from>
      <xdr:col>19</xdr:col>
      <xdr:colOff>152400</xdr:colOff>
      <xdr:row>1</xdr:row>
      <xdr:rowOff>180975</xdr:rowOff>
    </xdr:from>
    <xdr:to>
      <xdr:col>19</xdr:col>
      <xdr:colOff>152400</xdr:colOff>
      <xdr:row>3</xdr:row>
      <xdr:rowOff>91017</xdr:rowOff>
    </xdr:to>
    <xdr:pic>
      <xdr:nvPicPr>
        <xdr:cNvPr id="3" name="Bild 13">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391275" y="180975"/>
          <a:ext cx="1957755" cy="271992"/>
        </a:xfrm>
        <a:prstGeom prst="rect">
          <a:avLst/>
        </a:prstGeom>
        <a:noFill/>
        <a:ln>
          <a:noFill/>
        </a:ln>
      </xdr:spPr>
    </xdr:pic>
    <xdr:clientData/>
  </xdr:twoCellAnchor>
  <xdr:twoCellAnchor editAs="oneCell">
    <xdr:from>
      <xdr:col>18</xdr:col>
      <xdr:colOff>190500</xdr:colOff>
      <xdr:row>1</xdr:row>
      <xdr:rowOff>76200</xdr:rowOff>
    </xdr:from>
    <xdr:to>
      <xdr:col>20</xdr:col>
      <xdr:colOff>262305</xdr:colOff>
      <xdr:row>1</xdr:row>
      <xdr:rowOff>348192</xdr:rowOff>
    </xdr:to>
    <xdr:pic>
      <xdr:nvPicPr>
        <xdr:cNvPr id="5" name="Bild 13">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238875" y="76200"/>
          <a:ext cx="1957755" cy="2719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2619375</xdr:colOff>
      <xdr:row>1</xdr:row>
      <xdr:rowOff>256881</xdr:rowOff>
    </xdr:from>
    <xdr:to>
      <xdr:col>6</xdr:col>
      <xdr:colOff>352425</xdr:colOff>
      <xdr:row>2</xdr:row>
      <xdr:rowOff>1447800</xdr:rowOff>
    </xdr:to>
    <xdr:pic>
      <xdr:nvPicPr>
        <xdr:cNvPr id="2" name="Grafik 1"/>
        <xdr:cNvPicPr>
          <a:picLocks noChangeAspect="1"/>
        </xdr:cNvPicPr>
      </xdr:nvPicPr>
      <xdr:blipFill>
        <a:blip xmlns:r="http://schemas.openxmlformats.org/officeDocument/2006/relationships" r:embed="rId1"/>
        <a:stretch>
          <a:fillRect/>
        </a:stretch>
      </xdr:blipFill>
      <xdr:spPr>
        <a:xfrm>
          <a:off x="5981700" y="475956"/>
          <a:ext cx="1914525" cy="1571919"/>
        </a:xfrm>
        <a:prstGeom prst="rect">
          <a:avLst/>
        </a:prstGeom>
        <a:ln>
          <a:noFill/>
        </a:ln>
      </xdr:spPr>
    </xdr:pic>
    <xdr:clientData/>
  </xdr:twoCellAnchor>
  <xdr:twoCellAnchor editAs="oneCell">
    <xdr:from>
      <xdr:col>5</xdr:col>
      <xdr:colOff>247650</xdr:colOff>
      <xdr:row>0</xdr:row>
      <xdr:rowOff>47625</xdr:rowOff>
    </xdr:from>
    <xdr:to>
      <xdr:col>7</xdr:col>
      <xdr:colOff>671880</xdr:colOff>
      <xdr:row>1</xdr:row>
      <xdr:rowOff>100542</xdr:rowOff>
    </xdr:to>
    <xdr:pic>
      <xdr:nvPicPr>
        <xdr:cNvPr id="3" name="Bild 1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819900" y="47625"/>
          <a:ext cx="1957755" cy="271992"/>
        </a:xfrm>
        <a:prstGeom prst="rect">
          <a:avLst/>
        </a:prstGeom>
        <a:noFill/>
        <a:ln>
          <a:noFill/>
        </a:ln>
      </xdr:spPr>
    </xdr:pic>
    <xdr:clientData/>
  </xdr:twoCellAnchor>
  <xdr:twoCellAnchor editAs="oneCell">
    <xdr:from>
      <xdr:col>3</xdr:col>
      <xdr:colOff>2609851</xdr:colOff>
      <xdr:row>2</xdr:row>
      <xdr:rowOff>1438276</xdr:rowOff>
    </xdr:from>
    <xdr:to>
      <xdr:col>5</xdr:col>
      <xdr:colOff>685801</xdr:colOff>
      <xdr:row>3</xdr:row>
      <xdr:rowOff>21391</xdr:rowOff>
    </xdr:to>
    <xdr:pic>
      <xdr:nvPicPr>
        <xdr:cNvPr id="4" name="Grafik 3"/>
        <xdr:cNvPicPr>
          <a:picLocks noChangeAspect="1"/>
        </xdr:cNvPicPr>
      </xdr:nvPicPr>
      <xdr:blipFill>
        <a:blip xmlns:r="http://schemas.openxmlformats.org/officeDocument/2006/relationships" r:embed="rId3"/>
        <a:stretch>
          <a:fillRect/>
        </a:stretch>
      </xdr:blipFill>
      <xdr:spPr>
        <a:xfrm>
          <a:off x="5972176" y="2038351"/>
          <a:ext cx="1181100" cy="383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209\AppData\Local\Microsoft\Windows\INetCache\Content.Outlook\W06206KS\20_Fall__Aalen_International_Program_Module_manuals_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module manual"/>
      <sheetName val="Courses"/>
      <sheetName val="Generate Learning Agreement"/>
    </sheetNames>
    <sheetDataSet>
      <sheetData sheetId="0"/>
      <sheetData sheetId="1">
        <row r="5">
          <cell r="A5">
            <v>17211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inser, Katrin" refreshedDate="44454.617688888888" missingItemsLimit="0" createdVersion="6" refreshedVersion="6" minRefreshableVersion="3" recordCount="215">
  <cacheSource type="worksheet">
    <worksheetSource ref="A2:AE217" sheet="Daten Tabelle intern"/>
  </cacheSource>
  <cacheFields count="31">
    <cacheField name="Course_x000a_N°" numFmtId="0">
      <sharedItems containsBlank="1" containsMixedTypes="1" containsNumber="1" containsInteger="1" minValue="11101" maxValue="97339" count="139">
        <n v="51702"/>
        <n v="46601"/>
        <s v="9999E"/>
        <m/>
        <n v="70106"/>
        <s v="9999IoT"/>
        <n v="57402"/>
        <n v="57604"/>
        <s v="9999IN"/>
        <n v="74612"/>
        <n v="36202"/>
        <n v="17108"/>
        <n v="17109"/>
        <s v="9999MSD"/>
        <n v="38105"/>
        <n v="28113"/>
        <s v="9999MIN"/>
        <n v="56101"/>
        <n v="35202"/>
        <n v="35201"/>
        <n v="35205"/>
        <n v="35203"/>
        <n v="35204"/>
        <n v="51102"/>
        <n v="51103"/>
        <n v="90305"/>
        <n v="90306"/>
        <n v="93606"/>
        <n v="93603"/>
        <n v="40203"/>
        <n v="14204"/>
        <n v="14205"/>
        <n v="14206"/>
        <n v="14207"/>
        <n v="14208"/>
        <n v="14203"/>
        <s v="9999PTC"/>
        <n v="51402"/>
        <n v="51704"/>
        <n v="71911"/>
        <n v="93601"/>
        <n v="90302"/>
        <n v="93610"/>
        <n v="93705"/>
        <n v="93609"/>
        <n v="32204"/>
        <n v="34204"/>
        <n v="34205"/>
        <n v="36205"/>
        <n v="63316"/>
        <n v="63701"/>
        <n v="61409"/>
        <n v="61608"/>
        <n v="61303"/>
        <n v="61410"/>
        <n v="61603"/>
        <n v="61202"/>
        <n v="64707"/>
        <n v="64704"/>
        <s v="9999IST"/>
        <n v="11123"/>
        <n v="11101"/>
        <n v="11111"/>
        <n v="11112"/>
        <n v="11113"/>
        <n v="11114"/>
        <n v="11121"/>
        <n v="11122"/>
        <n v="51401"/>
        <n v="51111"/>
        <n v="51202"/>
        <n v="90106"/>
        <n v="63216"/>
        <n v="63215"/>
        <n v="64405"/>
        <n v="64404"/>
        <n v="74208"/>
        <n v="27107"/>
        <n v="59412"/>
        <n v="59823"/>
        <n v="59893"/>
        <n v="27113"/>
        <n v="14301"/>
        <n v="14302"/>
        <n v="90401"/>
        <n v="90402"/>
        <n v="93607"/>
        <n v="93608"/>
        <n v="93701"/>
        <n v="93709"/>
        <n v="93704"/>
        <n v="63213"/>
        <n v="63418"/>
        <n v="63419"/>
        <n v="63621"/>
        <n v="63619"/>
        <n v="63620"/>
        <n v="64609"/>
        <n v="34206"/>
        <n v="34202"/>
        <n v="34201"/>
        <s v="9999MIM"/>
        <n v="36206"/>
        <n v="16212"/>
        <n v="23221"/>
        <n v="23201"/>
        <n v="41206"/>
        <n v="33241"/>
        <n v="33203"/>
        <n v="33204"/>
        <n v="33202"/>
        <n v="33236"/>
        <n v="33239"/>
        <n v="33240"/>
        <n v="33103"/>
        <n v="77812"/>
        <n v="77402"/>
        <n v="77806"/>
        <n v="77815"/>
        <n v="77816"/>
        <n v="77206"/>
        <n v="77207"/>
        <n v="77208"/>
        <n v="77210"/>
        <n v="77411"/>
        <n v="77814"/>
        <n v="78407"/>
        <n v="78405"/>
        <n v="78210"/>
        <n v="78211"/>
        <n v="78404"/>
        <n v="78406"/>
        <n v="97339"/>
        <s v="9999C"/>
        <n v="31102"/>
        <n v="31120"/>
        <n v="31103"/>
        <n v="31114"/>
        <n v="31115"/>
      </sharedItems>
    </cacheField>
    <cacheField name="Buzzword" numFmtId="0">
      <sharedItems containsBlank="1" count="12">
        <s v="Digitalization &amp; Data Science"/>
        <m/>
        <s v="Finance, Accounting, Controlling &amp; Taxation"/>
        <s v="Future Materials"/>
        <s v="Human Resources and Business Transformation"/>
        <s v="Industrial &amp; Sustainable Management"/>
        <s v="Language &amp; Culture"/>
        <s v="Lightweight Design &amp; Manufacturing"/>
        <s v="Marketing and Sales"/>
        <s v="Optoelectronics &amp; Photonics"/>
        <s v="Optometry &amp; Audiology"/>
        <s v="STEM (Science, Technology, Engineering, Mathematics)"/>
      </sharedItems>
    </cacheField>
    <cacheField name="Course Title" numFmtId="0">
      <sharedItems containsBlank="1" count="138">
        <s v="Controlling and Information Systems 2 "/>
        <s v="Project in Electronic Engineering"/>
        <s v="Bachelor's Thesis in Electrical Engineering"/>
        <m/>
        <s v="Introduction to Internet of Things"/>
        <s v="Bachelor's Thesis in Internet of Things"/>
        <s v="Software Project Management"/>
        <s v="Software Architecture"/>
        <s v="Bachelor's Thesis in Computer Science"/>
        <s v="Data Mining &amp; Machine Learning"/>
        <s v="Digital Business Models  "/>
        <s v="Advanced Process Simulation"/>
        <s v="Process Simulation Lab"/>
        <s v="Master's Thesis in Advanced Systems Design"/>
        <s v="Predictive Analytics"/>
        <s v="Industrial Embedded Security"/>
        <s v="Master's Thesis in Computer Science"/>
        <s v="Artificial Intelligence"/>
        <s v="Visual Analytics "/>
        <s v="Business Analytics (Methods)"/>
        <s v="Entrepreneurship "/>
        <s v="Applied Analytics"/>
        <s v="Machine Learning &amp; Predictive Modelling "/>
        <s v="Microeconomics"/>
        <s v="Macroeconomics"/>
        <s v="Statistical &amp; Empirical Methods"/>
        <s v="Applied Research Methods"/>
        <s v="Capital Markets"/>
        <s v="Management and Governance"/>
        <s v="Digital Finance "/>
        <s v="Design of Experiments "/>
        <s v="Thermal Analysis Methods"/>
        <s v="Thermal Analysis Lab "/>
        <s v="Process Simulation Lab "/>
        <s v="Multilayer Technology"/>
        <s v="Master's Thesis in Polymer Technology"/>
        <s v="Human Resources Management 2"/>
        <s v="Human Resources and Organizational Development 2"/>
        <s v="International Leadership and Strategy"/>
        <s v="Intercultural Management "/>
        <s v="Digital Skills for Business"/>
        <s v="Business Systems Transformation"/>
        <s v="Change Management"/>
        <s v="International Human Resources Management"/>
        <s v="Leadership 4.0"/>
        <s v="Practical Business Software"/>
        <s v="Total Customer Management "/>
        <s v="HR Management 4.0  "/>
        <s v="Service Engineering"/>
        <s v="Comprehensive Design and Sales"/>
        <s v="Innovative Metal Forming and Lightweight Manufacturing 1"/>
        <s v="Information Management"/>
        <s v="Strength of Materials 1"/>
        <s v="Additive Manufacturing 1"/>
        <s v="Supply Chain Management"/>
        <s v="Technical Mechanics 2"/>
        <s v="Business Case Study (TopSIM)"/>
        <s v="Sustainable Event Management"/>
        <s v="Master's Thesis in Industrial Sales and Technology"/>
        <s v="German as a Foreign Language B2 "/>
        <s v="German and European Culture"/>
        <s v="German as a Foreign Language A1.1"/>
        <s v="German as a Foreign Language A1.2"/>
        <s v="German as a Foreign Language A2.1"/>
        <s v="German as a Foreign Language A2.2"/>
        <s v="German as a Foreign Language B1.1"/>
        <s v="German as a Foreign Language B1.2 "/>
        <s v="Business English"/>
        <s v="Business English 1 (B2.1)"/>
        <s v="Business English 2 (B2.2)"/>
        <s v="Business Communication"/>
        <s v="Business Communication Skills and Business English"/>
        <s v="Technical English"/>
        <s v="Business English (Level B2)"/>
        <s v="Technical English (Level B2) "/>
        <s v="English 2"/>
        <s v="Intercultural Communication - English"/>
        <s v="Lab Measuring Engineering"/>
        <s v="Light Weight Design"/>
        <s v="Lab Light Weight Design"/>
        <s v="Polymers in Application "/>
        <s v="Advanced Mould Design"/>
        <s v="CAD Mould Design Lab "/>
        <s v="Marketing"/>
        <s v="Project Management in Marketing"/>
        <s v="Digital Business Systems"/>
        <s v="International Marketing"/>
        <s v="Strategic Management "/>
        <s v="Digital Marketing "/>
        <s v="Marketing Mix"/>
        <s v="Industrial Goods Marketing"/>
        <s v="Operational Sales"/>
        <s v="Strategic Sales"/>
        <s v="Digital Sales"/>
        <s v="International Marketing "/>
        <s v="Sales Lab and Negotiations"/>
        <s v="Marketing Case Studies"/>
        <s v="International Economics &amp; Markets"/>
        <s v="Marketing &amp; Sales in New Manufacturing"/>
        <s v="Qualitative Research in Business"/>
        <s v="Master's Thesis in International Marketing and Sales"/>
        <s v="Neuro Marketing &amp; Story Telling "/>
        <s v="Operational Sales Management "/>
        <s v="Executing Sales Management Practices"/>
        <s v="Advanced Principles of Marketing Strategy"/>
        <s v="Materials, Science and Engineering"/>
        <s v="Illumination"/>
        <s v="Optical Systems "/>
        <s v="Physical Optics "/>
        <s v="Advanced Optical Communication Technology"/>
        <s v="Optical Design Strategies"/>
        <s v="Advanced Optical Design"/>
        <s v="Laser Photonics"/>
        <s v="Quantum Optics"/>
        <s v="Optometric Management of Patients"/>
        <s v="Management Skills Optometry and Audiology"/>
        <s v="Business Plan Optometry and Audiology"/>
        <s v="Special Applications of Optics"/>
        <s v="Special Applications of Optics Lab"/>
        <s v="Workshop 1"/>
        <s v="Wave Optics"/>
        <s v="Wave Optics Lab"/>
        <s v="Objective Refraction Lab"/>
        <s v="Binocular Vision Lab"/>
        <s v="Experimental Optometry Project"/>
        <s v="Lab Earmolds 2"/>
        <s v="Audiology Project"/>
        <s v="Hearing Aids 1"/>
        <s v="Lab Hearing Aids 1"/>
        <s v="Matlab for Audiologists"/>
        <s v="Earmolds 2"/>
        <s v="Advanced Topics in Mathematics"/>
        <s v="Bachelor's Thesis in Analytical / Organic Chemistry "/>
        <s v="Mass Spectrometry"/>
        <s v="Research Laboratory Bioanalytical Chemistry"/>
        <s v="NMR Spectroscopy "/>
        <s v="Analysis of Nucleic Acids"/>
        <s v="Lab Analysis of Nucleic Acids"/>
      </sharedItems>
    </cacheField>
    <cacheField name="Original German _x000a_Course Title" numFmtId="0">
      <sharedItems containsBlank="1"/>
    </cacheField>
    <cacheField name="Corresponding Module" numFmtId="0">
      <sharedItems containsBlank="1"/>
    </cacheField>
    <cacheField name="Learning goals / Competencies / _x000a_Course Contents" numFmtId="0">
      <sharedItems containsBlank="1" longText="1"/>
    </cacheField>
    <cacheField name="Fall/Spring _x000a_term" numFmtId="0">
      <sharedItems containsBlank="1" count="2">
        <s v="Preliminary Summer 22"/>
        <m/>
      </sharedItems>
    </cacheField>
    <cacheField name="ECTS _x000a_(Credit Points)" numFmtId="0">
      <sharedItems containsBlank="1" containsMixedTypes="1" containsNumber="1" containsInteger="1" minValue="0" maxValue="30" count="11">
        <n v="5"/>
        <s v="12-30"/>
        <m/>
        <n v="0"/>
        <n v="30"/>
        <n v="29"/>
        <n v="3"/>
        <n v="2"/>
        <n v="1"/>
        <n v="12"/>
        <s v="5 / 10"/>
      </sharedItems>
    </cacheField>
    <cacheField name="Semester_x000a_hours per _x000a_week (SHW)" numFmtId="0">
      <sharedItems containsBlank="1" containsMixedTypes="1" containsNumber="1" containsInteger="1" minValue="0" maxValue="7"/>
    </cacheField>
    <cacheField name="Workload" numFmtId="0">
      <sharedItems containsBlank="1" containsMixedTypes="1" containsNumber="1" containsInteger="1" minValue="0" maxValue="900"/>
    </cacheField>
    <cacheField name="Contact _x000a_Time" numFmtId="0">
      <sharedItems containsBlank="1" containsMixedTypes="1" containsNumber="1" containsInteger="1" minValue="0" maxValue="120"/>
    </cacheField>
    <cacheField name="Self-Study" numFmtId="0">
      <sharedItems containsBlank="1" containsMixedTypes="1" containsNumber="1" containsInteger="1" minValue="15" maxValue="900"/>
    </cacheField>
    <cacheField name="Prerequisites" numFmtId="0">
      <sharedItems containsBlank="1" count="55">
        <s v="-"/>
        <s v="At least 90 CPs in studies"/>
        <s v="&gt; 6 semesters of study (180 CP) in Electrical Engineering "/>
        <m/>
        <s v="Taught in German when classes are on Zoom!"/>
        <s v="&gt; 6 semesters of study (180 CP) in IoT etc."/>
        <s v="Software engineering"/>
        <s v="Object-oriented programming &amp; software engineering Competency"/>
        <s v="&gt; 6 semesters of study (180 CP) in Computer Science "/>
        <s v="17108 + 17109 must be taken together to receive credit"/>
        <s v="Bachelor in Electrical Engineering etc"/>
        <s v="Bachelor in Computer Science"/>
        <s v="Basics in mathematics, algorithms and data structures"/>
        <s v="prior knowledge in Data Mining"/>
        <s v="51102 + 51103 must be taken together to receive credit (5 CP in total)"/>
        <s v="90306+ 90305 must be taken together to receive credits"/>
        <s v="Previous knowledge in Financial Management recommended."/>
        <s v="14203 + 14204 must be taken together to receive credit"/>
        <s v="14205 + 14206 must be taken together to receive credit"/>
        <s v="14207 + 14208 must be taken together to receive credit"/>
        <s v="Must attend first session, limited to ten places for international students"/>
        <s v="must attend first session; C1 level or mother tongue in English"/>
        <s v="Previous knowledge in Economics, Business Administration and Cost Accounting."/>
        <s v="Basics of economics"/>
        <s v="Profound knowledge of business management required  "/>
        <s v="German language skills according to CEF level."/>
        <s v="Excursions"/>
        <s v="No previous knowledge of German language required. Intensiv course during Orientation weeks."/>
        <s v="German language skills according to CEF level. Intensiv course during Orientation weeks."/>
        <s v="English B2 level"/>
        <s v="63216 + 63215 must be taken together to receive credit"/>
        <s v="64404 + 64405 must be taken together to receive credit (5 CP in total)"/>
        <s v="Good command of English language"/>
        <s v="English C1 level"/>
        <s v="59411 + 59412 must be taken together to receive credit"/>
        <s v="59823 + 59893 must be taken together to receive credit"/>
        <s v="14301 + 14302 must be taken together to receive credit"/>
        <s v="90401+ 90402 must be taken together to receive credits"/>
        <s v="Previous knowlege in „Marketing &amp; Project Management“ and „International Marketing“ "/>
        <s v="63418 + 63419 must be taken together to receive credit"/>
        <s v="C1 level or mother tongue in English"/>
        <s v="Basics in Physics and Math"/>
        <s v="Basic knowledge in Optics &amp; Math and Matlab"/>
        <s v="Proved knowledge of optical fiber communication (admission for exam"/>
        <s v="Basics in Optics"/>
        <s v="Maths, Physics of technical Bachelor level"/>
        <s v="Optometry, Refraction advanced. Workshop sophisticated"/>
        <s v="Optics Basics, spectacle lenses basics, aberrations at spectacle lenses, particularly high order astigmatism"/>
        <s v="Wave physics basics: Interference, diffraction particularly at a grating, polarisation. "/>
        <s v="Subjective refraction"/>
        <s v="78407 + 78406 must be taken together."/>
        <s v="78209 + 78210 + 78211 must be taken together."/>
        <s v="78407 + 78406 must be taken together. Previous knowlege about earmoulds."/>
        <s v="31102 + 31103 must be taken together to receive credit"/>
        <s v="31114 + 31115 must be taken together to receive credit"/>
      </sharedItems>
    </cacheField>
    <cacheField name="School of" numFmtId="0">
      <sharedItems containsBlank="1" count="7">
        <s v="Management &amp; Business Sciences"/>
        <s v="Electronics / Computer Science"/>
        <m/>
        <s v="Mechanical Engineering &amp; Materials Science"/>
        <s v=" - International Center -"/>
        <s v="Optics &amp; Mechatronics"/>
        <s v="Chemistry"/>
      </sharedItems>
    </cacheField>
    <cacheField name="Study program" numFmtId="0">
      <sharedItems containsBlank="1" count="35">
        <s v="Bachelor - Business Management for SME"/>
        <s v="Bachelor - Electrical Engineering"/>
        <m/>
        <s v="Bachelor - Internet of Things"/>
        <s v="Bachelor - Computer Science"/>
        <s v="Bachelor - Business Informatics"/>
        <s v="Master - SME Management"/>
        <s v="Master - Product Development and Manufacturing"/>
        <s v="Master - Advanced Systems Design"/>
        <s v="Master - Data Management in Product Development and Production"/>
        <s v="Master - Computer Science"/>
        <s v="Master - Machine Learning and Data Analytics"/>
        <s v="Master - Business Informatics"/>
        <s v="Bachelor - International Business"/>
        <s v="Master - Financial Management"/>
        <s v="Master - Polymer Technology"/>
        <s v="Bachelor - Healthcare Management"/>
        <s v="Master - Healthcare Management"/>
        <s v="Master - International Marketing and Sales"/>
        <s v="Bachelor - International Sales Management and Technology"/>
        <s v="Bachelor - Mechanical Engineering / Production and Management"/>
        <s v="Bachelor - Industrial Engineering"/>
        <s v="Master - Leadership in Industrial Sales and Technology"/>
        <s v=" - Language Center - "/>
        <s v="Master - Light Weight Engineering"/>
        <s v="Bachelor - Mechanical Engineering"/>
        <s v="Master - Industrial Management"/>
        <s v="Bachelor - Optical Engineering"/>
        <s v="Master - Applied Photonics"/>
        <s v="Bachelor - Ophthalmic Optics / Optometry"/>
        <s v="Bachelor - Optometry"/>
        <s v="Bachelor - Audiology"/>
        <s v="Bachelor - Mechatronics"/>
        <s v="Bachelor - Chemistry"/>
        <s v="Master - Analytical and Bioanalytical Chemistry"/>
      </sharedItems>
    </cacheField>
    <cacheField name="Study Program abbreviation" numFmtId="0">
      <sharedItems containsBlank="1"/>
    </cacheField>
    <cacheField name="Study program _x000a_(German name)" numFmtId="0">
      <sharedItems containsBlank="1"/>
    </cacheField>
    <cacheField name="SPO_x000a_Study and exami-_x000a_nation _x000a_regulations " numFmtId="0">
      <sharedItems containsString="0" containsBlank="1" containsNumber="1" containsInteger="1" minValue="30" maxValue="33"/>
    </cacheField>
    <cacheField name="Lecturer" numFmtId="0">
      <sharedItems containsBlank="1" count="72">
        <s v="Prof. Dr. Ralf-Christian Härting"/>
        <s v="Professors of the Program"/>
        <m/>
        <s v="Prof. Dr. Markus Weinberger"/>
        <s v="Prof. Roy Oberhauser"/>
        <s v="Prof. Dr. Andreas Theissler"/>
        <s v="Prof. Dr. Harald Kaiser"/>
        <s v="Prof. Dr. Dieter Joenssen"/>
        <s v="Prof. Dr. Marcus Gelderie"/>
        <s v="Prof. Dr. Roland Dietrich"/>
        <s v="Prof. Dr. Christian Koot"/>
        <s v="Prof. Dr. Frank Richter"/>
        <s v="Prof. Dr. Ricardo Büttner"/>
        <s v="Prof. Dr. Jörg Büechl"/>
        <s v="Marco Philipp"/>
        <s v="Philipp Ottenstein, Philipp Koziol"/>
        <s v="Prof. Dr. Patrick Ulrich"/>
        <s v="Prof. Dr. Alexander Strehl"/>
        <s v="N.N."/>
        <s v="Prof. Dr. Achim Frick"/>
        <s v="Prof. Dr. Tobias Walcher"/>
        <s v="Prof. Dr. Jana Wolf, Dr. Anja Hönig, Julia von Patow-Schulz"/>
        <s v="Grace Peterson"/>
        <s v="Prof. Gerold Frick"/>
        <s v="Thomas Bartz"/>
        <s v="Prof. Dr. Jana Wolf"/>
        <s v="Prof. Dr. Peter Gentsch"/>
        <s v="Prof. Dr. Arndt Borgmeier"/>
        <s v="Prof. Dr. Christian Uhl"/>
        <s v="Michael Schmiedt "/>
        <s v="Prof. Dr. Harro Heilmann"/>
        <s v="Prof. Dr. Miranda Fateri"/>
        <s v="Prof. Dr. Rainer Eber"/>
        <s v="Prof. Dr. Christian Kreiß"/>
        <s v="Prof. Dr. Ulrich Holzbaur"/>
        <s v="Dr. Thomas Freller"/>
        <s v="Carol Battista"/>
        <s v="Filomena Morgado"/>
        <s v="Prof. Dr. Jae-Aileen Chung"/>
        <s v="Claudia Dobler"/>
        <s v="Doris Düwel"/>
        <s v="Kyle Drahmann"/>
        <s v="Maria Luisa Knobelspies"/>
        <s v="Dietlind Seitz"/>
        <s v="Prof. Dr. Jürgen Trost"/>
        <s v="Prof. Dr. Markus Merkel"/>
        <s v="Dr. Michael Schlipf"/>
        <s v="Prof. Dr. Christina Ocampo"/>
        <s v="Cornelia Baier"/>
        <s v="Prof. Dr. Alexander Grohmann"/>
        <s v="Prof. Dr. Marc Falko Schrader"/>
        <s v="Prof. Dr. Jobst Görne, Ulrich Zimmermann"/>
        <s v="Prof. Dr. Ingmar Geiger"/>
        <s v="Prof. Dr. Veith Etzold"/>
        <s v="Prof. Dr. Jobst Görne"/>
        <s v="Prof. Dr. Rainer Börret"/>
        <s v="Dr. Johannes Eisenmenger"/>
        <s v="Prof. Dr. Andreas Heinrich"/>
        <s v="Prof. Dr. Jürgen Krapp"/>
        <s v="Prof. Dr. Thomas Hellmuth"/>
        <s v="Prof. Dr. Ulrike Paffrath"/>
        <s v="Prof. Dr. Anna Nagl"/>
        <s v="Prof. Dr. Peter Baumbach"/>
        <s v="Ralf Michels"/>
        <s v="Prof. Dr. Annette Limberger, Prof. Dr. Steffen Kreikemeier"/>
        <s v="Prof. Dr. Steffen Kreikemeier"/>
        <s v="Prof. Dr. Holger Schmidt"/>
        <s v="Prof. Dr. Hans-Dieter Junker/ Prof. Dr. Christian Neusüß "/>
        <s v="Prof. Dr. Christian Neusüß"/>
        <s v="Prof. Dr. Christian Neusüß and colleagues"/>
        <s v="Prof. Dr. Hans-Dieter Junker"/>
        <s v="Prof. Dr. Norbert Schnell"/>
      </sharedItems>
    </cacheField>
    <cacheField name="Contact _x000a_lecturer" numFmtId="0">
      <sharedItems containsBlank="1"/>
    </cacheField>
    <cacheField name="Taught in _x000a_semester" numFmtId="0">
      <sharedItems containsBlank="1" containsMixedTypes="1" containsNumber="1" containsInteger="1" minValue="1" maxValue="7" count="10">
        <n v="7"/>
        <n v="6"/>
        <m/>
        <n v="1"/>
        <n v="4"/>
        <n v="2"/>
        <n v="3"/>
        <s v="-"/>
        <s v="1 or 2"/>
        <s v="4 and 6"/>
      </sharedItems>
    </cacheField>
    <cacheField name="Type" numFmtId="0">
      <sharedItems containsBlank="1" count="22">
        <s v="Lecture (V), Project (P)"/>
        <s v="Project (P)"/>
        <m/>
        <s v="Lecture (V), Practice (Ü)"/>
        <s v="Lecture (V), Lab (L), Practice (Ü)"/>
        <s v="Lecture(V), Practice (Ü), Lab (L)"/>
        <s v="Lecture (V), Practice (Ü), Project (P)"/>
        <s v="Lecture (V)"/>
        <s v="Lab (L)"/>
        <s v="Lecture (V), Lab (L)"/>
        <s v="Lecture (V), Practice (Ü), Lab (L)"/>
        <s v="Lecture (V), Practice (Ü), Lab (L), Project (P)"/>
        <s v="Practice (Ü), Seminar (S), Project (P)"/>
        <s v="Lecture (V), Practice (Ü), Seminar (S)"/>
        <s v="Lecture (V), Practice (Ü), Project (P), Semniar (S)"/>
        <s v="Lecture (V), Project (P), Practice (Ü)"/>
        <s v="Seminar (S)"/>
        <s v="Lecture (V), Project (P), Seminar (S)"/>
        <s v="Lab (L), Practice (Ü)"/>
        <s v="Lab (L), Practice (Ü), Project (P)"/>
        <s v="Practice (Ü)"/>
        <s v="Lecture (V), Seminar (S)"/>
      </sharedItems>
    </cacheField>
    <cacheField name="Exam _x000a_type" numFmtId="0">
      <sharedItems containsBlank="1"/>
    </cacheField>
    <cacheField name="Composition _x000a_of final _x000a_grade" numFmtId="0">
      <sharedItems containsBlank="1"/>
    </cacheField>
    <cacheField name="Comments" numFmtId="0">
      <sharedItems containsBlank="1" count="25">
        <s v="-"/>
        <s v="Topic will be decided by professor"/>
        <m/>
        <s v="Taught in German if virtually! (Lecture takes place in Schwäbisch Gmünd, a city near Aalen)"/>
        <s v="Same lecture as MIN 28106 Intelligent Systems (SPO30)"/>
        <s v="same lecture as 36204 Business Analytics (MMM)"/>
        <s v="Taught both in German and English"/>
        <s v="Together with 51103 same lecture as 90002 - Introduction to Economics (I)."/>
        <s v="Together with 51102 same lecture as 90002 - Introduction to Economics (I)."/>
        <s v="In summer 21 same lecture as 51916 B"/>
        <s v="block lectures in December and January and 3 appointments (two for preparation at the start of the semester and in the middle of the semester; one appointment for giving feedback at the end of the semester) "/>
        <s v="Block course and lectures on the weekend"/>
        <s v="Block course (Thu afternoon and Friday all day), dates distributed over the semester. Separate sub-module examination for exchange students"/>
        <s v="Level may not be offered every semester due to low demand. No guarantee of specific levels."/>
        <s v="The excursions included offer the chance for a direct and vivid exchange of ideas between students of different continents and cultural backgrounds. "/>
        <s v="Level may not be offered every semester due to low demand. Intensiv course before lecture start."/>
        <s v="Level may not be offered every semester due to low demand! No guarantee of specific levels! Intensiv course before lecture start."/>
        <s v="Level may not be offered every semester due to low demand. No guarantee of specific levels. Intensiv course before lecture start."/>
        <s v="Same lecture as 14306 Polymers in Application of PTC."/>
        <s v="May not be taught in summer 21, though."/>
        <s v="May be taught in German."/>
        <s v="in order to take part in the exam all reports need to be handed in on time "/>
        <s v="Course is only suited for Students of Optometry"/>
        <s v="Course is only suited for Students of Optometry. International students can get credits for this course without taking the whole module."/>
        <s v="(SPO 33 from winter 21)"/>
      </sharedItems>
    </cacheField>
    <cacheField name="Contact_x000a_Study advisory service / international representative" numFmtId="0">
      <sharedItems containsBlank="1"/>
    </cacheField>
    <cacheField name="Office _x000a_Study advisory service" numFmtId="0">
      <sharedItems containsBlank="1"/>
    </cacheField>
    <cacheField name="Contact_x000a_Secretary for_x000a_study program" numFmtId="0">
      <sharedItems containsBlank="1"/>
    </cacheField>
    <cacheField name="Office_x000a_Secretary for_x000a_study program" numFmtId="0">
      <sharedItems containsBlank="1"/>
    </cacheField>
    <cacheField name="Link Bulletin Board _x000a_of Study Program" numFmtId="0">
      <sharedItems containsBlank="1"/>
    </cacheField>
    <cacheField name="Interne Kommentare an AAA … _x000a_(mit Datum der Überprüfung und Nam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15">
  <r>
    <x v="0"/>
    <x v="0"/>
    <x v="0"/>
    <s v="Controlling und Informationssysteme 2"/>
    <s v="51918 - Controlling and Information Systems 2"/>
    <s v="Professional Competency: Students can describe controlling and information systems and their use in operational practice, especially in small and medium-sized enterprises._x000a_Interdisciplinary Competency: Students are able to weigh up the advantages and disadvantages of different systems and procedures and to independently assess their effect on the company and the behaviour of employees. Students are able to analyse specific problems of small and medium-sized enterprises in the field of business information management and controlling in a structured way and to develop systematic solutions._x000a__x000a_Course contents:_x000a_The selection of topics is based on current issues and is carried out for example in the following areas:_x000a_Management Control_x000a_- Practical application of strategic and operative controlling instruments_x000a_- Management support, e.g. through incentive systems_x000a_- Value-based management_x000a_- Risk Management_x000a_- Special areas of application and special forms of controlling_x000a_- Modern development trends in controlling_x000a_Information economy_x000a_- Trends in the business information economy_x000a_- New management approaches in the information economy_x000a_- Planning, development and operation of information systems_x000a_Selected information systems for SMEs_x000a_- Systems of software-supported corporate planning_x000a_- Systems to support operational performance processes_x000a_- Externally effective information systems_x000a_Process and project management_x000a_- Process modelling and optimisation_x000a_- Project management methods and tools for SMEs"/>
    <x v="0"/>
    <x v="0"/>
    <n v="4"/>
    <n v="150"/>
    <n v="60"/>
    <n v="90"/>
    <x v="0"/>
    <x v="0"/>
    <x v="0"/>
    <s v="B"/>
    <s v="B.A. - Betriebswirtschaft für kleine und mittlere Unternehmen (B)"/>
    <n v="31"/>
    <x v="0"/>
    <s v="ralf.haerting@hs-aalen.de"/>
    <x v="0"/>
    <x v="0"/>
    <s v="Marked project (PLP)"/>
    <s v="-"/>
    <x v="0"/>
    <s v="kmu.studienberatung@hs-aalen.de"/>
    <s v="Beethovenstr. 1, room 229"/>
    <s v="B.Sekretariat@hs-aalen.de"/>
    <s v="Beethovenstr. 1, room 265"/>
    <s v="https://www.hs-aalen.de/en/courses/8/news"/>
    <m/>
  </r>
  <r>
    <x v="1"/>
    <x v="0"/>
    <x v="1"/>
    <s v="ET Projekt"/>
    <s v="46927 - Project"/>
    <s v="Professional competency: By participating in this module, students acquire problem-solving competence, documentation competence, argumentation and presentation competence and know how to apply the methods of project management. They are able to analyse a problem from the field of electrical engineering, to design a solution approach for it and to implement it systematically with the help of the techniques and tools learned during the course of studies (problem-solving competence). Interdisciplinary competency: Students are able to document a problem and its solution in writing and present it in a presentation and discuss it in a technical paper (documentation, argumentation and presentation competence)._x000a__x000a_Course Content:_x000a_The professors of the course (supervisors) will issue self-contained problem definitions from the field of electrical engineering and information technology. They may also come from the context of a larger overall project, e.g. in the context of cooperation with a partner from industry. Students (supervisors) must choose one of these problems. During processing, the problem must be analyzed and a solution approach must be designed and implemented. The problem and its solution must be documented in writing and the supervisor will provide the student with technical and methodological support. The processor reports regularly to the supervisor about the status of the work. External work is not planned, since at this stage of learning basic skills in working out and presenting a more complex topic in close cooperation with the lecturers of the study programme must first be acquired"/>
    <x v="0"/>
    <x v="0"/>
    <s v="-"/>
    <n v="150"/>
    <s v="-"/>
    <s v="-"/>
    <x v="1"/>
    <x v="1"/>
    <x v="1"/>
    <s v="E"/>
    <s v="B.Eng. - Elektrotechnik (E)"/>
    <n v="32"/>
    <x v="1"/>
    <s v="gerhard.seelmann@hs-aalen.de"/>
    <x v="1"/>
    <x v="1"/>
    <s v="Marked project (PLP)"/>
    <s v="-"/>
    <x v="1"/>
    <s v="N.N."/>
    <s v="Burren G2 0.11a"/>
    <s v="Meta.Lange@hs-aalen.de"/>
    <s v="Burren G2 0.11"/>
    <s v="https://www.hs-aalen.de/en/courses/12/news"/>
    <m/>
  </r>
  <r>
    <x v="2"/>
    <x v="0"/>
    <x v="2"/>
    <s v="Bachelorthesis"/>
    <s v="9999 - Bachelor's Thesis"/>
    <s v="Please contact Prof. Seelmann in advance; stating major, semester, and field of interest. Theses' topic can be chosen from various digitalization fields. Topic will be decided by professor._x000a__x000a_It could also be a project work or independent study._x000a__x000a_Credits depend on workload and the requirements of home university (usually 12 - 30 ECTS)._x000a_Bachelor's Thesis normally comprise 12 ECTS (meaning 360 hours workload self-study)."/>
    <x v="0"/>
    <x v="1"/>
    <n v="0"/>
    <s v="360-900"/>
    <n v="0"/>
    <s v="360-900"/>
    <x v="2"/>
    <x v="1"/>
    <x v="1"/>
    <s v="E"/>
    <s v="B.Eng. - Elektrotechnik (E)"/>
    <n v="32"/>
    <x v="1"/>
    <s v="gerhard.seelmann@hs-aalen.de"/>
    <x v="0"/>
    <x v="1"/>
    <s v="Marked project (PLP)"/>
    <s v="-"/>
    <x v="0"/>
    <s v="N.N."/>
    <s v="Burren G2 0.11a"/>
    <s v="Meta.Lange@hs-aalen.de"/>
    <s v="Burren G2 0.11"/>
    <s v="https://www.hs-aalen.de/en/courses/16/news"/>
    <m/>
  </r>
  <r>
    <x v="3"/>
    <x v="1"/>
    <x v="3"/>
    <m/>
    <m/>
    <m/>
    <x v="1"/>
    <x v="2"/>
    <m/>
    <m/>
    <m/>
    <m/>
    <x v="3"/>
    <x v="2"/>
    <x v="2"/>
    <m/>
    <m/>
    <m/>
    <x v="2"/>
    <m/>
    <x v="2"/>
    <x v="2"/>
    <m/>
    <m/>
    <x v="2"/>
    <m/>
    <m/>
    <m/>
    <m/>
    <m/>
    <m/>
  </r>
  <r>
    <x v="4"/>
    <x v="0"/>
    <x v="4"/>
    <s v="Einführung IOT"/>
    <s v="70006 - Introduction to Internet of Things"/>
    <s v="Professional Competency: Students can place the concept of the Internet of Things in the larger context of digitisation and Internet technology. They will be able to assess the impact of IoT on different industries and domains. Students are able to apply and evaluate IoT technologies in terms of rough architectural designs and to use learned schemata to analyse case studies and to weigh up and discuss privacy and security aspects of IoT applications._x000a__x000a_Course Contents:_x000a_What is the Internet of Things? _x000a_Earlier networked things; the new vision; first examples. What are IoT solutions made of; the IoT technology stack. What can IoT do? New smart products emerge. The role of mobile devices. The concept of &quot;High Resolution Management&quot;; what can a new quality of data achieve? Where does the data come from? Why should the data be shared? Feedback systems. Impact on companies: Role of corporate IT, collaboration within the corporate clash of cultures, collaboration with external partners, customers and suppliers. The IoT Value Stack in detail; Key technologies: sensors, actuators, microprocessors, communication, backend servers, apps, service infrastructure. Overview of various IoT domains: Smart Home, Connected Car, Industry 4.0, Health, Fitness, Energy, Wearables, Agriculture. Silo-like first IoT applications, e.g. Comfylight, versus complex networked scenarios, e.g. Smart City. Aspects of security and privacy: risk-benefit analysis, privacy paradox. Exercises: Discussion of specific case studies and examples."/>
    <x v="0"/>
    <x v="0"/>
    <n v="4"/>
    <n v="150"/>
    <n v="60"/>
    <n v="90"/>
    <x v="4"/>
    <x v="1"/>
    <x v="3"/>
    <s v="IOT"/>
    <s v="B.Eng. - Internet der Dinge (IoT)"/>
    <n v="32"/>
    <x v="3"/>
    <s v="markus.weinberger@hs-aalen.de"/>
    <x v="3"/>
    <x v="3"/>
    <s v="90 min marked exam (PLK 90)"/>
    <s v="-"/>
    <x v="3"/>
    <s v="tamara.wanner@hs-aalen.de"/>
    <s v="Schwäbisch Gmünd, Forum Gold u. Silber, 2.17"/>
    <s v="Meta.Lange@hs-aalen.de"/>
    <s v="Burren G2 0.11"/>
    <s v="https://www.hs-aalen.de/en/courses/66/news"/>
    <s v="Weinberger: Kann derzeit - nach kurzfristiger Umstellung auf Online-Lehre - nur auf Deutsch angeboten werden"/>
  </r>
  <r>
    <x v="3"/>
    <x v="1"/>
    <x v="3"/>
    <m/>
    <m/>
    <m/>
    <x v="1"/>
    <x v="2"/>
    <m/>
    <m/>
    <m/>
    <m/>
    <x v="3"/>
    <x v="2"/>
    <x v="2"/>
    <m/>
    <m/>
    <m/>
    <x v="2"/>
    <m/>
    <x v="2"/>
    <x v="2"/>
    <m/>
    <m/>
    <x v="2"/>
    <m/>
    <m/>
    <m/>
    <m/>
    <m/>
    <m/>
  </r>
  <r>
    <x v="5"/>
    <x v="0"/>
    <x v="5"/>
    <s v="Bachelorthesis"/>
    <s v="9999 - Bachelo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Bachelor's Thesis normally comprise 12 ECTS (meaning 360 hours workload self-study)."/>
    <x v="0"/>
    <x v="1"/>
    <n v="0"/>
    <s v="360-900"/>
    <n v="0"/>
    <s v="360-900"/>
    <x v="5"/>
    <x v="1"/>
    <x v="3"/>
    <s v="IOT"/>
    <s v="B.Eng. - Internet der Dinge (IoT)"/>
    <n v="32"/>
    <x v="1"/>
    <s v="gerhard.seelmann@hs-aalen.de"/>
    <x v="0"/>
    <x v="1"/>
    <s v="Marked project (PLP)"/>
    <s v="-"/>
    <x v="0"/>
    <s v="tamara.wanner@hs-aalen.de"/>
    <s v="Schwäbisch Gmünd, Forum Gold u. Silber, 2.17"/>
    <s v="Meta.Lange@hs-aalen.de"/>
    <s v="Burren G2 0.11"/>
    <s v="https://www.hs-aalen.de/en/courses/66/news"/>
    <m/>
  </r>
  <r>
    <x v="6"/>
    <x v="0"/>
    <x v="6"/>
    <s v="Software Project Management"/>
    <s v="57902 - Software Project Management"/>
    <s v="Professional Competency: Students know software project management methods. With this they can: -create and evaluate project proposals. -apply size and effort estimation techniques. -plan deadlines and costs. -create a work breakdown structure. -prepare a project systematically. -carry out risk management and progress monitoring techniques. -identify possible team, motivation and leadership issues._x000a_Interdisciplinary Competency: Students can work on exercises in small groups and thus gain experience in teamwork. They can also apply time management methods and improve their personal working methods. This enables them to deliver the results of the exercises on time._x000a__x000a_Course Content:_x000a_-Project design and preparation -Project proposal -Project planning, work breakdown structure -Project size, effort and cost estimation techniques -Time planning, dependencies -Project organization, resource management -Project monitoring, controlling -Team management and soft skills -Project closure -Risk management -Project challenges (agile projects, offshore, large projects, etc.) -Guidelines and practices"/>
    <x v="0"/>
    <x v="0"/>
    <n v="4"/>
    <n v="150"/>
    <n v="60"/>
    <n v="90"/>
    <x v="6"/>
    <x v="1"/>
    <x v="4"/>
    <s v="IN"/>
    <s v="B.Sc. - Informatik (IN)"/>
    <n v="31"/>
    <x v="4"/>
    <s v="roy.oberhauser@hs-aalen.de"/>
    <x v="4"/>
    <x v="4"/>
    <s v="120 min exam (PLK120)"/>
    <s v="Exercise certification; 100% exam"/>
    <x v="0"/>
    <s v="roland.dietrich@hs-aalen.de"/>
    <s v="Burren G2 1.17"/>
    <s v="margit.jooss@hs-aalen.de"/>
    <s v="Burren G2 0.11"/>
    <s v="https://www.hs-aalen.de/de/courses/68/news"/>
    <m/>
  </r>
  <r>
    <x v="7"/>
    <x v="0"/>
    <x v="7"/>
    <s v="Software Architecture"/>
    <s v="57909 - Software Architecture"/>
    <s v="Course Content:_x000a_- Approach software architecting analytically and methodologically_x000a_- Understand the value of software architecture within software engineering for creating successful software and ensuring software quality properties_x000a_- Know architectural concepts, principles, techniques, methods, patterns, modeling, description, documentation, evaluation, etc._x000a_- Understand the role of the architect, the sources for information on requirements, risks, problems; required social skills, leadership, etc._x000a_- Become familiar with state-of-the-art technologies and frameworks for enabling state-of-the-art software architectures"/>
    <x v="0"/>
    <x v="0"/>
    <n v="4"/>
    <n v="150"/>
    <n v="60"/>
    <n v="90"/>
    <x v="7"/>
    <x v="1"/>
    <x v="4"/>
    <s v="IN"/>
    <s v="B.Sc. - Informatik (IN)"/>
    <n v="31"/>
    <x v="4"/>
    <s v="roy.oberhauser@hs-aalen.de"/>
    <x v="4"/>
    <x v="4"/>
    <s v="120 min exam (PLK120)"/>
    <s v="Exercise certification; 100% exam "/>
    <x v="0"/>
    <s v="roland.dietrich@hs-aalen.de"/>
    <s v="Burren G2 1.17"/>
    <s v="margit.jooss@hs-aalen.de"/>
    <s v="Burren G2 0.11"/>
    <s v="https://www.hs-aalen.de/de/courses/68/news"/>
    <m/>
  </r>
  <r>
    <x v="3"/>
    <x v="1"/>
    <x v="3"/>
    <m/>
    <m/>
    <m/>
    <x v="1"/>
    <x v="2"/>
    <m/>
    <m/>
    <m/>
    <m/>
    <x v="3"/>
    <x v="2"/>
    <x v="2"/>
    <m/>
    <m/>
    <m/>
    <x v="2"/>
    <m/>
    <x v="2"/>
    <x v="2"/>
    <m/>
    <m/>
    <x v="2"/>
    <m/>
    <m/>
    <m/>
    <m/>
    <m/>
    <m/>
  </r>
  <r>
    <x v="8"/>
    <x v="0"/>
    <x v="8"/>
    <s v="Bachelorthesis"/>
    <s v="9999 - Bachelor's Thesis"/>
    <s v="Please contact Prof. Seelmann in advance; stating major, semester, and field of interest. Theses' topic can be chosen from various digitalization fields. Topic will be decided by professor._x000a__x000a_It could also be a project work or independent study._x000a__x000a_Credits depend on workload and the requirements of home university (usually 12 - 30 ECTS). _x000a_Bachelor's Thesis normally comprise 12 ECTS (meaning 360 hours workload self-study)."/>
    <x v="0"/>
    <x v="1"/>
    <n v="0"/>
    <s v="360-900"/>
    <n v="0"/>
    <s v="360-900"/>
    <x v="8"/>
    <x v="1"/>
    <x v="4"/>
    <s v="IN"/>
    <s v="B.Sc. - Informatik (IN)"/>
    <n v="33"/>
    <x v="1"/>
    <s v="gerhard.seelmann@hs-aalen.de"/>
    <x v="0"/>
    <x v="1"/>
    <s v="Marked project (PLP)"/>
    <s v="-"/>
    <x v="0"/>
    <s v="roland.dietrich@hs-aalen.de"/>
    <s v="Burren G2 1.17"/>
    <s v="margit.jooss@hs-aalen.de"/>
    <s v="Burren G2 0.11"/>
    <s v="https://www.hs-aalen.de/en/courses/68/news"/>
    <m/>
  </r>
  <r>
    <x v="3"/>
    <x v="1"/>
    <x v="3"/>
    <m/>
    <m/>
    <m/>
    <x v="1"/>
    <x v="2"/>
    <m/>
    <m/>
    <m/>
    <m/>
    <x v="3"/>
    <x v="2"/>
    <x v="2"/>
    <m/>
    <m/>
    <m/>
    <x v="2"/>
    <m/>
    <x v="2"/>
    <x v="2"/>
    <m/>
    <m/>
    <x v="2"/>
    <m/>
    <m/>
    <m/>
    <m/>
    <m/>
    <m/>
  </r>
  <r>
    <x v="9"/>
    <x v="0"/>
    <x v="9"/>
    <s v="Data Mining &amp; Machinge Learning"/>
    <s v="74612 - Data Mining &amp; Machinge Learning"/>
    <s v="Professional Competency: The students are able to explain the fundamental concepts of analysing  data. Following the analysis process, CRISP-DM, taught in the course they  know the required steps to analyse data and are able to explain  them. Furthermore, the students are able to explain and to compare common Data Mining and Machine Learning methods. In addition, the students are able to critically evaluate and select methods for a given problem setting. In order to acquire practial experience, the lecture is accompanyied with practical lab sessions. The students are able to use the programming language R to visualise data, and to utilise different machine learning algorithms forexample k-NN,  decision  trees  and support  vector  machines.  The algorithms‘  outcomes  can be interpreted  andevaluated._x000a_Interdisciplinary Competency: By working on practical problems in the lab session, the students are able to choose the most approriate methodsthemselves  in  order  to  create and evaluate possible solutions for a given problem and to discuss the pros and cons._x000a_Methodological Competency: The students  have  acquired theoretical  and practical  skills  in  order  to  apply  the learned methods  to  real-worldproblems. In addition, the students have aquired the skills to familiarise themselves with more advanced topics thatwere not  covered in  the course,  by  having  understood the major  and recurring concepts  of  Data Mining  and Machine Learning._x000a__x000a_Course Contents:_x000a_-Introduction into Data Mining and Machine Learning_x000a_-Data Mining process CRISP-DM-Fundamentals: terminology, feature extraction, distance measures_x000a_-Brief introduction into the programming language R _x000a_-Unsupervised methods: Cluster analysis: partitioning, hierarchical and density methods_x000a_-Supervised methods: Classification: k-nearest neighbours, decision trees, random forests, support vector machines"/>
    <x v="0"/>
    <x v="0"/>
    <n v="4"/>
    <n v="150"/>
    <n v="60"/>
    <n v="90"/>
    <x v="0"/>
    <x v="0"/>
    <x v="5"/>
    <s v="WIN"/>
    <s v="B.Sc. - Wirtschaftsinformatik (WIN)"/>
    <n v="32"/>
    <x v="5"/>
    <s v="andreas.theissler@hs-aalen.de"/>
    <x v="1"/>
    <x v="5"/>
    <s v="90 min marked exam (PLK 90)"/>
    <s v="100% exam"/>
    <x v="0"/>
    <s v="marc.fernandes@hs-aalen.de"/>
    <s v="Burren, G2, room 1.18"/>
    <s v="wi.sekretariat@hs-aalen.de"/>
    <s v="Burren G2 0.20"/>
    <s v="https://www.hs-aalen.de/de/courses/39/news"/>
    <m/>
  </r>
  <r>
    <x v="10"/>
    <x v="0"/>
    <x v="10"/>
    <s v="Digital Business Models"/>
    <s v="36008 - Digital Business Models "/>
    <s v="Professional Competency: Main Competences: The module prepares students for future challenges in the field of Information Management. The students can explain Digital Business Models in the field of medium-sized businesses. They will be able to structure, analyse and systematically develop solutions for technical questions in the field of digital business models. The can question the content they have learned in practice-oriented case studies and analyse it in student projects._x000a_Interdisciplinary Competency: Students can explain and solve problems of small and medium-sized companies in practical case studies and study work. Students can develop better teamwork, presentation,problem-solving and specialized project management skills._x000a_Methodological Competency: Students will be able to analyse and evaluate methodical concepts of Digital Business Models._x000a__x000a_Course Contents: _x000a_The module consists of two parts:_x000a_1. Instruments of Digital Business Models: In this lecture the contents of Digital Business Models will be dealt with intensively. For this, the students work on self-selected approaches and instruments of Business Models._x000a_2. Concepts of Digital Business Models: The focus of this lecture is working on research projects and on new approaches of digitization of what has been learned so far. Part 1 of the module is preceded by a theory section that teaches the basics of Digital Business Modelsin the form ofa lecture. The framework are five lessons, as the following outline illustrates: I.Basics, II. Importance of Digital Business Models, III. Framework factors of DigitalBusiness Models, IV. Instruments of Digital Business Models, V. New Approaches to Digital Business Models"/>
    <x v="0"/>
    <x v="0"/>
    <n v="4"/>
    <n v="150"/>
    <n v="60"/>
    <n v="90"/>
    <x v="0"/>
    <x v="0"/>
    <x v="6"/>
    <s v="MM"/>
    <s v="M.A. - Mittelstandsmanagement (MM)"/>
    <n v="31"/>
    <x v="0"/>
    <s v="ralf.haerting@hs-aalen.de"/>
    <x v="5"/>
    <x v="6"/>
    <s v="Marked Presentation (PLR) + Project (PLP)"/>
    <s v="1/3 Presentation + 2/3 Project"/>
    <x v="0"/>
    <s v="mmm.studienberatung@hs-aalen.de"/>
    <s v="Beethovenstr. 1, room 227"/>
    <s v="mm.sekretariat@hs-aalen.de"/>
    <s v="Beethovenstr. 1, room 217"/>
    <s v="https://www.hs-aalen.de/en/courses/36/news"/>
    <m/>
  </r>
  <r>
    <x v="11"/>
    <x v="0"/>
    <x v="11"/>
    <s v="Advanced Process Simulation"/>
    <s v="17016 - Advanced Process Simulation"/>
    <s v="General: Use of 3D simulation programs to describe the injection moulding process. _x000a_Professional Competency: Students understand the problems and flow processes in plastic melts and are able to analyse them. They are able to create geometries in MOLDFLOW and transfer them from CAD models. They understand the procedure for optimizing process parameters and are able to implement these. They are able to optimize cooling and calculate shrinkage and warpage._x000a__x000a_Course Content:_x000a_Basics of injection moulding process simulation_x000a_Different calculation methods_x000a_Data transfer (import) of CAD data_x000a_Material selection/material database_x000a_Procedure of the calculation process_x000a_Determination of the optimum sprue position_x000a_Modelling of the sprue system_x000a_Process optimisation (filling and holding pressure phase)_x000a_Cooling optimisation_x000a_Shrinkage and warpage_x000a_Limits of the calculation method_x000a_"/>
    <x v="0"/>
    <x v="0"/>
    <n v="2"/>
    <n v="150"/>
    <n v="60"/>
    <n v="90"/>
    <x v="9"/>
    <x v="3"/>
    <x v="7"/>
    <s v="PEF"/>
    <s v="M.Eng. - Produktentwicklung und Fertigung (PEF)"/>
    <n v="32"/>
    <x v="6"/>
    <s v="harald.kaiser@hs-aalen.de"/>
    <x v="3"/>
    <x v="7"/>
    <s v="90 min marked written exam (PLK90)"/>
    <s v="Exam together with lecture 17109."/>
    <x v="0"/>
    <s v="gaby.keil@hs-aalen.de"/>
    <s v="Beethovenstr. 1, room 139a"/>
    <s v="pef.sekretariat@hs-aalen.de "/>
    <s v="Beethovenstr. 1, room 140"/>
    <s v="https://www.hs-aalen.de/de/courses/47/news"/>
    <m/>
  </r>
  <r>
    <x v="12"/>
    <x v="0"/>
    <x v="12"/>
    <s v="Process Simulation Lab"/>
    <s v="17016 - Advanced Process Simulation"/>
    <s v="See 17108"/>
    <x v="0"/>
    <x v="3"/>
    <n v="2"/>
    <n v="150"/>
    <n v="60"/>
    <n v="90"/>
    <x v="9"/>
    <x v="3"/>
    <x v="7"/>
    <s v="PEF"/>
    <s v="M.Eng. - Produktentwicklung und Fertigung (PEF)"/>
    <n v="32"/>
    <x v="6"/>
    <s v="harald.kaiser@hs-aalen.de"/>
    <x v="3"/>
    <x v="8"/>
    <s v="90 min marked written exam (PLK90)"/>
    <s v="Exam together with lecture 17108."/>
    <x v="0"/>
    <s v="gaby.keil@hs-aalen.de"/>
    <s v="Beethovenstr. 1, room 139a"/>
    <s v="pef.sekretariat@hs-aalen.de "/>
    <s v="Beethovenstr. 1, room 140"/>
    <s v="https://www.hs-aalen.de/de/courses/47/news"/>
    <m/>
  </r>
  <r>
    <x v="13"/>
    <x v="0"/>
    <x v="13"/>
    <s v="Masterthesis"/>
    <s v="9999 - Maste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Master's Thesis normally comprise 30 ECTS (meaning 900 hours workload self-study)."/>
    <x v="0"/>
    <x v="1"/>
    <n v="0"/>
    <s v="360-900"/>
    <n v="0"/>
    <s v="360-900"/>
    <x v="10"/>
    <x v="1"/>
    <x v="8"/>
    <s v="MSD"/>
    <s v="M.Sc. - Advanced Systems Design / Systemtechnik (MSD)"/>
    <n v="33"/>
    <x v="1"/>
    <s v="gerhard.seelmann@hs-aalen.de"/>
    <x v="6"/>
    <x v="1"/>
    <s v="Marked project (PLP)"/>
    <s v="-"/>
    <x v="0"/>
    <s v="N.N."/>
    <s v="Burren G2 0.11a"/>
    <s v="Meta.Lange@hs-aalen.de"/>
    <s v="Burren G2 0.11"/>
    <s v="https://www.hs-aalen.de/de/pages/m-sc-advanced-systems-design-systemtechnik_schwarzes-brett"/>
    <m/>
  </r>
  <r>
    <x v="14"/>
    <x v="0"/>
    <x v="14"/>
    <s v="Predictive Analytics"/>
    <s v="38004 - Predictive Analytics"/>
    <s v="Professional competency: Students know the essential theoretical principles, application potentials and risks of predictive analytics and are able to explain them. They are familiar with various methods for analysing large amounts of data and are able to evaluate and apply them. Furthermore, they are able to use these methods to solve practical problems. They are able to select suitable software tools to interpret the results and derive recommendations for action._x000a_Interdisciplinary competency: Independent development and presentation of problem solutions in small groups.  _x000a_Methodological competency: In-depth application of the algorithms and procedures of data analysis._x000a__x000a_Course contents:_x000a_Introduction_x000a_Data and distance matrices_x000a_Clustering algorithms_x000a_Dimensionality reduction_x000a_Regression_x000a_Linear discriminant analysis_x000a_Programming with R_x000a_Exercises with R"/>
    <x v="0"/>
    <x v="0"/>
    <n v="4"/>
    <n v="150"/>
    <n v="60"/>
    <n v="90"/>
    <x v="0"/>
    <x v="3"/>
    <x v="9"/>
    <s v="MDP"/>
    <s v="M.Sc. - Datenmanagement in Produktentwicklung und Produktion (MDP)"/>
    <n v="32"/>
    <x v="7"/>
    <s v="dieter.joenssen@hs-aalen.de"/>
    <x v="3"/>
    <x v="9"/>
    <s v="90 min marked exam (PLK 90)"/>
    <s v="Exam 100%"/>
    <x v="0"/>
    <s v="gaby.keil@hs-aalen.de"/>
    <s v="Beethovenstr. 1, room 139a"/>
    <s v="mdp.sekretariat@hs-aalen.de"/>
    <s v="Beethovenstr. 1, room 140"/>
    <s v="https://www.hs-aalen.de/en/courses/89/news"/>
    <m/>
  </r>
  <r>
    <x v="3"/>
    <x v="1"/>
    <x v="3"/>
    <m/>
    <m/>
    <m/>
    <x v="1"/>
    <x v="2"/>
    <m/>
    <m/>
    <m/>
    <m/>
    <x v="3"/>
    <x v="2"/>
    <x v="2"/>
    <m/>
    <m/>
    <m/>
    <x v="2"/>
    <m/>
    <x v="2"/>
    <x v="2"/>
    <m/>
    <m/>
    <x v="2"/>
    <m/>
    <m/>
    <m/>
    <m/>
    <m/>
    <m/>
  </r>
  <r>
    <x v="3"/>
    <x v="1"/>
    <x v="3"/>
    <m/>
    <m/>
    <m/>
    <x v="1"/>
    <x v="2"/>
    <m/>
    <m/>
    <m/>
    <m/>
    <x v="3"/>
    <x v="2"/>
    <x v="2"/>
    <m/>
    <m/>
    <m/>
    <x v="2"/>
    <m/>
    <x v="2"/>
    <x v="2"/>
    <m/>
    <m/>
    <x v="2"/>
    <m/>
    <m/>
    <m/>
    <m/>
    <m/>
    <m/>
  </r>
  <r>
    <x v="15"/>
    <x v="0"/>
    <x v="15"/>
    <s v="Industrial and Embedded Security"/>
    <s v="28012 - Industrial and Embedded Security"/>
    <s v="Professional Competency: The students are able to assess security standards of networks, protocols and interfaces. They are able to apply procedures to secure them and evaluate risks and security measures. They are able to analyse the security situation and to implement suitable countermeasures based on this analysis._x000a_Interdisciplinary Competency: Students develop an understanding of complex technical interrelationships independently and in learning groups. _x000a_Methodological Competency: The students are able to proceed in a structured and method-guided manner when analysing the security situation._x000a__x000a_Course Contents:_x000a_- security in Industry 4.0 and embedded systems _x000a_- security standards and protection of networks, protocols, interfaces._x000a__x000a_Processing and presentation of practical tasks during the semester "/>
    <x v="0"/>
    <x v="0"/>
    <n v="4"/>
    <n v="150"/>
    <n v="60"/>
    <n v="90"/>
    <x v="0"/>
    <x v="1"/>
    <x v="10"/>
    <s v="MIN"/>
    <s v="M.Sc. - Informatik (MIN)"/>
    <n v="30"/>
    <x v="8"/>
    <s v="marcus.gelderie@hs-aalen.de"/>
    <x v="7"/>
    <x v="3"/>
    <s v="Marked oral examination (PLM)"/>
    <s v="100% oral exam "/>
    <x v="2"/>
    <s v="ulrich.klauck@hs-aalen.de"/>
    <s v="Burren G2 1.13"/>
    <s v="margit.jooss@hs-aalen.de"/>
    <s v="Burren G2 0.11"/>
    <s v="https://www.hs-aalen.de/en/courses/68/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16"/>
    <x v="0"/>
    <x v="16"/>
    <s v="Masterthesis"/>
    <s v="9999 - Maste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Master's Thesis normally comprise 30 ECTS (meaning 900 hours workload self-study)."/>
    <x v="0"/>
    <x v="1"/>
    <n v="0"/>
    <s v="360-900"/>
    <n v="0"/>
    <s v="360-900"/>
    <x v="11"/>
    <x v="1"/>
    <x v="10"/>
    <s v="MIN"/>
    <s v="M.Sc. - Informatik (MIN)"/>
    <n v="33"/>
    <x v="1"/>
    <s v="gerhard.seelmann@hs-aalen.de"/>
    <x v="6"/>
    <x v="1"/>
    <s v="Marked project (PLP)"/>
    <s v="-"/>
    <x v="0"/>
    <s v="ulrich.klauck@hs-aalen.de"/>
    <s v="Burren G2 1.13"/>
    <s v="margit.jooss@hs-aalen.de"/>
    <s v="Burren G2 0.11"/>
    <s v="https://www.hs-aalen.de/en/courses/68/news"/>
    <m/>
  </r>
  <r>
    <x v="17"/>
    <x v="0"/>
    <x v="17"/>
    <s v="Artificial Intelligence"/>
    <s v="56001 - Artificial Intelligence"/>
    <s v="Professional Competency: The students know and understand important basic principles and methods of symbolic artificial intelligence, especially knowledge representation, planning and inference. They are able to analyse procedures and limits of intelligent systems and to develop and evaluate solutions for typical AI problems._x000a_Interdisciplinary Competency: The students train their independence and ability to work in a team through exercises that can be done individually and in groups. On selecting AI-Solutions, they are able to take into account not only technical aspects, but also ethical consequences._x000a__x000a_Course Contents: _x000a_History and development of artificial intelligence, Intelligent agents, solving problems by searching, constraint Satisfaction Problems, knowledge representation and inference with logic, planning, Uncertain knowledge and reasoning"/>
    <x v="0"/>
    <x v="0"/>
    <n v="4"/>
    <n v="150"/>
    <n v="60"/>
    <n v="90"/>
    <x v="12"/>
    <x v="1"/>
    <x v="11"/>
    <s v="MLD"/>
    <s v="M.Sc. - Machine Learning and Data Analytics (MLD)"/>
    <n v="31"/>
    <x v="9"/>
    <s v="roland.dietrich@hs-aalen.de"/>
    <x v="8"/>
    <x v="3"/>
    <s v="120 min exam (PLK120)"/>
    <s v="100% grade of the written examination"/>
    <x v="4"/>
    <s v="ulrich.klauck@hs-aalen.de"/>
    <s v="-"/>
    <s v="margit.jooss@hs-aalen.de"/>
    <s v="Burren G2 0.11"/>
    <s v="https://www.hs-aalen.de/de/courses/100/news"/>
    <m/>
  </r>
  <r>
    <x v="3"/>
    <x v="1"/>
    <x v="3"/>
    <m/>
    <m/>
    <m/>
    <x v="1"/>
    <x v="2"/>
    <m/>
    <m/>
    <m/>
    <m/>
    <x v="3"/>
    <x v="2"/>
    <x v="2"/>
    <m/>
    <m/>
    <m/>
    <x v="2"/>
    <m/>
    <x v="2"/>
    <x v="2"/>
    <m/>
    <m/>
    <x v="2"/>
    <m/>
    <m/>
    <m/>
    <m/>
    <m/>
    <m/>
  </r>
  <r>
    <x v="3"/>
    <x v="1"/>
    <x v="3"/>
    <m/>
    <m/>
    <m/>
    <x v="1"/>
    <x v="2"/>
    <m/>
    <m/>
    <m/>
    <m/>
    <x v="3"/>
    <x v="2"/>
    <x v="2"/>
    <m/>
    <m/>
    <m/>
    <x v="2"/>
    <m/>
    <x v="2"/>
    <x v="2"/>
    <m/>
    <m/>
    <x v="2"/>
    <m/>
    <m/>
    <m/>
    <m/>
    <m/>
    <m/>
  </r>
  <r>
    <x v="18"/>
    <x v="0"/>
    <x v="18"/>
    <s v="Visual Analytics "/>
    <s v="35008 - Visual Analytics"/>
    <s v="After successful completion of the course, students are able to visualise information of different character (structured, unstructured, large and small amounts of data) for a scientific audience on the one hand and for management decisions on the other hand. _x000a_Professional Competency: Through active course participation, students understand essential aspects of visual perception and are able to use different technologies, e.g. the programming language R, to create target group specific presentations. Through the event-integrated exercises, students practice the visualization techniques they have learned in different use cases and are thus able to independently visualize information of varying degrees of structure and size. _x000a_Methodological Competency: Students are able to independently apply different visualization methods and carry out the necessary process steps (data cleansing, data aggregation, etc.). _x000a_Interdisciplinary Competency: Through the event-integrated practical cases, students are able to analyze multi-faceted visualization problems in a group, develop and present collaborative solutions and constructively criticize the solutions of others. _x000a__x000a_Course Contents: _x000a_Introduction to Visual Analytics: Basics, process_x000a_-visual analytics on linear structures, matrices, hierarchies, networks, graphs, texts and time series_x000a_-machine learning and visualization_x000a_-explainable AI technologies for the implementation of Visual Analytics"/>
    <x v="0"/>
    <x v="0"/>
    <n v="4"/>
    <n v="150"/>
    <n v="60"/>
    <n v="90"/>
    <x v="0"/>
    <x v="0"/>
    <x v="12"/>
    <s v="WIC"/>
    <s v="M.Sc. - Wirtschaftsinformatik (WIC)"/>
    <n v="31"/>
    <x v="5"/>
    <s v="andreas.theissler@hs-aalen.de"/>
    <x v="5"/>
    <x v="6"/>
    <s v="90 min marked exam (PLK 90)"/>
    <s v="75% written exam + 25% project "/>
    <x v="0"/>
    <s v="ricardo.buettner@hs-aalen.de"/>
    <s v="Burren, G2, room 2.17"/>
    <s v="wic.sekretariat@hs-aalen.de"/>
    <s v="Beethovenstr. 1, room 217"/>
    <s v="https://www.hs-aalen.de/en/courses/54/news"/>
    <m/>
  </r>
  <r>
    <x v="19"/>
    <x v="0"/>
    <x v="19"/>
    <s v="Business Analytics: Methoden"/>
    <s v="35007 - Business Analytics (Methods)"/>
    <s v="Students are able to work on problems of Business Analytics independently and creatively. They can combine the subject-specific methods of business analytics with the methods of statistics and operations research to develop new solutions to problems in complex contexts._x000a_Professional Competency: Students are able to assess the applicability of the methods of Statistics and Operations Research with regard to the respective business analysis purpose pursued in the context of Business Analytics (descriptive, predictive, prescriptive analyses) and to select suitable methods. In addition, they can link several methods / tools in a suitable manner to form a method / tool chain with defined interfaces._x000a_Methodological Competency: Students are able to analyse existing data according to the given analysis objective with the help of suitable standard software tools (e.g. R / RStudio, Python, CPLEX), to assess the results competently, to develop and present business recommendations for measures in a target group-oriented manner and to defend them with arguments._x000a_Interdisciplinary Competency: In the laboratory exercises, students discuss different approaches to solutions and their appropriateness, and practice using them in argumentative debate. In addition, they practice dealing with challenges in a project team and are able to independently apply their skills to concrete business management tasks._x000a__x000a_Course Contents:_x000a_Business Analytics on the basis of the statistical and operations research methods as well as additional in-depth procedures, case study based treatment of the procedure classes of Business Analytics (descriptive, predictive, prescriptive analyses in a business management context)._x000a_- Homogeneous Markov chains (including calculation of the stationary distribution)_x000a_- Linear optimization (also integer and mixed-integer)_x000a_- Nonlinear optimization (also integer and mixed-integer)_x000a_- Decision analysis (decisions under uncertainty / risk, NWA, AHP)_x000a_- Applications of inductive statistics in Business Analytics "/>
    <x v="0"/>
    <x v="0"/>
    <n v="4"/>
    <n v="150"/>
    <n v="60"/>
    <n v="90"/>
    <x v="0"/>
    <x v="0"/>
    <x v="12"/>
    <s v="WIC"/>
    <s v="M.Sc. - Wirtschaftsinformatik (WIC)"/>
    <n v="31"/>
    <x v="10"/>
    <s v="christian.koot@hs-aalen.de"/>
    <x v="5"/>
    <x v="10"/>
    <s v="Practical Work (PLA)"/>
    <s v="100% exam"/>
    <x v="5"/>
    <s v="ricardo.buettner@hs-aalen.de"/>
    <s v="Burren, G2, room 2.17"/>
    <s v="wic.sekretariat@hs-aalen.de"/>
    <s v="Beethovenstr. 1, room 217"/>
    <s v="https://www.hs-aalen.de/en/courses/54/news"/>
    <m/>
  </r>
  <r>
    <x v="3"/>
    <x v="1"/>
    <x v="3"/>
    <m/>
    <m/>
    <m/>
    <x v="1"/>
    <x v="2"/>
    <m/>
    <m/>
    <m/>
    <m/>
    <x v="3"/>
    <x v="2"/>
    <x v="2"/>
    <m/>
    <m/>
    <m/>
    <x v="2"/>
    <m/>
    <x v="2"/>
    <x v="2"/>
    <m/>
    <m/>
    <x v="2"/>
    <m/>
    <m/>
    <m/>
    <m/>
    <m/>
    <m/>
  </r>
  <r>
    <x v="20"/>
    <x v="0"/>
    <x v="20"/>
    <s v="Entrepreneurship "/>
    <s v="35011 - Entrepreneurship"/>
    <s v="Students develop competences in relation to decision-making processes in a complex dynamic environment. _x000a_Professional Competency: Students are familiar with the core elements of systems theory in the context of economically active, networked companies and are able to apply them to corresponding organisations. Students will be able to recognize the necessity of a systemic view of companies for strategic decisions and to justify them competently.  Students will learn to obtain and analyse data relevant to business decisions and to prepare them in a target group-oriented manner.  They are able to make solution-adequate decisions on the basis of a well-founded data analysis, taking into account interactions within organisations and potential risks (risk management).  The students are able to correctly classify the concept of complexity.  They understand the challenges of dealing with complex systems, can recognise these in the respective application context and can deal with them. In the context of a business simulation, students will be able to apply what they have learnt in practice and in this context they will be able to discuss, reflect and implement decisions in a team. They are able to recognize interactions in organizations and to take these into account appropriately when making decisions. Students will learn how to deal with team dynamics and how to work under time and success pressure. Students understand which patterns have led to good and which have led to less good decisions and are able to analyse their own decision-making behaviour accordingly. _x000a_Methodological Competency: Students will be able to prepare facts logically and draw concrete conclusions for practical examples based on what they have learned, and to continuously review and, if necessary, adjust them.  Students learn to view organisations systemically - i.e. holistically. _x000a_Interdisciplinary Competency: Through teamwork in the context of a business simulation, graduates will be able to understand companies as dynamic systems, to recognize possible interactions within the organization and to critically deal with them. _x000a__x000a_Course Contents: _x000a_- System theory and its application in relation to companies _x000a_- Interaction and combination relationships in companies _x000a_- Company relevant data and key figures_x000a_- Systemic view of companies _x000a_- Control and regulation, feedback, system dynamics_x000a_- Analysis of essential company key figures and derivation of corporate decisions_x000a_- Patterns in decision-making processes_x000a_- Factors of successful corporate action"/>
    <x v="0"/>
    <x v="0"/>
    <n v="4"/>
    <n v="150"/>
    <n v="50"/>
    <n v="100"/>
    <x v="0"/>
    <x v="0"/>
    <x v="12"/>
    <s v="WIC"/>
    <s v="M.Sc. - Wirtschaftsinformatik (WIC)"/>
    <n v="31"/>
    <x v="11"/>
    <s v="frank.richter@hs-aalen.de"/>
    <x v="5"/>
    <x v="11"/>
    <s v="Marked project (PLP)"/>
    <s v="100% project work"/>
    <x v="6"/>
    <s v="ricardo.buettner@hs-aalen.de"/>
    <s v="Burren, G2, room 2.17"/>
    <s v="wic.sekretariat@hs-aalen.de"/>
    <s v="Beethovenstr. 1, room 217"/>
    <s v="https://www.hs-aalen.de/en/courses/54/news"/>
    <m/>
  </r>
  <r>
    <x v="3"/>
    <x v="1"/>
    <x v="3"/>
    <m/>
    <m/>
    <m/>
    <x v="1"/>
    <x v="2"/>
    <m/>
    <m/>
    <m/>
    <m/>
    <x v="3"/>
    <x v="2"/>
    <x v="2"/>
    <m/>
    <m/>
    <m/>
    <x v="2"/>
    <m/>
    <x v="2"/>
    <x v="2"/>
    <m/>
    <m/>
    <x v="2"/>
    <m/>
    <m/>
    <m/>
    <m/>
    <m/>
    <m/>
  </r>
  <r>
    <x v="3"/>
    <x v="1"/>
    <x v="3"/>
    <m/>
    <m/>
    <m/>
    <x v="1"/>
    <x v="2"/>
    <m/>
    <m/>
    <m/>
    <m/>
    <x v="3"/>
    <x v="2"/>
    <x v="2"/>
    <m/>
    <m/>
    <m/>
    <x v="2"/>
    <m/>
    <x v="2"/>
    <x v="2"/>
    <m/>
    <m/>
    <x v="2"/>
    <m/>
    <m/>
    <m/>
    <m/>
    <m/>
    <m/>
  </r>
  <r>
    <x v="21"/>
    <x v="0"/>
    <x v="21"/>
    <s v="Applied Analytics"/>
    <s v="35007 - Applied Analytics"/>
    <s v="In learning tandems, students apply data analysis and forecasting methods to data from complex real economic scientifically relevant problems._x000a_Professional Competency: Through their active participation in the course and the coaching of the teacher during the course, students are able to collect complex data sets on scientifically relevant problems and to create, evaluate, optimise and present problem and data adequate analysis and prognosis models to the scientific community using modern data science methods (e.g. machine learning, text mining, time series analysis). Through the transfer of specialist knowledge from upstream and parallel modules (in particular &quot;Business Analytics (system development and methods)&quot;, &quot;Database Technologies&quot;, &quot;Data Mining&quot;, &quot;Quantitative Methods&quot;, &quot;Visual Analytics&quot; and &quot;Predictive Analytics&quot;) into the local research-oriented course, students deepen their basic technical knowledge on the one hand and also generate new scientific contributions that go beyond the current state of the art._x000a_Methodological Competency: In their project work, students apply their knowledge of data science methods using the programming language R to complex, scientifically relevant problems in the real economy and gain experience in the preparation of an empirical or design oriented paper (design science approach). Due to the research-oriented character of the course, students will be able to independently recognize limits in the current state of the art and to generate new scientific contributions - which go beyond the current state of research._x000a_Interdisciplinary Competency: Through the claim to exceed the previous state of research and to be able to represent this goal achievement in the scientific community with arguments, the students strengthen their problem-solving and argumentation skills in a team (learning tandem). In cooperation with each other, students can formulate scientifically relevant problems, present new contributions that go beyond the current state of research and constructively criticize other proposals. In this way, students try to motivate themselves and other fellow students and improve their communication, criticism, conflict and teamwork skills._x000a__x000a_Course Contents:_x000a_1.  Problems in business informatics: Scientifically relevant problems in business informatics. Systematic literature research to reflect the known state of research._x000a_2.  Method: Empirical approaches of business informatics research (in particular data analysis methods, experimental designs, structural equation models). Design-oriented approaches of business informatics research (in particular design science research, predictive models, kernels)_x000a_3.  Results: Quantitative preparation of results for a scientific audience. Graphic presentation of research results for the scientific community_x000a_4.  Discussion: Reflection of research results. Methodological limits."/>
    <x v="0"/>
    <x v="0"/>
    <n v="4"/>
    <n v="150"/>
    <n v="60"/>
    <n v="90"/>
    <x v="13"/>
    <x v="0"/>
    <x v="12"/>
    <s v="WIC"/>
    <s v="M.Sc. - Wirtschaftsinformatik (WIC)"/>
    <n v="31"/>
    <x v="12"/>
    <s v="ricardo.buettner@hs-aalen.de"/>
    <x v="5"/>
    <x v="12"/>
    <s v="Marked project (PLP)"/>
    <s v="100% project work"/>
    <x v="0"/>
    <s v="ricardo.buettner@hs-aalen.de"/>
    <s v="Burren, G2, room 2.17"/>
    <s v="wic.sekretariat@hs-aalen.de"/>
    <s v="Beethovenstr. 1, room 217"/>
    <s v="https://www.hs-aalen.de/en/courses/54/news"/>
    <m/>
  </r>
  <r>
    <x v="22"/>
    <x v="0"/>
    <x v="22"/>
    <s v="Machine Learning &amp; Predictive Modelling "/>
    <s v="35010 - Predictive Analytics"/>
    <s v="Students are able to develop advanced data-driven forecasting models and to apply them practically in business contexts. _x000a_Professional Competency: Through active participation in lectures and the supplementary study of literature, students are able to describe in depth the functioning of machine learning processes (monitored and unsupervised) and to assess their suitability for classification and forecasting in various business contexts. In addition, the students are able to apply machine learning methods of different families (e.g. support vector machines, decision trees, artificial neural networks) to business problems using the programming language R. Finally, on the basis of small practical exercises in R, the students are able to assess the quality of prognosis and classification of the trained procedures and, if necessary, to carry out optimisations independently. _x000a_Methodological Competency: Through active participation in lectures and the supplementary study of literature, the students are able to describe typical methodological problems in data collection and conceptual approaches to avoid distortions in data collection. In addition, the smaller event-integrated exercises in the programming language R enable students to apply statistical methods for identifying distorted data. Furthermore, students can describe essential validation methods for the assessment of the prognosis and classification models by participating in the lecture and apply them by participating in the event-integrated exercises in R. _x000a_Interdisciplinary Competency: By participating in the smaller communal exercises in R, students can motivate themselves and other fellow students and improve their communication, criticism, conflict and teamwork skills. _x000a__x000a_Course Contents: _x000a_Causality as a prerequisite for predictive models_x000a_-Linear and generalized regression models_x000a_-Cluster analyses _x000a_-Support Vector Machines_x000a_-Decision trees _x000a_-Artificial neural network structural equation models"/>
    <x v="0"/>
    <x v="0"/>
    <n v="4"/>
    <n v="150"/>
    <n v="60"/>
    <n v="90"/>
    <x v="0"/>
    <x v="0"/>
    <x v="12"/>
    <s v="WIC"/>
    <s v="M.Sc. - Wirtschaftsinformatik (WIC)"/>
    <n v="31"/>
    <x v="12"/>
    <s v="ricardo.buettner@hs-aalen.de"/>
    <x v="5"/>
    <x v="6"/>
    <s v="Marked project (PLP)"/>
    <s v="100% project work"/>
    <x v="0"/>
    <s v="ricardo.buettner@hs-aalen.de"/>
    <s v="Burren, G2, room 2.17"/>
    <s v="wic.sekretariat@hs-aalen.de"/>
    <s v="Beethovenstr. 1, room 217"/>
    <s v="https://www.hs-aalen.de/en/courses/54/news"/>
    <m/>
  </r>
  <r>
    <x v="3"/>
    <x v="1"/>
    <x v="3"/>
    <m/>
    <m/>
    <m/>
    <x v="1"/>
    <x v="2"/>
    <m/>
    <m/>
    <m/>
    <m/>
    <x v="3"/>
    <x v="2"/>
    <x v="2"/>
    <m/>
    <m/>
    <m/>
    <x v="2"/>
    <m/>
    <x v="2"/>
    <x v="2"/>
    <m/>
    <m/>
    <x v="2"/>
    <m/>
    <m/>
    <m/>
    <m/>
    <m/>
    <m/>
  </r>
  <r>
    <x v="23"/>
    <x v="2"/>
    <x v="23"/>
    <s v="Mikroökonomik"/>
    <s v="51002 - Introduction to Economics"/>
    <s v="Professional Competency: The participants can recognize and think through mico- and macroeconomic questions. They gain proficiency in evaluating specific microeconomic questions (e.g. supply and demand decisions in households and companies, market and price theory, theory of allocation in terms of competition policies), with macroeconomic questions (e.g. the analysis of relevant aggregate GDP, labor market theory, and money-supply policies of the European Central Bank), and with economic policy questions (goals, channels and actors of economic policies of Germany)._x000a_Interdisciplinary Competency: the participants improve their social Competencys through group work and advance their own independence in case studies and practices. E.g. specific method competencies: the students are able to apply and put current micro- and macroeconomic models into practice._x000a__x000a_Course Contents:_x000a_ Microeconomic questions: _x000a_Supply and Demand Decisions of Households and Companies, Market and Price Theory, Theory of Allocation, as well as competitive aspects of concentration processes_x000a_"/>
    <x v="0"/>
    <x v="0"/>
    <n v="2"/>
    <s v="-"/>
    <s v="-"/>
    <s v="-"/>
    <x v="14"/>
    <x v="0"/>
    <x v="0"/>
    <s v="B"/>
    <s v="B.A. - Betriebswirtschaft für kleine und mittlere Unternehmen (B)"/>
    <n v="31"/>
    <x v="13"/>
    <s v="joerg.bueechl@hs-aalen.de"/>
    <x v="3"/>
    <x v="7"/>
    <s v="90 min marked exam (PLK 90)"/>
    <s v="Exam together with lecture 51103."/>
    <x v="7"/>
    <s v="kmu.studienberatung@hs-aalen.de"/>
    <s v="Beethovenstr. 1, room 227"/>
    <s v="B.Sekretariat@hs-aalen.de"/>
    <s v="Beethovenstr. 1, room 265"/>
    <s v="https://www.hs-aalen.de/en/courses/8/news"/>
    <s v="Ab WS21 durch Nachfolge Prof. Güida. Auch auf Englisch?"/>
  </r>
  <r>
    <x v="24"/>
    <x v="2"/>
    <x v="24"/>
    <s v="Makroökonomik"/>
    <s v="51002 - Introduction to Economics"/>
    <s v="Competencies: see 51102_x000a__x000a_Course Contents: _x000a_Macroeconomic questions: _x000a_Recognition and Analysis of relevant aggregated GDP, Labor Market Theory, Money-Supply Policies of the European Central Bank. Relevant economic questions for macroeconomics: goals, channels, and actors of economic policy and their effects on macroeconomic processes)._x000a_ _x000a_"/>
    <x v="0"/>
    <x v="3"/>
    <n v="2"/>
    <s v="-"/>
    <s v="-"/>
    <s v="-"/>
    <x v="14"/>
    <x v="0"/>
    <x v="0"/>
    <s v="B"/>
    <s v="B.A. - Betriebswirtschaft für kleine und mittlere Unternehmen (B)"/>
    <n v="31"/>
    <x v="13"/>
    <s v="joerg.bueechl@hs-aalen.de"/>
    <x v="3"/>
    <x v="7"/>
    <s v="90 min marked exam (PLK 90)"/>
    <s v="Exam together with lecture 51102."/>
    <x v="8"/>
    <s v="kmu.studienberatung@hs-aalen.de"/>
    <s v="Beethovenstr. 1, room 228"/>
    <s v="B.Sekretariat@hs-aalen.de"/>
    <s v="Beethovenstr. 1, room 265"/>
    <s v="https://www.hs-aalen.de/en/courses/8/news"/>
    <s v="Ab WS21 durch Nachfolge Prof. Güida. Auch auf Englisch?"/>
  </r>
  <r>
    <x v="3"/>
    <x v="1"/>
    <x v="3"/>
    <m/>
    <m/>
    <m/>
    <x v="1"/>
    <x v="2"/>
    <m/>
    <m/>
    <m/>
    <m/>
    <x v="3"/>
    <x v="2"/>
    <x v="2"/>
    <m/>
    <m/>
    <m/>
    <x v="2"/>
    <m/>
    <x v="2"/>
    <x v="2"/>
    <m/>
    <m/>
    <x v="2"/>
    <m/>
    <m/>
    <m/>
    <m/>
    <m/>
    <m/>
  </r>
  <r>
    <x v="25"/>
    <x v="2"/>
    <x v="25"/>
    <s v="Statistische &amp; empirische Methoden"/>
    <s v="93017 - Scientific Work"/>
    <s v="Professional Competency: Students can independently research, understand and analyse scientific texts. They are also independently able to formulate scientifically relevant problems. In addition, students can apply the basic knowledge of scientific work conveyed in the lecture by independently preparing a topic-specific literature review. Finally, students can distinguish between empirical and design-oriented research approaches as basic scientific approaches to business administration._x000a_Interdisciplinary Competency: By preparing their own scientific paper, students test the theoretical knowledge they have acquired in the course and learn to plan and carry out their paper independently in terms of time and organisation. In cooperation with each other, the students can formulate and present scientifically relevant problems in the group and criticize other proposals constructively. In this way, the students try to motivate themselves and other fellow students and improve their communication, criticism, conflict and teamwork skills. Furthermore, they are able to conduct topic-related feedback discussions._x000a_Methodological Competency: Students are able to identify the scientific methods of business administration research that are appropriate to the specific problem and to apply them in the case of systematic literature research. In addition, they are able to research scientifically relevant literature in a targeted manner, to analyse and replicate a current state of research on a specific topic._x000a__x000a_Course Contents: _x000a_Answering the question &quot;What is scientific work?&quot;_x000a_- Literature research_x000a_- How to recognise suitable, scientifically sound sources_x000a_- Different scientific views of the world_x000a_- Induction &amp; Deduction_x000a_- Theory formation and confirmation_x000a_- formulation of hypotheses &amp; research questions_x000a_International Business Administration, B. A. Hochschule Aalen (SPO33) As of March 20 - 48 -_x000a_- Differences between qualitative &amp; quantitative research and mixed methods_x000a_- Research design and examples_x000a_- Various methods of analysis_x000a_- Development of a scientific paper_x000a_- Logic and reasoning_x000a_- Citation styles"/>
    <x v="0"/>
    <x v="0"/>
    <n v="2"/>
    <n v="90"/>
    <n v="30"/>
    <n v="60"/>
    <x v="15"/>
    <x v="0"/>
    <x v="13"/>
    <s v="I"/>
    <s v="B.A. - Internationale Betriebswirtschaft (I)"/>
    <n v="33"/>
    <x v="14"/>
    <s v="marco.philipp@hs-aalen.de"/>
    <x v="6"/>
    <x v="3"/>
    <s v="Marked Assignment (PLS)"/>
    <s v="100% written assignment"/>
    <x v="0"/>
    <s v="ibw.studienberatung@hs-aalen.de"/>
    <s v="Beethovenstr. 1, room 225a"/>
    <s v="I.Sekretariat@hs-aalen.de"/>
    <s v="Beethovenstr. 1, room 265a"/>
    <s v="https://www.hs-aalen.de/en/courses/22/news"/>
    <m/>
  </r>
  <r>
    <x v="26"/>
    <x v="2"/>
    <x v="26"/>
    <s v="Applied Research Methods"/>
    <s v="93017 - Scientific Work"/>
    <s v="See 90305"/>
    <x v="0"/>
    <x v="3"/>
    <n v="2"/>
    <n v="60"/>
    <n v="30"/>
    <n v="30"/>
    <x v="15"/>
    <x v="0"/>
    <x v="13"/>
    <s v="I"/>
    <s v="B.A. - Internationale Betriebswirtschaft (I)"/>
    <n v="33"/>
    <x v="14"/>
    <s v="marco.philipp@hs-aalen.de"/>
    <x v="6"/>
    <x v="3"/>
    <s v="Marked Assignment (PLS)"/>
    <s v="100% written assignment"/>
    <x v="0"/>
    <s v="ibw.studienberatung@hs-aalen.de"/>
    <s v="Beethovenstr. 1, room 225a"/>
    <s v="I.Sekretariat@hs-aalen.de"/>
    <s v="Beethovenstr. 1, room 265a"/>
    <s v="https://www.hs-aalen.de/en/courses/22/news"/>
    <m/>
  </r>
  <r>
    <x v="27"/>
    <x v="2"/>
    <x v="27"/>
    <s v="Capital Markets"/>
    <s v="93914 - Capital Markets"/>
    <s v="Professional Competency: Students are familiar with basic concepts and functions of capital markets. They are able to derive investment decisions (portfolio formation, selection of securities) and are therefore able to analyse investments under uncertainty. Students acquire knowledge of basic concepts of capital market theory, in particular of futures contracts such as forwards/futures and options. They can also carry out more complex valuations of a company using cost of capital concepts. They are also familiar with the basics of the theory of corporate finance._x000a_Interdisciplinary Competency: The Capital Markets module enables students to solve exercises and case studies in a team with several participants. The participants take on responsibility in the group and learn how to lead tasks._x000a__x000a_Course Contents: _x000a_Introduction and overview Market equilibrium: Capital Asset Pricing Model (CAPM) _x000a_Valuation of fixed-income securities, _x000a_Forwards / Futures Options Basics, _x000a_Corporate Finance Objective, _x000a_Corporate Governance, _x000a_Cost of capital Company valuation"/>
    <x v="0"/>
    <x v="0"/>
    <n v="4"/>
    <n v="150"/>
    <n v="60"/>
    <n v="90"/>
    <x v="16"/>
    <x v="0"/>
    <x v="13"/>
    <s v="I"/>
    <s v="B.A. - Internationale Betriebswirtschaft (I)"/>
    <n v="32"/>
    <x v="15"/>
    <s v="philipp.ottenstein@hhl.de; philipp.koziol@googlemail.com"/>
    <x v="1"/>
    <x v="3"/>
    <s v="Marked project (PLP)"/>
    <s v="20% Assignments + 80% Final Project"/>
    <x v="0"/>
    <s v="ibw.studienberatung@hs-aalen.de"/>
    <s v="Beethovenstr. 1, room 225a"/>
    <s v="I.Sekretariat@hs-aalen.de"/>
    <s v="Beethovenstr. 1, room 265a"/>
    <s v="https://www.hs-aalen.de/en/courses/22/news"/>
    <m/>
  </r>
  <r>
    <x v="28"/>
    <x v="2"/>
    <x v="28"/>
    <s v="Management and Governance"/>
    <s v="93909 - Management and Governance "/>
    <s v="Professional Competency: Students acquire knowledge of the basic theoretical and legal problems of corporate management and control. In addition to operational and strategic corporate management and its basic concepts, students should also be trained in the analysis of structures and processes of real existing companies. Students will be enabled to understand the organisational design and application of structures and instruments of corporate management and control in practice and to assess their economic effectiveness. Besides cost-benefit considerations, strategic, structural and cultural aspects play an important role. The focus is on both strategic and operational aspects of corporate management and control. Students acquire knowledge of the cooperation of individual institutions/functions such as compliance, internal audit, risk management, internal control system (ICS), auditing and controlling and their integration into the overall context of corporate governance. In numerous cases, students practice both instruments and their mastery of the subject matter, as well as the great importance of the overlaps and complementary effects of the individual instruments. The module therefore consists of case studies, smaller projects in individual and group work and at least one term paper._x000a_Interdisciplinary Competency: Students will be enabled to argue qualitatively and quantitatively independently and to defend the situationally optimal mechanisms of corporate management and control in discourse._x000a_Methodological Competency: Students are able to independently test theories, systems and mechanisms of corporate management and control for consistency.  In the field of applied research, students are trained in the ability to apply and compare different theories in the context of current problem areas; a further focus is on agency theory, model theory, behavioural economics and game theory models of corporate management._x000a__x000a_Course Contents:_x000a_- Basic problems of corporate management and control _x000a_- Theories of corporate management and control _x000a_- Structures and processes of corporate management and control _x000a_- Selected instruments and their overall context _x000a_- Situational adjustments of corporate management and control _x000a_- Basic problems and significance of corporate governance."/>
    <x v="0"/>
    <x v="0"/>
    <n v="4"/>
    <n v="150"/>
    <n v="60"/>
    <n v="90"/>
    <x v="0"/>
    <x v="0"/>
    <x v="13"/>
    <s v="I"/>
    <s v="B.A. - Internationale Betriebswirtschaft (I)"/>
    <n v="32"/>
    <x v="16"/>
    <s v="patrick.ulrich@hs-aalen.de"/>
    <x v="1"/>
    <x v="13"/>
    <s v="Marked project (PLP)"/>
    <s v="50 % assignment + 50 % presentation"/>
    <x v="9"/>
    <s v="ibw.studienberatung@hs-aalen.de"/>
    <s v="Beethovenstr. 1, room 225a"/>
    <s v="I.Sekretariat@hs-aalen.de"/>
    <s v="Beethovenstr. 1, room 265a"/>
    <s v="https://www.hs-aalen.de/en/courses/22/news"/>
    <m/>
  </r>
  <r>
    <x v="3"/>
    <x v="1"/>
    <x v="3"/>
    <m/>
    <m/>
    <m/>
    <x v="1"/>
    <x v="2"/>
    <m/>
    <m/>
    <m/>
    <m/>
    <x v="3"/>
    <x v="2"/>
    <x v="2"/>
    <m/>
    <m/>
    <m/>
    <x v="2"/>
    <m/>
    <x v="2"/>
    <x v="2"/>
    <m/>
    <m/>
    <x v="2"/>
    <m/>
    <m/>
    <m/>
    <m/>
    <m/>
    <m/>
  </r>
  <r>
    <x v="3"/>
    <x v="1"/>
    <x v="3"/>
    <m/>
    <m/>
    <m/>
    <x v="1"/>
    <x v="2"/>
    <m/>
    <m/>
    <m/>
    <m/>
    <x v="3"/>
    <x v="2"/>
    <x v="2"/>
    <m/>
    <m/>
    <m/>
    <x v="2"/>
    <m/>
    <x v="2"/>
    <x v="2"/>
    <m/>
    <m/>
    <x v="2"/>
    <m/>
    <m/>
    <m/>
    <m/>
    <m/>
    <m/>
  </r>
  <r>
    <x v="29"/>
    <x v="2"/>
    <x v="29"/>
    <s v="Digital Finance "/>
    <s v="40008 - Digital Finance"/>
    <s v="Professional Competency: The students can: 1. Identify and analyse the sectoral, functional and regional impact of digitisation on financial services. 2. Identify and evaluate the changes in business processes and the interaction with customers in the form of a systematic risk analysis and derive recommendations for action to minimise risk. 3. Identify and understand innovations in open source data processing, big data, blockchain, etc., as well as explain further innovations in the financial sector from a business perspective. _x000a_Interdisciplinary Competency: The students work together in teams on application-oriented cases of digitization in the financial sector. In addition, the students practice how to assimilate new information into their conceptual framework and thus improve their ability to work independently. _x000a__x000a_Course Contents: _x000a_1. The Information Economy _x000a_2. Platform Economics _x000a_3. Bundling _x000a_4. Data Models _x000a_5. Finance processes _x000a_6. Open Sourcing, Big Data, and Blockchain _x000a_7. Pricing Shifts _x000a_8. Case Studies"/>
    <x v="0"/>
    <x v="0"/>
    <n v="4"/>
    <n v="150"/>
    <n v="60"/>
    <n v="90"/>
    <x v="0"/>
    <x v="0"/>
    <x v="14"/>
    <s v="MF"/>
    <s v="M.A. - Financal Management (MF)"/>
    <n v="31"/>
    <x v="17"/>
    <s v="alexander.strehl@hs-aalen.de"/>
    <x v="5"/>
    <x v="6"/>
    <s v="Marked project (PLP)"/>
    <s v="100% Project"/>
    <x v="0"/>
    <s v="ibw.studienberatung@hs-aalen.de"/>
    <s v="Beethovenstr. 1, room 225a"/>
    <s v="fm.sekretariat@hs-aalen.de"/>
    <s v="Beethovenstr. 1, room 217"/>
    <s v="https://www.hs-aalen.de/en/courses/82/news"/>
    <m/>
  </r>
  <r>
    <x v="3"/>
    <x v="1"/>
    <x v="3"/>
    <m/>
    <m/>
    <m/>
    <x v="1"/>
    <x v="2"/>
    <m/>
    <m/>
    <m/>
    <m/>
    <x v="3"/>
    <x v="2"/>
    <x v="2"/>
    <m/>
    <m/>
    <m/>
    <x v="2"/>
    <m/>
    <x v="2"/>
    <x v="2"/>
    <m/>
    <m/>
    <x v="2"/>
    <m/>
    <m/>
    <m/>
    <m/>
    <m/>
    <m/>
  </r>
  <r>
    <x v="3"/>
    <x v="1"/>
    <x v="3"/>
    <m/>
    <m/>
    <m/>
    <x v="1"/>
    <x v="2"/>
    <m/>
    <m/>
    <m/>
    <m/>
    <x v="3"/>
    <x v="2"/>
    <x v="2"/>
    <m/>
    <m/>
    <m/>
    <x v="2"/>
    <m/>
    <x v="2"/>
    <x v="2"/>
    <m/>
    <m/>
    <x v="2"/>
    <m/>
    <m/>
    <m/>
    <m/>
    <m/>
    <m/>
  </r>
  <r>
    <x v="30"/>
    <x v="3"/>
    <x v="30"/>
    <s v="Design of Experiments "/>
    <s v="14008 - Multi Materials Manufacturing"/>
    <s v="See 14203"/>
    <x v="0"/>
    <x v="3"/>
    <n v="2"/>
    <s v="-"/>
    <s v="-"/>
    <s v="-"/>
    <x v="17"/>
    <x v="3"/>
    <x v="15"/>
    <s v="PTC"/>
    <s v="M.Sc. - Polymer Technology (PTC)"/>
    <n v="31"/>
    <x v="18"/>
    <s v="tobias.walcher@hs-aalen.de"/>
    <x v="8"/>
    <x v="10"/>
    <s v="60 min marked written exam (PLK60) + presentation (PLR)"/>
    <s v="40% exam + 60% presentation. Exam together with lecture 14203"/>
    <x v="0"/>
    <s v="gaby.keil@hs-aalen.de"/>
    <s v="Beethovenstr. 1, room 139a"/>
    <s v="lbm.sekretariat@hs-aalen.de"/>
    <s v="Beethovenstr. 1, room 139b"/>
    <s v="https://www.hs-aalen.de/de/courses/46/news"/>
    <m/>
  </r>
  <r>
    <x v="3"/>
    <x v="1"/>
    <x v="3"/>
    <m/>
    <m/>
    <m/>
    <x v="1"/>
    <x v="2"/>
    <m/>
    <m/>
    <m/>
    <m/>
    <x v="3"/>
    <x v="2"/>
    <x v="2"/>
    <m/>
    <m/>
    <m/>
    <x v="2"/>
    <m/>
    <x v="2"/>
    <x v="2"/>
    <m/>
    <m/>
    <x v="2"/>
    <m/>
    <m/>
    <m/>
    <m/>
    <m/>
    <m/>
  </r>
  <r>
    <x v="3"/>
    <x v="1"/>
    <x v="3"/>
    <m/>
    <m/>
    <m/>
    <x v="1"/>
    <x v="2"/>
    <m/>
    <m/>
    <m/>
    <m/>
    <x v="3"/>
    <x v="2"/>
    <x v="2"/>
    <m/>
    <m/>
    <m/>
    <x v="2"/>
    <m/>
    <x v="2"/>
    <x v="2"/>
    <m/>
    <m/>
    <x v="2"/>
    <m/>
    <m/>
    <m/>
    <m/>
    <m/>
    <m/>
  </r>
  <r>
    <x v="31"/>
    <x v="3"/>
    <x v="31"/>
    <s v="Thermal Analysis Methods"/>
    <s v="14009 - Polymer Thermal Analysis"/>
    <s v="Professional Competency: Students are able to recognise material and quality-technical relationships (process-induced structure-property relationships).  Students are able to design and carry out various tests due to their theoretical knowledge of thermoanalytical testing methods in plastics technology. They are able to evaluate, assess, prepare and scientifically discuss the results obtained (heat capacity, visco-elastic behaviour, filler content, thermal expansion). _x000a_Interdisciplinary Competency: Students can work on and solve exercises in a team and represent and present the evaluated results at a professional level. The students are able to handle media appropriately._x000a__x000a_Course Contents:_x000a_14205: Differential scanning calorimetry (DSC) Dynamic Mechanical Analysis (DMA) Thermogravimetry (TGA) Thermo-mechanical Analysis (TMA) Microscopy, Microtomy _x000a_14206: Laboratory exercises with laboratory report and presentation "/>
    <x v="0"/>
    <x v="0"/>
    <n v="2"/>
    <n v="150"/>
    <n v="60"/>
    <n v="90"/>
    <x v="18"/>
    <x v="3"/>
    <x v="15"/>
    <s v="PTC"/>
    <s v="M.Sc. - Polymer Technology (PTC)"/>
    <n v="31"/>
    <x v="19"/>
    <s v="achim.frick@hs-aalen.de"/>
    <x v="8"/>
    <x v="3"/>
    <s v="60 min exam(PLK 60) + lab (PLL) + 15 min presentation (PLR 15)"/>
    <s v="60% written exam + 20% lab + 20% presentation. Exam together with lecture 14206"/>
    <x v="0"/>
    <s v="gaby.keil@hs-aalen.de"/>
    <s v="Beethovenstr. 1, room 139a"/>
    <s v="lbm.sekretariat@hs-aalen.de"/>
    <s v="Beethovenstr. 1, room 139b"/>
    <s v="https://www.hs-aalen.de/de/courses/46/news"/>
    <m/>
  </r>
  <r>
    <x v="32"/>
    <x v="3"/>
    <x v="32"/>
    <s v="Thermal Analysis Lab "/>
    <s v="14009 - Polymer Thermal Analysis"/>
    <s v="See 14205"/>
    <x v="0"/>
    <x v="3"/>
    <n v="2"/>
    <s v="-"/>
    <s v="-"/>
    <s v="-"/>
    <x v="18"/>
    <x v="3"/>
    <x v="15"/>
    <s v="PTC"/>
    <s v="M.Sc. - Polymer Technology (PTC)"/>
    <n v="31"/>
    <x v="19"/>
    <s v="achim.frick@hs-aalen.de"/>
    <x v="8"/>
    <x v="8"/>
    <s v="60min exam (PLK 60)+ lab (PLL) + 15min presentation (PLR 15)"/>
    <s v="60% written exam + 20% labor + 20% presentation. Exam together with lecture 14205"/>
    <x v="0"/>
    <s v="gaby.keil@hs-aalen.de"/>
    <s v="Beethovenstr. 1, room 139a"/>
    <s v="lbm.sekretariat@hs-aalen.de"/>
    <s v="Beethovenstr. 1, room 139b"/>
    <s v="https://www.hs-aalen.de/de/courses/46/news"/>
    <m/>
  </r>
  <r>
    <x v="33"/>
    <x v="3"/>
    <x v="11"/>
    <s v="Advanced Process Simulation"/>
    <s v="14010 - Advanced Process Simulation"/>
    <s v="Professional Competency: Students are able to optimize various melt processing and forming processes using 3D simulation programs in order to manufacture and improve products. The students can assess the differences in the various optimization strategies, determine the influence of cooling on part quality, calculate shrinkage and distortion and determine the limits of the calculation method. _x000a_Interdisciplinary Competency: Students are able to perform calculations and simulations independently and to reflect on processes._x000a__x000a_Course Contents: _x000a_Basics of simulation _x000a_Various calculation methods _x000a_Data transfer (import) of CAD data _x000a_Material selection/material database _x000a_Procedure of the calculation process _x000a_Determination of the optimum sprue position _x000a_Modelling of the sprue system _x000a_Process optimisation Cooling optimisation _x000a_Shrinkage and warpage _x000a_Limits of the calculation method"/>
    <x v="0"/>
    <x v="0"/>
    <n v="2"/>
    <n v="150"/>
    <n v="60"/>
    <n v="90"/>
    <x v="19"/>
    <x v="3"/>
    <x v="15"/>
    <s v="PTC"/>
    <s v="M.Sc. - Polymer Technology (PTC)"/>
    <n v="31"/>
    <x v="6"/>
    <s v="harald.kaiser@hs-aalen.de"/>
    <x v="8"/>
    <x v="3"/>
    <s v="60 min exam (PLK 60) + marked presentation (PLR)"/>
    <s v="60% written exam + 40% presentation. Exam together with lecture 14208"/>
    <x v="0"/>
    <s v="gaby.keil@hs-aalen.de"/>
    <s v="Beethovenstr. 1, room 139a"/>
    <s v="lbm.sekretariat@hs-aalen.de"/>
    <s v="Beethovenstr. 1, room 139b"/>
    <s v="https://www.hs-aalen.de/de/courses/46/news"/>
    <m/>
  </r>
  <r>
    <x v="34"/>
    <x v="3"/>
    <x v="33"/>
    <s v="Process Simulation Lab "/>
    <s v="14010 - Advanced Process Simulation"/>
    <s v="See 14207"/>
    <x v="0"/>
    <x v="3"/>
    <n v="2"/>
    <s v="-"/>
    <s v="-"/>
    <s v="-"/>
    <x v="19"/>
    <x v="3"/>
    <x v="15"/>
    <s v="PTC"/>
    <s v="M.Sc. - Polymer Technology (PTC)"/>
    <n v="31"/>
    <x v="6"/>
    <s v="harald.kaiser@hs-aalen.de"/>
    <x v="8"/>
    <x v="8"/>
    <s v="60 min exam (PLK 60) + marked presentaiton (PLR)"/>
    <s v="60% written exam + 40% presentation. Exam together with lecture 14207"/>
    <x v="0"/>
    <s v="gaby.keil@hs-aalen.de"/>
    <s v="Beethovenstr. 1, room 139a"/>
    <s v="lbm.sekretariat@hs-aalen.de"/>
    <s v="Beethovenstr. 1, room 139b"/>
    <s v="https://www.hs-aalen.de/de/courses/46/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5"/>
    <x v="3"/>
    <x v="34"/>
    <s v="Multilayer Technology"/>
    <s v="14008 - Multi Materials Manufacturing"/>
    <s v="Professional Competency: The students are able to produce a multi-layer film by means of the film extrusion process due to the acquired methodical Competency. They are able to understand learned facts and to apply their acquired knowledge in an experiment. They can plan and organize an experiment and interpret, present and discuss its results.  They are able to plan, prepare and carry out the investigation and characterisation of a multi-material composite with the help of their technical testing expertise by testing the applicability of plastics testing methods in an experiment and selecting suitable processes. The students can apply special extrusion processes. They can analyse and evaluate technical problems of the processes and the resulting film structures.  _x000a_Interdisciplinary Competency: Students can carry out experiments in group work. The students are able to handle media appropriately. They can represent personal ideas on a professional level. _x000a__x000a_Course Contents:_x000a_14203: _x000a_- Design of experiments _x000a_- Selection of suitable raw materials for film extrusion _x000a_- How the coextrusion line works _x000a_- Learning how to operate the line _x000a_- Carrying out tests _x000a_- Evaluating / interpreting results _x000a__x000a_14204: _x000a_Introduction to DOE._x000a_Procedure in the design of experiments on the basis of case studies "/>
    <x v="0"/>
    <x v="0"/>
    <n v="2"/>
    <n v="150"/>
    <n v="60"/>
    <n v="90"/>
    <x v="17"/>
    <x v="3"/>
    <x v="15"/>
    <s v="PTC"/>
    <s v="M.Sc. - Polymer Technology (PTC)"/>
    <n v="31"/>
    <x v="20"/>
    <s v="tobias.walcher@hs-aalen.de"/>
    <x v="8"/>
    <x v="10"/>
    <s v="60 min marked written exam (PLK60) + presentation (PLR)"/>
    <s v="40% exam + 60% presentation. Exam together with lecture 14204"/>
    <x v="0"/>
    <s v="gaby.keil@hs-aalen.de"/>
    <s v="Beethovenstr. 1, room 139a"/>
    <s v="lbm.sekretariat@hs-aalen.de"/>
    <s v="Beethovenstr. 1, room 139b"/>
    <s v="https://www.hs-aalen.de/de/courses/46/news"/>
    <m/>
  </r>
  <r>
    <x v="36"/>
    <x v="3"/>
    <x v="35"/>
    <s v="Masterthesis"/>
    <s v="14999 - Master's Thesis"/>
    <s v="Students are able to discuss a scientific topic independently and present it in a coherent manner by working in an engineering manner and applying the specialist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Master's thesis to the directly involved and interested parties and present their scientific results. _x000a_Professional Competency: Students are able to familiarise themselves in depth with the tasks of mechanical engineering and to analyse and solve problems. With the help of their project management skills, they are able to work on and solve even extensive tasks.  _x000a_Interdisciplinary Competency: Students improve their social competency through intensive communication with the supervisors at the university and, if necessary, in industrial companies._x000a__x000a_Course Contents: _x000a_Master's thesis: Supervised engineering work, usually carried out in industry or research institutions. The master thesis is concluded with a colloquium. Candidates are given the opportunity to present the results of their work and then take part in a discussion with the lecturers and those present on the topic being worked on. The colloquium should last at least 20 minutes and not exceed 60 minutes."/>
    <x v="0"/>
    <x v="4"/>
    <n v="0"/>
    <n v="900"/>
    <n v="0"/>
    <n v="900"/>
    <x v="0"/>
    <x v="3"/>
    <x v="15"/>
    <s v="PTC"/>
    <s v="M.Sc. - Polymer Technology (PTC)"/>
    <n v="31"/>
    <x v="1"/>
    <s v="tobias.walcher@hs-aalen.de"/>
    <x v="6"/>
    <x v="1"/>
    <s v="Marked project (PLP)"/>
    <s v="-"/>
    <x v="0"/>
    <s v="gaby.keil@hs-aalen.de"/>
    <s v="Beethovenstr. 1, room 139a"/>
    <s v="lbm.sekretariat@hs-aalen.de"/>
    <s v="Beethovenstr. 1, room 139b"/>
    <s v="https://www.hs-aalen.de/de/courses/46/news"/>
    <m/>
  </r>
  <r>
    <x v="37"/>
    <x v="4"/>
    <x v="36"/>
    <s v="Personalmanagement 2"/>
    <s v="51902 - Human Resources Management 2"/>
    <s v="Professional Competency: Participants can behave competently and appropriately in relevant management situations. They are able to structure and apply elements of remuneration policies and work time management. Participants are able to distinguish personal controlling systems and apply them on a case-by-case basis. Participants can evaluate and structure the HR departments of small and medium sized enterprises (SMEs). Participants reflect on their self-perception as a manager and acquire further management proficiencies. Participants can act adequately in management situations. Participants can plan and conceive remuneration structures for a company. They are able to think through HR controlling systems and fit them to the specific needs of a company._x000a_Interdisciplinary Competency: The participants can reflect on relevant questions of human resources independently, as well as on the basis of their technical knowledge, in order to develop practical solutions for applied questions. Through self-study, participants deepen their proficiencies in the independent planning of course units. E.g. specific method competencies: the students learn how to take responsibility for their employees as well as manage themselves._x000a__x000a_Course Contents for Human Resources Management 2: _x000a_– Management Theories _x000a_– Communication in Management _x000a_– Conflicts _x000a_– Operational Healthcare Management _x000a_– Employee Remuneration (Fundamentals, Remuneration Models) _x000a_– Work Time Management (Fundamentals, Work Time Models) _x000a_– Operational Co-Management (Role and Tasks of the Worker’s Council) _x000a_– HR Controlling (Procedures in HR Controlling)_x000a_"/>
    <x v="0"/>
    <x v="0"/>
    <n v="4"/>
    <n v="150"/>
    <n v="60"/>
    <n v="90"/>
    <x v="0"/>
    <x v="0"/>
    <x v="0"/>
    <s v="B"/>
    <s v="B.A. - Betriebswirtschaft für kleine und mittlere Unternehmen (B)"/>
    <n v="31"/>
    <x v="13"/>
    <s v="joerg.bueechl@hs-aalen.de"/>
    <x v="4"/>
    <x v="7"/>
    <s v="Marked project (PLP)"/>
    <s v="-"/>
    <x v="0"/>
    <s v="kmu.studienberatung@hs-aalen.de"/>
    <s v="Beethovenstr. 1, room 227"/>
    <s v="B.Sekretariat@hs-aalen.de"/>
    <s v="Beethovenstr. 1, room 265"/>
    <s v="https://www.hs-aalen.de/en/courses/8/news"/>
    <s v="Ab WS21 auf Deutsch"/>
  </r>
  <r>
    <x v="38"/>
    <x v="4"/>
    <x v="37"/>
    <s v="Personal und Organisation 2"/>
    <s v="51921 - Human Resources and Organisational Behaviour "/>
    <s v="Professional Competency: The participants can work through specific problem scenarios of personnel and organization-wide management competently and on their own responsibility. They account for HR management as a whole and are able to give new impetus to HR and organization-wide management. Participants recognize how much of a relevant field of work HR and organization-wide management provides for them._x000a_Interdisciplinary Competency: the participants are able to work in an independent team of experts, solve complex problems, and competently explain their arguments within their team of experts. E.g. specific method competencies: the students learn how to take responsibility for their employees as well as manage themselves._x000a__x000a_Course Contents: _x000a_Effective Management _x000a_– Start Successfully _x000a_– Organize Successfully _x000a_– Start Living 1 (6-week training by Dr. Manfred Winterheller) _x000a_– Career and not Vocation! (Principles, Tasks, and Tools of Effective Management, Responsibility) _x000a_– Personal Work Methods (Fundamentals, Key Tasks, Delegation) _x000a_– Fundamentals of Communications (especially in daily work) _x000a_– Chosen Questions of Management _x000a_– Performance Reviews as a Management Tool (practical examples: normal conversations, conflicts) _x000a_– Management Style Analysis _x000a_– Managing Groups _x000a_– Managers and Social Competencys (behaviors, clothes, table manners)_x000a_"/>
    <x v="0"/>
    <x v="0"/>
    <n v="4"/>
    <n v="150"/>
    <n v="60"/>
    <n v="90"/>
    <x v="0"/>
    <x v="0"/>
    <x v="0"/>
    <s v="B"/>
    <s v="B.A. - Betriebswirtschaft für kleine und mittlere Unternehmen (B)"/>
    <n v="31"/>
    <x v="13"/>
    <s v="joerg.bueechl@hs-aalen.de"/>
    <x v="0"/>
    <x v="3"/>
    <s v="Marked project (PLP)"/>
    <s v=" 70% written elaboration of the project work + 30% presentation &amp; discussion (Project work in teams of 2-4)"/>
    <x v="0"/>
    <s v="kmu.studienberatung@hs-aalen.de"/>
    <s v="Beethovenstr. 1, room 227"/>
    <s v="B.Sekretariat@hs-aalen.de"/>
    <s v="Beethovenstr. 1, room 265"/>
    <s v="https://www.hs-aalen.de/en/courses/8/news"/>
    <m/>
  </r>
  <r>
    <x v="39"/>
    <x v="4"/>
    <x v="38"/>
    <s v="Business Analytics"/>
    <s v="71601 - International Leadership and Strategy"/>
    <s v="Professional Competencies: Using current international strategy and management challenges, students can analyse their background in order to understand actor-related interrelationships in the health care system and, based on this, to be able to assess and develop solutions and management approaches. They can analyse facts and figures using various qualitative and quantitative tools in order to assess strategic management approaches._x000a_Interdisciplinary Competencies: Through self-reflection in strategic decision-making and mutual feedback, students can develop a clearer picture of their own competencies. Students can work independently, communicate with each other and solve conflicts. They can work in groups on exercises and apply what they have learned in everyday working life. They are able to communicate in English._x000a__x000a_Contents:_x000a_In this module, students learn to understand international challenges in strategy and leadership, to apply appropriate tools and to use them to overcome these challenges. This prepares them for management and control tasks in various professional fields of the health care industry."/>
    <x v="0"/>
    <x v="0"/>
    <n v="4"/>
    <n v="150"/>
    <n v="60"/>
    <s v="360-900"/>
    <x v="0"/>
    <x v="0"/>
    <x v="16"/>
    <s v="GM"/>
    <s v="B.A. - Gesundheitsmanagement (GM)"/>
    <n v="33"/>
    <x v="21"/>
    <s v="jana.wolf@hs-aalen.de"/>
    <x v="1"/>
    <x v="3"/>
    <s v="Marked project (PLP)"/>
    <s v="presentation + handout"/>
    <x v="10"/>
    <s v="GM.Studienberatung@hs-aalen.de"/>
    <s v="Mercatura ME M3.4.08"/>
    <s v="GM.Sekretariat@hs-aalen.de"/>
    <s v="Mercatura ME M3.3.07"/>
    <s v="https://www.hs-aalen.de/de/courses/13/downloads#body-accordion-263-16"/>
    <m/>
  </r>
  <r>
    <x v="40"/>
    <x v="4"/>
    <x v="39"/>
    <s v="Intercultural Management "/>
    <s v="93907 - Intercultural Management "/>
    <s v="Professional Competency: Students will be able to apply knowledge of intercultural management through the tools taught to concrete practical cases, e.g. for successful planning and participation in meetings in an international context. They can transfer and apply the basic concepts and components of intercultural communication to business situations. Students will be able to identify and classify various dynamic cultures and communication styles._x000a_Interdisciplinary Competency: The study of intercultural management enables students to apply implicit messages in communication. It teaches students to recognise when communication is not successful and where alternative behaviour is required to solve the problem._x000a_Methodological Competency: The module provides for an increased awareness of the social aspects of intercultural cooperation. _x000a__x000a_Course Contents:_x000a_Expertise (&quot;Knowledge and Understanding&quot; and &quot;Skills&quot;): Intercultural understanding Ability to organize inductive data into a cultural construct Develops skills to understand and act upon diversity in the environment. Develops the skills to make meaningful cultural distinctions distinguishing different groups of &quot;people&quot;, including organizational diversity._x000a__x000a_Qualitative methodology development: _x000a_- Learn how to conduct an observational-qualitative study _x000a_- Learn how to code and correct heterogeneous disorderly data _x000a_- Learn how to structure a research argument based on data and literature"/>
    <x v="0"/>
    <x v="0"/>
    <n v="4"/>
    <n v="150"/>
    <n v="60"/>
    <n v="90"/>
    <x v="20"/>
    <x v="0"/>
    <x v="13"/>
    <s v="I"/>
    <s v="B.A. - Internationale Betriebswirtschaft (I)"/>
    <n v="32"/>
    <x v="22"/>
    <s v="grace.peterson@gmx.de"/>
    <x v="1"/>
    <x v="3"/>
    <s v="Marked project (PLP)"/>
    <s v="-"/>
    <x v="11"/>
    <s v="ibw.studienberatung@hs-aalen.de"/>
    <s v="Beethovenstr. 1, room 225a"/>
    <s v="I.Sekretariat@hs-aalen.de"/>
    <s v="Beethovenstr. 1, room 265a"/>
    <s v="https://www.hs-aalen.de/en/courses/22/news"/>
    <m/>
  </r>
  <r>
    <x v="41"/>
    <x v="4"/>
    <x v="40"/>
    <s v="Digital Skills for Business"/>
    <s v="90014 - Digital Skills for Business"/>
    <s v="Professional Competency: The students of this course can classify and describe fundamental software terms and principles. They can further apply the fundamentals of functions within the application software in order to solve problems.  Students have the ability to apply and operate the important elements of information and communication technology and furthermore the application of information technology (IT) in global companies. For specific company situations, students can moreover apply the typical software tools, which are used in corporate practice._x000a_Methodological Competency: Students can analyze and further solve simple practical tasks in a corporate context by using the introduced methods, software and tools._x000a_Interdisciplinary Competency: Graduates of this course learn how to apply interdisciplinary and cross-functional standard software independent and sustainable. _x000a__x000a_Course Content: _x000a_In the domain of theoretical knowledge, the focus is put on: _x000a_- Arithmetic and logic functions_x000a_- Enterprise Resource Planning _x000a_- Database systems_x000a_- Management Information Systems _x000a_- Description languages_x000a__x000a_For the practical learning goal, the focus is put on: _x000a_- Functional analysis and modeling _x000a_- Database query languages_x000a_- World wide web "/>
    <x v="0"/>
    <x v="0"/>
    <n v="4"/>
    <n v="150"/>
    <n v="60"/>
    <n v="90"/>
    <x v="0"/>
    <x v="0"/>
    <x v="13"/>
    <s v="I"/>
    <s v="B.A. - Internationale Betriebswirtschaft (I)"/>
    <n v="33"/>
    <x v="17"/>
    <s v="alexander.strehl@hs-aalen.de"/>
    <x v="6"/>
    <x v="3"/>
    <s v="90 min marked exam (PLK 90)"/>
    <s v="-"/>
    <x v="0"/>
    <s v="ibw.studienberatung@hs-aalen.de"/>
    <s v="Beethovenstr. 1, room 225a"/>
    <s v="I.Sekretariat@hs-aalen.de"/>
    <s v="Beethovenstr. 1, room 265a"/>
    <s v="https://www.hs-aalen.de/en/courses/22/news"/>
    <m/>
  </r>
  <r>
    <x v="42"/>
    <x v="4"/>
    <x v="41"/>
    <s v="Business Systems Transformation"/>
    <s v="93922 - Business Systems Transformation"/>
    <s v="Professional Competency: Students can understand and compare the interrelationships of the economy and the transformation in companies. Students understand selected business systems and transformation methodologies._x000a_Interdisciplinary Competency: Students are able to solve projects in partially intercultural teams and take on tasks independently. They take responsibility for the progress of work in their working group and can present the results of their project convincingly to the course participants. Students learn to process feedback and to work out goal-oriented solutions to problems._x000a_Methodological Competency: Students are able to design, plan, prepare and implement projects. Students are able to develop new ideas and solutions, taking into account economic, social and cultural aspects. In addition, students are able to argue scientifically. _x000a__x000a_Course Contents:_x000a_The students study, work and research under supervision on projects on current topics in business system transformation, technology and digitization in international business administration. 1. selection of current topics in Business System Transformation 2. familiarization with specific topics in small groups 3. individual team coaching according to topics to monitor progress and define work packages 4. interim presentations with feedback 5. preparation of market studies and expert interviews 6. final presentation 7. preparation of final report    "/>
    <x v="0"/>
    <x v="0"/>
    <n v="4"/>
    <n v="150"/>
    <n v="60"/>
    <n v="90"/>
    <x v="20"/>
    <x v="0"/>
    <x v="13"/>
    <s v="I"/>
    <s v="B.A. - Internationale Betriebswirtschaft (I)"/>
    <n v="32"/>
    <x v="17"/>
    <s v="alexander.strehl@hs-aalen.de"/>
    <x v="1"/>
    <x v="3"/>
    <s v="Marked project (PLP)"/>
    <s v="-"/>
    <x v="0"/>
    <s v="ibw.studienberatung@hs-aalen.de"/>
    <s v="Beethovenstr. 1, room 225a"/>
    <s v="I.Sekretariat@hs-aalen.de"/>
    <s v="Beethovenstr. 1, room 265a"/>
    <s v="https://www.hs-aalen.de/en/courses/22/news"/>
    <m/>
  </r>
  <r>
    <x v="43"/>
    <x v="4"/>
    <x v="42"/>
    <s v="Change Management"/>
    <s v="93923 - Change Management"/>
    <s v="Professional Competency: Students know and understand the characteristics and procedures according to which necessary changes can be recognized and change processes can be designed in modern organizations, typical tasks of managers for initiating and accompanying change processes and change, sensible ways of dealing with emerging resistance among the affected stakeholders. Students acquire the ability to diagnose the driving forces and factors of change, the basic knowledge for managing change and transformation._x000a_Interdisciplinary Competency: Students are able to independently determine change requirements and derive constructive and critical recommendations for change topics. Through exercises in small group work they deepen their teamwork, conflict and communication skills. While working on a project (examination), they learn to plan and organise change projects in a team in an action-oriented manner. They learn to take individual and collective responsibility for work results and to present and defend their solution approaches._x000a_Methodological Competency: In the role of a change agent, students learn to apply the methods and tools for effectively managing small and medium-sized change processes in teams and organisations. _x000a__x000a_Course Contents:_x000a_Basics of change management _x000a_Drivers, strategies and theories for managing change _x000a_Managing the change project - Leading the transition process_x000a_Typical transition processes in organizations_x000a_The role and behaviour of people in processes of change_x000a_Success and failure factors in change_x000a_The critical roles in the change process_x000a_Change Sponsors and Change Managers  _x000a_Change agents and affected stakeholders_x000a_Selected instruments and methods for shaping change_x000a_Stakeholder Management_x000a_Knowledge Management_x000a_Selected organization and intervention techniques_x000a_Large group techniques_x000a_Collegial coaching_x000a_Coping with emotional-psychological situations in the change process_x000a_Dealing with resistors_x000a_Ways of dealing with power_x000a_Change communication_x000a_"/>
    <x v="0"/>
    <x v="0"/>
    <n v="4"/>
    <n v="150"/>
    <n v="60"/>
    <n v="90"/>
    <x v="0"/>
    <x v="0"/>
    <x v="13"/>
    <s v="I"/>
    <s v="B.A. - Internationale Betriebswirtschaft (I)"/>
    <n v="32"/>
    <x v="23"/>
    <s v="gerold.frick@hs-aalen.de"/>
    <x v="0"/>
    <x v="3"/>
    <s v="Marked project (PLP)"/>
    <s v="-"/>
    <x v="0"/>
    <s v="ibw.studienberatung@hs-aalen.de"/>
    <s v="Beethovenstr. 1, room 225a"/>
    <s v="I.Sekretariat@hs-aalen.de"/>
    <s v="Beethovenstr. 1, room 265a"/>
    <s v="https://www.hs-aalen.de/en/courses/22/news"/>
    <m/>
  </r>
  <r>
    <x v="44"/>
    <x v="4"/>
    <x v="43"/>
    <s v="International Human Resources Management"/>
    <s v="93921 - International Human Resources Management"/>
    <s v="The lecture discusses the central areas of responsibility of operational personnel work in an international context_x000a_Professional Competency: Students know and understand the design of international human resources work as a cross-departmental instrument of global corporate development, important functions and instruments of international human resources management, the possibilities and conditions for designing practical human resources work in a global context. Students acquire the skills to fundamentally assess the operational practices of human resources management in international companies, to apply basic techniques in the independent analysis and design of international human resources management tasks, to organize and carry out international assignments in consideration of country-specific parameters, to recognize starting points for effectiveness-improving personnel measures.  _x000a_Interdisciplinary Competency: Students can independently analyse, work on and present operative topics of international personnel management under different objectives. By working on exercises in small groups, they deepen their teamwork and communication skills and learn to take responsibility for the group and present their approaches to solutions. While working on a project (examination), they learn to solve HR issues in a team in an operational and creative way. They learn to take individual and collective responsibility for work results and to present and defend their solutions._x000a__x000a_Course Contents:_x000a_Internationalization strategies and cultural context _x000a_Human resource management characteristics of working in multinational or Multicultural contexts_x000a_Expatriate management_x000a_International remuneration systems_x000a_International employer branding"/>
    <x v="0"/>
    <x v="0"/>
    <n v="4"/>
    <n v="150"/>
    <n v="60"/>
    <n v="90"/>
    <x v="0"/>
    <x v="0"/>
    <x v="13"/>
    <s v="I"/>
    <s v="B.A. - Internationale Betriebswirtschaft (I)"/>
    <n v="32"/>
    <x v="24"/>
    <s v="gerold.frick@hs-aalen.de"/>
    <x v="1"/>
    <x v="3"/>
    <s v="Marked project (PLP)"/>
    <s v="-"/>
    <x v="0"/>
    <s v="ibw.studienberatung@hs-aalen.de"/>
    <s v="Beethovenstr. 1, room 225a"/>
    <s v="I.Sekretariat@hs-aalen.de"/>
    <s v="Beethovenstr. 1, room 265a"/>
    <s v="https://www.hs-aalen.de/en/courses/22/news"/>
    <m/>
  </r>
  <r>
    <x v="3"/>
    <x v="1"/>
    <x v="3"/>
    <m/>
    <m/>
    <m/>
    <x v="1"/>
    <x v="2"/>
    <m/>
    <m/>
    <m/>
    <m/>
    <x v="3"/>
    <x v="2"/>
    <x v="2"/>
    <m/>
    <m/>
    <m/>
    <x v="2"/>
    <m/>
    <x v="2"/>
    <x v="2"/>
    <m/>
    <m/>
    <x v="2"/>
    <m/>
    <m/>
    <m/>
    <m/>
    <m/>
    <m/>
  </r>
  <r>
    <x v="45"/>
    <x v="4"/>
    <x v="44"/>
    <s v="Leadership 4.0"/>
    <s v="32012 - Leadership 4.0"/>
    <s v="Professional Competency: The students are able to understand the core elements of modern business management and to analyse and evaluate and assess them in the context of the company. Students are able to evaluate new approaches in the field of leadership and and transfer them to future company developments._x000a_Interdisciplinary Competency: Students are able to work topics in groups in English language and to research, elaborate and argue. Presentation techniques and didactic skills are strengthened._x000a__x000a_Course Contents:_x000a_- Digital leadership _x000a_- Distance leadership_x000a_- Digital/distance leadership tools _x000a_- How to lead Generation Y and Z_x000a_- What kind of leaders are Gen Y people_x000a_- Agile leadership_x000a_- Gender-specific leadership styles_x000a_- Building successful teams_x000a_- Difficult conversations_x000a_- Leadership without hierarchies / leadership without authority_x000a_- Network leadership / leadership within networks_x000a_- Motivational leadership_x000a_- Dark side of leadership_x000a_- Management vs. leadership"/>
    <x v="0"/>
    <x v="0"/>
    <n v="3"/>
    <n v="150"/>
    <n v="30"/>
    <n v="120"/>
    <x v="0"/>
    <x v="0"/>
    <x v="17"/>
    <s v="MGM"/>
    <s v="M.A. - Gesundheitsmanagement (MGM)"/>
    <n v="32"/>
    <x v="25"/>
    <s v="jana.wolf@hs-aalen.de"/>
    <x v="5"/>
    <x v="1"/>
    <s v="Marked project (PLP)"/>
    <s v="100% Project"/>
    <x v="12"/>
    <s v="GM.Studienberatung@hs-aalen.de"/>
    <s v="Mercatura ME M3.4.08"/>
    <s v="GM.Sekretariat@hs-aalen.de"/>
    <s v="Mercatura ME M3.3.07"/>
    <s v="https://www.hs-aalen.de/de/courses/14/downloads#body-accordion-336-12"/>
    <m/>
  </r>
  <r>
    <x v="46"/>
    <x v="4"/>
    <x v="45"/>
    <s v="Practical Business Software"/>
    <s v="34009 - Practical Business Software"/>
    <s v="Professional Competency: Students are able to make efficient and effective decisions in business life and use the methods of Business Intelligence. This ability is practiced on the basis of case studies._x000a_Interdisciplinary Competency: The ability to manage projects in connection with Business Intelligence together and in particular to solve team conflicts._x000a_Methodological Competency: Ability to apply Business Intelligence methods. Business Intelligence (BI) has the goal of transforming raw data into useful knowledge for business applications. For this purpose, a multitude of scientific theories, methods, architectures and technologies are available today. The participants learn the basic methods of BI using practical examples. The main content is to propose, design and implement a suitable BI project in small teams._x000a__x000a_Course Contents:_x000a_Business Intelligence (BI) has the goal to transform raw data into useful knowledge for business applications. For this purpose, a multitude of scientific theories, methods, architectures and technologies are available today. The participants learn the basic methods of BI with practical examples. The main content is to propose, design and implement a suitable BI project in small teams."/>
    <x v="0"/>
    <x v="0"/>
    <n v="4"/>
    <n v="150"/>
    <n v="60"/>
    <n v="90"/>
    <x v="21"/>
    <x v="0"/>
    <x v="18"/>
    <s v="MIM"/>
    <s v="M.A. - International Marketing and Sales (MIM)"/>
    <n v="31"/>
    <x v="17"/>
    <s v="alexander.strehl@hs-aalen.de"/>
    <x v="5"/>
    <x v="14"/>
    <s v="Marked project (PLP)"/>
    <s v="25% presentation + 75% assignments (team output)"/>
    <x v="0"/>
    <s v="ibw.studienberatung@hs-aalen.de"/>
    <s v="Beethovenstr. 1, room 225a"/>
    <s v="MI.Sekretariat@hs-aalen.de"/>
    <s v="Beethovenstr. 1, room 217"/>
    <s v="https://www.hs-aalen.de/en/courses/20/news"/>
    <m/>
  </r>
  <r>
    <x v="47"/>
    <x v="4"/>
    <x v="46"/>
    <s v="Total Customer Management "/>
    <s v="34010 - Total Customer Management"/>
    <s v="Professional Competency: After attending the lecture, students can present the specifics of customer relationship marketing, know to name the concepts, models and CRM specific applications and assess the implications for market-oriented management. The focus is on B2C Marketing. The extended scope of action resulting from digitalization will be discussed. Students analyse complex problem solutions in the field of CRM, formulate appropriate solutions to problems in the context of the case studies to be discussed and present them independently and appropriately. After attending the lecture, students will be able to predict problems in the field of CRM, to develop well-founded proposals for solutions, to weigh them up and to make balanced recommendations. _x000a_Interdisciplinary Competency: By combining the types of exams, an optimal practice of communicative skills is achieved (individual and group work in projects). In particular, independent work on complex subjects is practised. _x000a__x000a_Course Contents: _x000a_1. classification of CRM _x000a_2. development of CRM _x000a_3. customer lifetime value in customer relationship management _x000a_4. strategic and operative CRM _x000a_5. case studies"/>
    <x v="0"/>
    <x v="0"/>
    <n v="4"/>
    <n v="150"/>
    <n v="60"/>
    <n v="90"/>
    <x v="21"/>
    <x v="0"/>
    <x v="18"/>
    <s v="MIM"/>
    <s v="M.A. - International Marketing and Sales (MIM)"/>
    <n v="31"/>
    <x v="26"/>
    <s v="peter.gentsch@hs-aalen.de"/>
    <x v="5"/>
    <x v="14"/>
    <s v="Marked project (PLP) "/>
    <s v="100% project work"/>
    <x v="0"/>
    <s v="ibw.studienberatung@hs-aalen.de"/>
    <s v="Beethovenstr. 1, room 225a"/>
    <s v="MI.Sekretariat@hs-aalen.de"/>
    <s v="Beethovenstr. 1, room 217"/>
    <s v="https://www.hs-aalen.de/en/courses/20/news"/>
    <m/>
  </r>
  <r>
    <x v="48"/>
    <x v="4"/>
    <x v="47"/>
    <s v="HR Management 4.0  "/>
    <s v="36016 - HR Management 4.0 "/>
    <s v="Professional Competency: Students will be able to explain and evaluate goals in the field of human resources management, topics such as New Work, Work 4.0 and Design Thinking. Students will be able to use practical cases to develop framework conditions that lead to agility and innovation, with a focus on human resources management and organisational development. Students will be able to apply and analyse design thinking methods to a change management project and thus create an innovative and agile way of thinking in small and medium-sized enterprises. _x000a_Interdisciplinary Competency: Students will be able to develop their listening comprehension and oral communication and writing skills with a focus on Business English in the area of Human Resource Management through the English language. In addition, students can solve problems in small teams on assigned projects._x000a_Methodological Competency: The students can take on responsibility in teams within the framework of projects and lead themselves. They are able to further develop their theoretical knowledge by means of practical projects and thus assess systematic problem solving. _x000a__x000a_Course Contents:_x000a_-Impact of Digitization and Industry 4.0 on Human Resource Management _x000a_-Innovation in HR and Organizational Contexts-Design Thinking in Theory and Practice _x000a_-Working and Leadership Culture in the Digital Age _x000a_-Change Management and Agility _x000a_-Planning and Execution of a Project with Focus on Evolution of a Learning Organization"/>
    <x v="0"/>
    <x v="0"/>
    <n v="4"/>
    <n v="150"/>
    <n v="60"/>
    <n v="90"/>
    <x v="0"/>
    <x v="0"/>
    <x v="6"/>
    <s v="MM"/>
    <s v="M.A. - Mittelstandsmanagement (MM)"/>
    <n v="31"/>
    <x v="13"/>
    <s v="joerg.bueechl@hs-aalen.de"/>
    <x v="5"/>
    <x v="6"/>
    <s v="Marked project (PLP) + Marked presentation (PLR)"/>
    <s v="2/3 Project + 1/3 Presentation"/>
    <x v="0"/>
    <s v="mmm.studienberatung@hs-aalen.de"/>
    <s v="Beethovenstr. 1, room 227"/>
    <s v="mm.sekretariat@hs-aalen.de"/>
    <s v="Beethovenstr. 1, room 217"/>
    <s v="https://www.hs-aalen.de/en/courses/36/news"/>
    <m/>
  </r>
  <r>
    <x v="3"/>
    <x v="1"/>
    <x v="3"/>
    <m/>
    <m/>
    <m/>
    <x v="1"/>
    <x v="2"/>
    <m/>
    <m/>
    <m/>
    <m/>
    <x v="3"/>
    <x v="2"/>
    <x v="2"/>
    <m/>
    <m/>
    <m/>
    <x v="2"/>
    <m/>
    <x v="2"/>
    <x v="2"/>
    <m/>
    <m/>
    <x v="2"/>
    <m/>
    <m/>
    <m/>
    <m/>
    <m/>
    <m/>
  </r>
  <r>
    <x v="49"/>
    <x v="5"/>
    <x v="48"/>
    <s v="Service Engineering"/>
    <s v="63029 - Service Engineering"/>
    <s v="Students will learn about the possibilities and limits of planning and controlling cooperative, especially industrial, service production processes and the optimization of the processes required for this, and will be able to explain, analyze and critically discuss these. The importance and consequences of services can be recognized and estimated. Students identify the basics of the service theory and can apply them. Phase and process models as well as methods of service engineering are taught, applied and discussed. Methods for systematic planning, design and control of services._x000a_Professional Competency: Students have identified, discussed and applied basic concepts, basic knowledge and core tasks of service development. Students know the basics of service theory and have learned how to apply them._x000a_Methodological Competency: Essential phase and process models as well as methods and instruments for the systematic planning, design and control of services (service engineering) are presented, applied and discussed. The course participants have recognized consulting and sales of complex (technical) performances as services, classified them and designed their application._x000a_Interdisciplinary Competency: Students will be able to develop and discuss services together. In doing so, they grasp the holistic design of services in all their complexity and interaction with other members of the organization and with groups in participating organizations. In addition to the methodology, the importance of human factors, customer interaction and &quot;soft factors&quot; are recognized and taken into account in the design of service systems._x000a__x000a_Course Contents: _x000a_Meaning, definitions and definitions of terms; Fundamentals of Service Engineering; Economic importance and relevance of services; structuring of services and technical services Business models in service (Business Model Canvas). _x000a_Fundamentals of service theory: immateriality and its consequences; service co-production/ integration of external factors; resource, process and result orientation; Process models; selected methodologies of SE service quality and design of the customer interface (product development methodology, service blueprinting, vignette technology, ServQual, FRAP, service FMEA, etc.); service marketing (7P model): physical environment, process, personnel; soft skills in service. _x000a_Case studies and exercises:  e.g. remote services as well as after sales services e.g. in mechanical and plant engineering._x000a_"/>
    <x v="0"/>
    <x v="0"/>
    <n v="4"/>
    <n v="150"/>
    <n v="60"/>
    <n v="90"/>
    <x v="0"/>
    <x v="3"/>
    <x v="19"/>
    <s v="VI"/>
    <s v="B.Eng. - International Sales Management and Technology (VI)"/>
    <n v="33"/>
    <x v="27"/>
    <s v="arndt.borgmeier@hs-aalen.de"/>
    <x v="6"/>
    <x v="0"/>
    <s v="Marked project (PLP)"/>
    <s v="-"/>
    <x v="0"/>
    <s v="christian.uhl@hs-aalen.de"/>
    <s v="-"/>
    <s v="VI.Sekretariat@hs-aalen.de"/>
    <s v="Beethovenstr. 1, room 141"/>
    <s v="https://www.hs-aalen.de/en/courses/21/news"/>
    <m/>
  </r>
  <r>
    <x v="50"/>
    <x v="5"/>
    <x v="49"/>
    <s v="Comprehensive Design and Sales "/>
    <s v="63910 - Case Studies: Sales Project"/>
    <s v="Integration of the most important study contents in a comprehensive practical project work, in which the different aspects of business life are brought together. Development of a simple product from conception and design, market research, production analysis, marketing plan and financing including calculation of Break-Even points and profit expectations. It is expected that the original assumptions will be corrected if problems arise during the course of the project._x000a_Professional Competency: Building a business plan based on a simple product in all its facets. Derivation of the procedure for setting up a start-up company. Assessment of the profitability and risks._x000a_Methodological Competency: Comprehensive planning and optimization of a business plan in several loops and coordination of the different project phases. Analysis of the individual results and critical consideration of their significance for the entire project. Competent presentation of the individual project stages in the Plenum._x000a_Interdisciplinary Competency: Structured development of the material in the group, application of task and result sharing and interlocking_x000a_"/>
    <x v="0"/>
    <x v="0"/>
    <n v="4"/>
    <n v="150"/>
    <n v="60"/>
    <n v="90"/>
    <x v="0"/>
    <x v="3"/>
    <x v="19"/>
    <s v="VI"/>
    <s v="B.Eng. - International Sales Management and Technology (VI)"/>
    <n v="33"/>
    <x v="28"/>
    <s v="christian.uhl@hs-aalen.de"/>
    <x v="0"/>
    <x v="1"/>
    <s v="Marked project (PLP)"/>
    <s v="-"/>
    <x v="0"/>
    <s v="christian.uhl@hs-aalen.de"/>
    <s v="-"/>
    <s v="VI.Sekretariat@hs-aalen.de"/>
    <s v="Beethovenstr. 1, room 141"/>
    <s v="https://www.hs-aalen.de/en/courses/21/news"/>
    <m/>
  </r>
  <r>
    <x v="51"/>
    <x v="5"/>
    <x v="50"/>
    <s v="Metal Forming &amp; Lightweight Manufacturing 1"/>
    <s v="61943 - Innovative Metal Forming and Lightweight Manufacturing 1"/>
    <s v="Industry  related  applications  and  selected  practical  examples  are  given.  Active  participation  of  the  students  is  desired during the lectures. _x000a_Professional Competency: The students know the rationale and the requirements of lightweight concepts. They are familiar with lightweight materials  und  their  individual  fields  of application  in  order  to  distinguish  and  to  evaluate  industrial  lightweight  construction  potentials.  The  students  are  able  to  classify  different  manufacturing  processes and  they  can  demonstrate   the   main   forming   technologies.   Further,   they   are   acquainted   with   additive   manufacturing   technologies including corresponding process limits.   _x000a_Interdisciplinary Competency: Development of the economical sensibility. Awareness of resources. Group discussions. _x000a__x000a_Course Contents:_x000a_Fundamentals  of  forming  technologies,  lightweight  materials,  basic  design  of  lightweight  components  using  specific  calculation  methods  (e.g.  enhancing  the  geometrical  moment  of  inertia),  material  behaviour  within  the  process chain of forming technologies, forming processes, flow curve and yield locus analysis, deformability of materials, basics of the plasticity theory and tribology, press equipment, additive manufacturing."/>
    <x v="0"/>
    <x v="0"/>
    <n v="4"/>
    <n v="150"/>
    <n v="60"/>
    <n v="90"/>
    <x v="0"/>
    <x v="3"/>
    <x v="20"/>
    <s v="MBP/MBW"/>
    <s v="B.Eng. - Maschinenbau / Produktion und Management (MBP/MBW)"/>
    <n v="32"/>
    <x v="29"/>
    <s v="michael.schmiedt@hs-aalen.de"/>
    <x v="9"/>
    <x v="4"/>
    <s v="60 min marked exam (PLK 60)"/>
    <s v="-"/>
    <x v="0"/>
    <s v="harro.heilmann@hs-aalen.de"/>
    <s v="-"/>
    <s v="mb.sekretariat@hs-aalen.de"/>
    <s v="Beethovenstr. 1, room 139b"/>
    <s v="https://www.hs-aalen.de/de/courses/55/news"/>
    <m/>
  </r>
  <r>
    <x v="52"/>
    <x v="5"/>
    <x v="51"/>
    <s v="Informationsmanagement"/>
    <s v="61930 - Management 1"/>
    <s v="Professional Competency: Students are able to develop, evaluate, prepare and communicate useful sources of information in a business and scientific environment. Students understand the importance of information acquisition and evaluation for scientific and entrepreneurial decision-making and their contribution to the management of organizations_x000a_Interdisciplinary Competency: Students can address a scientific or business problem, develop and apply information acquisition strategies, and evaluate, process and communicate the acquired information._x000a__x000a_Course Contents: _x000a_I. Importance of Information, Knowledge - Philosophy of Science _x000a_II. Information Acquisition _x000a_III. Preparation of Information _x000a_IV. Evaluation and compression of information _x000a_V. Dissemination of Information - Oral and Written Communication in Science and Organisations; Presentation, Speech, &quot;Elevator Speech&quot;, SWOF/FAQS, Board Recommendation _x000a_VI. Special Aspects as a Result of the Increase of Digitalisation in the Field of Media/Information _x000a_VII. Introduction to Scientific Work"/>
    <x v="0"/>
    <x v="0"/>
    <n v="4"/>
    <n v="150"/>
    <n v="60"/>
    <n v="90"/>
    <x v="22"/>
    <x v="3"/>
    <x v="20"/>
    <s v="MBP/MBW"/>
    <s v="B.Eng. - Maschinenbau / Produktion und Management (MBP/MBW)"/>
    <n v="32"/>
    <x v="30"/>
    <s v="harro.heilmann@hs-aalen.de"/>
    <x v="9"/>
    <x v="3"/>
    <s v="Presentation (PLR)"/>
    <s v="-"/>
    <x v="0"/>
    <s v="gaby.keil@hs-aalen.de"/>
    <s v="Beethovenstr. 1, room 139a"/>
    <s v="mb.sekretariat@hs-aalen.de"/>
    <s v="Beethovenstr. 1, room 139b"/>
    <s v="https://www.hs-aalen.de/de/courses/55/news"/>
    <m/>
  </r>
  <r>
    <x v="3"/>
    <x v="1"/>
    <x v="3"/>
    <m/>
    <m/>
    <m/>
    <x v="1"/>
    <x v="2"/>
    <m/>
    <m/>
    <m/>
    <m/>
    <x v="3"/>
    <x v="2"/>
    <x v="2"/>
    <m/>
    <m/>
    <m/>
    <x v="2"/>
    <m/>
    <x v="2"/>
    <x v="2"/>
    <m/>
    <m/>
    <x v="2"/>
    <m/>
    <m/>
    <m/>
    <m/>
    <m/>
    <m/>
  </r>
  <r>
    <x v="53"/>
    <x v="5"/>
    <x v="52"/>
    <s v="Festigkeitslehre 1"/>
    <s v="61014 - Strength of Materials"/>
    <s v="The students can calculate the mechanical stress of statically determined elastic components and simple assemblies taking into account the tensile, compressive, shear, torsion and bending loads as well as deflections (e.g. on the beam). Students will be able to analyze the problems regarding the state of stress, state of distortion and law of elasticity on their own and in teams inside and outside the lecture/tutorials. _x000a__x000a_Course Contents:_x000a_Normal Strain under Axial Loading_x000a_Stress-Strain Diagram_x000a_True Stress and True Strain_x000a_Hooke’s Law; Modulus of Elasticity_x000a_Elastic versus Plastic Behavior of a Material_x000a_Poisson’s Ratio_x000a_Stress under General Loading Conditions: tensile, compression, shear, torsion and bending_x000a_Multiaxial Loading; Generalized Hooke’s Law_x000a_Transformations of Stress and Strain_x000a_Principal Stresses: Maximum Shearing Stress, Construction of Mohr’s Circle, General State of Stress_x000a_Stresses in Thin-Walled Pressure Vessels"/>
    <x v="0"/>
    <x v="0"/>
    <n v="4"/>
    <n v="150"/>
    <n v="60"/>
    <n v="90"/>
    <x v="0"/>
    <x v="3"/>
    <x v="20"/>
    <s v="MBP/MBW"/>
    <s v="B.Eng. - Maschinenbau / Produktion und Management (MBP/MBW)"/>
    <n v="32"/>
    <x v="31"/>
    <s v="miranda.fateri@hs-aalen.de"/>
    <x v="6"/>
    <x v="3"/>
    <s v="60 min marked exam (PLK 60) + project (PLP)"/>
    <s v="-"/>
    <x v="0"/>
    <s v="harro.heilmann@hs-aalen.de"/>
    <s v="-"/>
    <s v="mb.sekretariat@hs-aalen.de"/>
    <s v="Beethovenstr. 1, room 139b"/>
    <s v="https://www.hs-aalen.de/de/courses/55/news"/>
    <m/>
  </r>
  <r>
    <x v="54"/>
    <x v="5"/>
    <x v="53"/>
    <s v="Additive Manufacturing 1"/>
    <s v="61945 - Additive Manufacturing 1"/>
    <s v="Professional Competency: Students will learn about basic and main technologies of Additive Manufacturing._x000a_Interdisciplinary Competency: The students are able to work on the given Additive Manufacturing tasks in small teams within and outside the tutorial._x000a__x000a_Course Contents:_x000a_Additive Manufacturing basic technologies_x000a_Test methodologies_x000a_Industrial applications_x000a_Research foci_x000a_Advanced materials"/>
    <x v="0"/>
    <x v="0"/>
    <n v="4"/>
    <n v="150"/>
    <n v="60"/>
    <n v="90"/>
    <x v="0"/>
    <x v="3"/>
    <x v="20"/>
    <s v="MBP/MBW"/>
    <s v="B.Eng. - Maschinenbau / Produktion und Management (MBP/MBW)"/>
    <n v="32"/>
    <x v="31"/>
    <s v="miranda.fateri@hs-aalen.de"/>
    <x v="9"/>
    <x v="15"/>
    <s v="60 min marked exam (PLK 60) + project (PLP)"/>
    <s v="60% exam + 40% project work "/>
    <x v="0"/>
    <s v="harro.heilmann@hs-aalen.de"/>
    <s v="-"/>
    <s v="mb.sekretariat@hs-aalen.de"/>
    <s v="Beethovenstr. 1, room 139b"/>
    <s v="https://www.hs-aalen.de/de/courses/55/news"/>
    <m/>
  </r>
  <r>
    <x v="3"/>
    <x v="1"/>
    <x v="3"/>
    <m/>
    <m/>
    <m/>
    <x v="1"/>
    <x v="2"/>
    <m/>
    <m/>
    <m/>
    <m/>
    <x v="3"/>
    <x v="2"/>
    <x v="2"/>
    <m/>
    <m/>
    <m/>
    <x v="2"/>
    <m/>
    <x v="2"/>
    <x v="2"/>
    <m/>
    <m/>
    <x v="2"/>
    <m/>
    <m/>
    <m/>
    <m/>
    <m/>
    <m/>
  </r>
  <r>
    <x v="55"/>
    <x v="5"/>
    <x v="54"/>
    <s v="Supply Chain Management"/>
    <s v="61929 - Supply Chain Management I"/>
    <s v="Professional Competency: Students are able to recognize and understand the importance of procurement, production and logistics in supply chain management. Students understand the complexity of global value networks of modern technology companies. They know important KPI ́s in SCM and are able to calcuate them. They are aware of the importance of sufficient SRM. They understand the importance of competition along value chains. Students can apply methods like ABC-analysis or LPP._x000a_Interdisciplinary Competency: Students know about the importance of longterm business relationships with suppliers. They understand the connection between current developments in digital technologies and SCM. Students enlarge their social Competency with the help of exercises which they work on together with other students._x000a__x000a_Course Contents:_x000a_Basics, definition and concepts, Value adding, Importance of procurement, production and logistics in companies, SCOR-Model, Bullwhip-effect, purchasing process and sourcing strategies, Supplier relationship management, MoB-decisions, production types (Make-to-order, Make-to-stock), Inventory management, transportation and storage, Information and communication systems, SCM-design and planning"/>
    <x v="0"/>
    <x v="0"/>
    <n v="4"/>
    <n v="150"/>
    <n v="60"/>
    <n v="90"/>
    <x v="23"/>
    <x v="3"/>
    <x v="20"/>
    <s v="MBP/MBW"/>
    <s v="B.Eng. - Maschinenbau / Produktion und Management (MBP/MBW)"/>
    <n v="32"/>
    <x v="32"/>
    <s v="rainer.eber@hs-aalen.de"/>
    <x v="9"/>
    <x v="3"/>
    <s v="60 min marked exam (PLK 60)"/>
    <s v="-"/>
    <x v="0"/>
    <s v="harro.heilmann@hs-aalen.de"/>
    <s v="-"/>
    <s v="mb.sekretariat@hs-aalen.de"/>
    <s v="Beethovenstr. 1, room 139b"/>
    <s v="https://www.hs-aalen.de/de/courses/55/news"/>
    <m/>
  </r>
  <r>
    <x v="56"/>
    <x v="5"/>
    <x v="55"/>
    <s v="Technische Mechanik 2"/>
    <s v="61009 - Technical Mechanics"/>
    <s v="Students will be able to solve mechanical problems to practical applications for mechanical systems in different states of motion and rotation. _x000a__x000a_Course Contents:_x000a_Kinematics of the point mass_x000a_Kinetics of point mass_x000a_Rigid Body Kinetics_x000a_D'Alembert's principle_x000a_Description of the orientation of rigid bodies in rotary motion_x000a_Crank-shaft mechanisim_x000a_Work, energy, efficiency and power_x000a_Mass moment of Inertia, reduced mass moment of Inetria of mechanical systems_x000a_Impuls_x000a_Collision"/>
    <x v="0"/>
    <x v="0"/>
    <n v="4"/>
    <n v="150"/>
    <n v="60"/>
    <n v="90"/>
    <x v="0"/>
    <x v="3"/>
    <x v="20"/>
    <s v="MBP/MBW"/>
    <s v="B.Eng. - Maschinenbau / Produktion und Management (MBP/MBW)"/>
    <n v="32"/>
    <x v="31"/>
    <s v="miranda.fateri@hs-aalen.de"/>
    <x v="6"/>
    <x v="3"/>
    <s v="60 min marked exam (PLK 60) + project (PLP)"/>
    <s v="-"/>
    <x v="0"/>
    <s v="harro.heilmann@hs-aalen.de"/>
    <s v="-"/>
    <s v="mb.sekretariat@hs-aalen.de"/>
    <s v="Beethovenstr. 1, room 139b"/>
    <s v="https://www.hs-aalen.de/de/courses/55/news"/>
    <m/>
  </r>
  <r>
    <x v="57"/>
    <x v="5"/>
    <x v="56"/>
    <s v="Business Case Study (TopSIM)"/>
    <s v="64936 - Business Case Study (Corporate Planning Simulation)"/>
    <s v="Professional Competency: Students understand the relationships between the departments of a company and know how to lead a production company. By accomplishing the planning game they are enabled to analyse advanced economic decisions - supported by networked thinking - and to solve them based on the analysis.  _x000a_Interdisciplinary Competency: Working in teams, students are enabled to contribute properly, assuming different roles (leadership, teamwork, professional expert). They can assume a charge, either individually or team-wise, and train teams in producing results including the interests of the various stakeholders. They are able to defend their points of view against opposition and to present them accordingly. Jointly they can recognise and analyse problems and develop solutions.  _x000a_Methodological Competency: Students are able to solve problems of business management by applying methods and techniques acquired in the previous study course. _x000a__x000a_Course Contents: _x000a_Applied investment planning, applied cost accounting, HR management, marketing and distribution strategy, production and budgetary planning_x000a_"/>
    <x v="0"/>
    <x v="0"/>
    <n v="4"/>
    <n v="150"/>
    <n v="60"/>
    <n v="90"/>
    <x v="24"/>
    <x v="0"/>
    <x v="21"/>
    <s v="W"/>
    <s v="B.Eng. - Wirtschaftsingenieurwesen (W)"/>
    <n v="32"/>
    <x v="33"/>
    <s v="christian.kreiss@hs-aalen.de"/>
    <x v="0"/>
    <x v="1"/>
    <s v="Marked project (PLP)"/>
    <s v="100% Project"/>
    <x v="0"/>
    <s v="monika.buehr@hs-aalen.de"/>
    <s v="Beethovenstr. 1, room 255"/>
    <s v="W.Sekretariat@hs-aalen.de"/>
    <s v="Beethovenstr. 1, room 265a"/>
    <s v="https://www.hs-aalen.de/de/courses/52/news"/>
    <m/>
  </r>
  <r>
    <x v="58"/>
    <x v="5"/>
    <x v="57"/>
    <s v="Sustainable Event Management"/>
    <s v="64926 - Sustainable Event Management"/>
    <s v="Professional Competency: Students understand the idea of sustained events and the connections between event, culture, education and sustainability. They can integrate activities in events and educational areas, they can conceive, develop, plan, implement and assess events with regard to their sustainability, make education more efficient by integrating experience and use event management to initiate sustained development. Students understand methods of sustained development and event management and are enabled to integrate practical concepts into sustained work or sustained matters into event design and marketing concepts. Students are enabled to handle the English language on C1 level and to convey and discuss their designs and ideas either verbally or in writing. _x000a_Interdisciplinary Competency: At the end of the module, students are enabled to plan and execute their projects on their own and responsibly and to present their results as any target group requires. They are able to train teams in producing results, including the interests of various stakeholders. They also have a realistic view of their capacity with regard to leadership and teamwork and participate in social and political procedures. Students are able to jointly prepare subjects of sustained event management, to present them skeptically and to illustrate their applicability by giving specific examples. They are ready to be in charge, individually or team-wise, handling and solving problems, discussing solutions, agreeing with other teams and presenting results.   _x000a_Methodological Competency: Students are able to apply acquired methods to planning events. They are able to use acquired management, planning, design and presentation techniques, tools or methods to the problem given. They can assess and improve the sustained effects of events.  _x000a__x000a_Lecture and presentation complement the projects of the portfolio here that are essential parts of the methodology of teaching. The content is developed and extended not only by own projects but also by dealing with the projects of fellow students. Therefore, participating in the project presentations is compelling for all students. _x000a__x000a_Course Contents: _x000a_Event management and marketing, design and planning sustained development, basics, subjects, applications, indicators sustained subjects of events  _x000a_Practical concepts in shaping a sustained development _x000a_Management systems, auditing, certification, ISO 20121, ISO 26000, ISO 14001  _x000a_Project tasks: Textbook research and stakeholder analysis,  _x000a_Including subjects of experience and sustainability  _x000a_Event planning and analysis of requirements, quality and sustainability management, risk analysis  _x000a_Project realisation, evaluation, _x000a_Discussion of the project and academic rating Documentation and preparation for publication (press report, poster)  _x000a_Project subjects: Assessment or planning of activities (event, educational strategies) including experience and sustainability. Analyses with regard to financial, cultural, ecological, social or technological topics.          _x000a_"/>
    <x v="0"/>
    <x v="0"/>
    <n v="4"/>
    <n v="150"/>
    <n v="60"/>
    <n v="90"/>
    <x v="0"/>
    <x v="0"/>
    <x v="21"/>
    <s v="W"/>
    <s v="B.Eng. - Wirtschaftsingenieurwesen (W)"/>
    <n v="32"/>
    <x v="34"/>
    <s v="ulrich.holzbaur@hs-aalen.de"/>
    <x v="0"/>
    <x v="0"/>
    <s v="Marked project (PLP)"/>
    <s v="100% Project"/>
    <x v="0"/>
    <s v="monika.buehr@hs-aalen.de"/>
    <s v="Beethovenstr. 1, room 255"/>
    <s v="W.Sekretariat@hs-aalen.de"/>
    <s v="Beethovenstr. 1, room 265a"/>
    <s v="https://www.hs-aalen.de/de/courses/52/news"/>
    <m/>
  </r>
  <r>
    <x v="3"/>
    <x v="1"/>
    <x v="3"/>
    <m/>
    <m/>
    <m/>
    <x v="1"/>
    <x v="2"/>
    <m/>
    <m/>
    <m/>
    <m/>
    <x v="3"/>
    <x v="2"/>
    <x v="2"/>
    <m/>
    <m/>
    <m/>
    <x v="2"/>
    <m/>
    <x v="2"/>
    <x v="2"/>
    <m/>
    <m/>
    <x v="2"/>
    <m/>
    <m/>
    <m/>
    <m/>
    <m/>
    <m/>
  </r>
  <r>
    <x v="3"/>
    <x v="1"/>
    <x v="3"/>
    <m/>
    <m/>
    <m/>
    <x v="1"/>
    <x v="2"/>
    <m/>
    <m/>
    <m/>
    <m/>
    <x v="3"/>
    <x v="2"/>
    <x v="2"/>
    <m/>
    <m/>
    <m/>
    <x v="2"/>
    <m/>
    <x v="2"/>
    <x v="2"/>
    <m/>
    <m/>
    <x v="2"/>
    <m/>
    <m/>
    <m/>
    <m/>
    <m/>
    <m/>
  </r>
  <r>
    <x v="59"/>
    <x v="5"/>
    <x v="58"/>
    <s v="Masterthesis"/>
    <s v="9999 - Master's Thesis "/>
    <s v="Students are able to present a scientific topic independently and coherently by proceeding in an engineering manner and applying the technical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bachelor thesis to the directly involved and interested parties._x000a__x000a_Professional Competency: The students are able to familiarise themselves in depth with the tasks of a current topic, to analyse and solve problems. With the help of their project management skills, they are able to work on and solve even extensive tasks. _x000a_Interdisciplinary Competency: Students improve their social competency through intensive communication with the supervisors at the university and, if necessary, in industrial companies. They can collect and process information, work in a team and manage their own time._x000a__x000a_Course Contents: _x000a_Independent work on a research topic from the three areas of competency Leadership and Management, Marketing and Sales and Technology. The master thesis must be prepared for a scientific audience as a poster and/or oral presentation."/>
    <x v="0"/>
    <x v="5"/>
    <n v="0"/>
    <n v="900"/>
    <n v="0"/>
    <n v="900"/>
    <x v="0"/>
    <x v="3"/>
    <x v="22"/>
    <s v="IST"/>
    <s v="M.Eng. - Leadership in Industrial Sales and Technology (IST)"/>
    <n v="31"/>
    <x v="1"/>
    <s v="arndt.borgmeier@hs-aalen.de"/>
    <x v="6"/>
    <x v="1"/>
    <s v="Marked project (PLP)"/>
    <s v="-"/>
    <x v="0"/>
    <s v="arndt.borgmeier@hs-aalen.de"/>
    <s v="-"/>
    <s v="IST.Sekretariat@hs-aalen.de"/>
    <s v="Beethovenstr. 1, room 141"/>
    <s v="https://www.hs-aalen.de/de/courses/25/news"/>
    <m/>
  </r>
  <r>
    <x v="60"/>
    <x v="6"/>
    <x v="59"/>
    <s v="German as a Foreign Language B2 "/>
    <s v="-"/>
    <s v="German language course for international students according to the Common European Framework (CEF or CEFR) B2 level (Vantage or upper intermediate)._x000a_This course is designed for students with a B1 knowledge of the German language. Task-based teaching and other classroom activities, including individual group work and compulsory homework, will provide a variety of the basic techniques to use the main vocabulary and grammar of the language on this second level of the CEFR/B2. _x000a_At the end of this course he or she should be able to understand the main ideas of complex text on both concrete and abstract topics, including technical discussions in his/her field of specialization. He or she can interact with a degree of fluency and spontaneity that makes regular interaction with native speakers possible without strain for either party. They will be able to produce clear, detailed text on a wide range of subjects and explain a viewpoint on a topical issue giving the advantages and disadvantages of various options._x000a_Course material will be provided by the lecturer and probably the Language Center. (CEFR http://www.coe.int/en/web/common-european-framework-reference-languages/)_x000a_Examples of other subjects and grammar that will be covered in this course: general repetition e.g. verbs with the dative, verbs with dative and accusative &amp; prepositions with the genitive, passive forms e.g. passive state, passive and passive forms, subjunctive II e.g. text analysis and expression of wishes with corresponding text creation, subjunctive I e.g. indirect speech and corresponding analysis of print media, preparation for the presentation e.g. image descriptions, speaking materials, corresponding exercises for listening comprehension plus general preparation for the written exam._x000a_Professional Competency: The lecture &quot;German B2” combines the acquisition of the language skills with other subjects that will be covered in this course, presentations e.g.._x000a_At the end of this module, the students will be able to deal with the most common situations in the German language of nearly all situations. Students must also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_x000a_---_x000a_Note: Free online language courses are also available to improve your German language skills even before your stay abroad. For more information please contact: rosemarie.francis-binder@hs-aalen.de"/>
    <x v="0"/>
    <x v="6"/>
    <n v="4"/>
    <n v="150"/>
    <n v="60"/>
    <n v="90"/>
    <x v="25"/>
    <x v="4"/>
    <x v="23"/>
    <s v="Z"/>
    <s v=" - Sprachenzentrum (SZ) - "/>
    <n v="31"/>
    <x v="18"/>
    <s v="-"/>
    <x v="7"/>
    <x v="7"/>
    <s v="Marked exam (PLK) + marked presentation (PLR)"/>
    <s v="-"/>
    <x v="13"/>
    <s v="miguel.vazquez@hs-aalen.de"/>
    <s v="Gartenstr. 135, Language Center"/>
    <s v="aaa@hs-aalen.de"/>
    <s v="Gartenstr. 135, IRO"/>
    <s v="https://www.hs-aalen.de/en/pages/sprachenzentrum_sprachkurse"/>
    <m/>
  </r>
  <r>
    <x v="61"/>
    <x v="6"/>
    <x v="60"/>
    <s v="German and European History &amp; Culture"/>
    <s v="-"/>
    <s v=" A course which deals with products of history and culture, with artifacts, monuments, and profiles of environment needs the personal and “physical” experience. In two / three excursions the students will be made familiar with Roman, Romanic, Gothic, Renaissance, and Baroque art and architecture. The direct encounter with art and aspects of everyday life is essential for the understanding of the social, cultural, religious, political milieus of times gone by. It is that what makes the identity of regions and countries. _x000a__x000a_This course aims to make the students familiar with the gist of what is called “European Culture”. It is therefore essential to recall the impact of classical Greece on various aspects of modern European civilization. It will also be pointed out in how much the Romans influenced the “making” of the Early Middle Ages in Central Europe and the role of Christianity in the construction of rule and distribution of power. Subsequently has to be followed up the importance of the dynasty of the Carolingians in shaping Medieval Europe. The students then will be informed about the emergence of Lutheranism, Humanism, Absolutism, Mercantilism, and the Enlightenment and the crucial role of these phenomena for Europe. The 19th Century is marked by the Industrial Revolution, Imperialism and Nationalism and therewith laid the foundation for the conflicts of the 20th Century. World Wars I and II contributed to a drastic reshaping of European borders, nations and schools of thought and it is essential to make the students (especially those who come from overseas) aware of that. The final part of this course will deal with explanations of the concept of the European Union and what chances this union offers for states like Germany, France, the UK, Italy or Spain. _x000a_Besides these basic topics and mile stones in the evolution of Europe there has to be discussed also the importance of the environmental profile and conditions between the Mediterranean and Scandinavia which very much influenced the genesis and development of the civilizations of the Celts, Greeks, Romans, and the various Slavonic and German tribes. _x000a__x000a_Course Content:_x000a_I Ancient History and Culture_x000a_II The Medieval Period_x000a_III Early Modern Times_x000a_IV Modern Times"/>
    <x v="0"/>
    <x v="0"/>
    <n v="4"/>
    <n v="150"/>
    <n v="60"/>
    <n v="90"/>
    <x v="26"/>
    <x v="4"/>
    <x v="23"/>
    <s v="Z"/>
    <s v=" - Sprachenzentrum (SZ) - "/>
    <n v="31"/>
    <x v="35"/>
    <s v="Thomas.Freller@hs-aalen.de"/>
    <x v="7"/>
    <x v="7"/>
    <s v="90 min marked written exam (PLK90)"/>
    <s v="10 questions on the basic topics laid out previously"/>
    <x v="14"/>
    <s v="miguel.vazquez@hs-aalen.de"/>
    <s v="Gartenstr. 135, Language Center"/>
    <s v="aaa@hs-aalen.de"/>
    <s v="Gartenstr. 135, IRO"/>
    <s v="https://www.hs-aalen.de/en/pages/sprachenzentrum_sprachkurse"/>
    <m/>
  </r>
  <r>
    <x v="62"/>
    <x v="6"/>
    <x v="61"/>
    <s v="German as a Foreign Language A1.1"/>
    <s v="German A1"/>
    <s v="German language course for international students according to the Common European Framework (CEF or CEFR) A1.1 level (Breakthrough or beginner)._x000a_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_x000a_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This is an intensive course that takes place during the orientation weeks. The examination is carried out at the end of the course before the regular examination period (and therefore does not have to be registered centrally). During the semester, the course 11112 with level A1.2 can be taken at the end of the course in continuation._x000a_----_x000a_Note: Free online language courses are also available to improve your German language skills even before your stay abroad. Contact: rosemarie.francis-binder@hs-aalen.de"/>
    <x v="0"/>
    <x v="7"/>
    <n v="4"/>
    <n v="150"/>
    <n v="60"/>
    <n v="90"/>
    <x v="27"/>
    <x v="4"/>
    <x v="23"/>
    <s v="Z"/>
    <s v=" - Sprachenzentrum (SZ) - "/>
    <n v="31"/>
    <x v="18"/>
    <s v="-"/>
    <x v="7"/>
    <x v="7"/>
    <s v="Marked exam (PLK)"/>
    <s v="-"/>
    <x v="15"/>
    <s v="miguel.vazquez@hs-aalen.de"/>
    <s v="Gartenstr. 135, Language Center"/>
    <s v="aaa@hs-aalen.de"/>
    <s v="Gartenstr. 135, IRO"/>
    <s v="https://www.hs-aalen.de/en/pages/sprachenzentrum_sprachkurse"/>
    <m/>
  </r>
  <r>
    <x v="63"/>
    <x v="6"/>
    <x v="62"/>
    <s v="German as a Foreign Language A1.2"/>
    <s v="German A1"/>
    <s v="German language course for international students according to the Common European Framework (CEF or CEFR) A1.2 level ( Breakthrough or beginner)._x000a_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_x000a_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Note: Free online language courses are also available to improve your German language skills even before your stay abroad. For more information please contact: rosemarie.francis-binder@hs-aalen.de_x000a_"/>
    <x v="0"/>
    <x v="6"/>
    <n v="4"/>
    <n v="150"/>
    <n v="60"/>
    <n v="90"/>
    <x v="25"/>
    <x v="4"/>
    <x v="23"/>
    <s v="Z"/>
    <s v=" - Sprachenzentrum (SZ) - "/>
    <n v="31"/>
    <x v="18"/>
    <s v="-"/>
    <x v="7"/>
    <x v="7"/>
    <s v="Marked exam (PLK)"/>
    <s v="-"/>
    <x v="13"/>
    <s v="miguel.vazquez@hs-aalen.de"/>
    <s v="Gartenstr. 135, Language Center"/>
    <s v="aaa@hs-aalen.de"/>
    <s v="Gartenstr. 135, IRO"/>
    <s v="https://www.hs-aalen.de/en/pages/sprachenzentrum_sprachkurse"/>
    <m/>
  </r>
  <r>
    <x v="64"/>
    <x v="6"/>
    <x v="63"/>
    <s v="German as a Foreign Language A2.1"/>
    <s v="German A2"/>
    <s v="German language course for international students according to the Common European Framework (CEF or CEFR) A2.1 level (Waystage or elementary )._x000a_This course is intended for students with an A1 knowledge of the German language. Task-based teaching and other classroom activities, including individual group work and compulsory homework, will provide a variety of the basic techniques to use the main vocabulary and grammar of the language on this second level of the CEFR.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 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_x000a_This is an intensive course that takes place during the orientation weeks. The examination is carried out at the end of the course before the regular examination period (and therefore does not have to be registered centrally). During the semester, the course 11114 with level A2.2 might be taken at the end of the course in continuation (if offered)._x000a_---_x000a_Note: Free online language courses are also available to improve your German language skills even before your stay abroad. For more information please contact: rosemarie.francis-binder@hs-aalen.de"/>
    <x v="0"/>
    <x v="7"/>
    <n v="4"/>
    <n v="150"/>
    <n v="60"/>
    <n v="90"/>
    <x v="28"/>
    <x v="4"/>
    <x v="23"/>
    <s v="Z"/>
    <s v=" - Sprachenzentrum (SZ) - "/>
    <n v="31"/>
    <x v="18"/>
    <s v="-"/>
    <x v="7"/>
    <x v="7"/>
    <s v="Marked exam (PLK)"/>
    <s v="-"/>
    <x v="16"/>
    <s v="miguel.vazquez@hs-aalen.de"/>
    <s v="Gartenstr. 135, Language Center"/>
    <s v="aaa@hs-aalen.de"/>
    <s v="Gartenstr. 135, IRO"/>
    <s v="https://www.hs-aalen.de/en/pages/sprachenzentrum_sprachkurse"/>
    <m/>
  </r>
  <r>
    <x v="65"/>
    <x v="6"/>
    <x v="64"/>
    <s v="German as a Foreign Language A2.2"/>
    <s v="German A2"/>
    <s v="German language course for international students according to the Common European Framework (CEF or CEFR) A2.2 level (Waystage or elementary)._x000a_This course is intended for students with an A1 and a A2.1 knowledge of the German language. Task-based teaching and other classroom activities, including individual group work and compulsory homework, will provide a variety of the basic techniques to use the main vocabulary and grammar of the language on this second level of the CEFR/A2.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Note: Free online language courses are also available to improve your German language skills even before your stay abroad. For more information please contact: rosemarie.francis-binder@hs-aalen.de"/>
    <x v="0"/>
    <x v="6"/>
    <n v="4"/>
    <n v="150"/>
    <n v="60"/>
    <n v="90"/>
    <x v="25"/>
    <x v="4"/>
    <x v="23"/>
    <s v="Z"/>
    <s v=" - Sprachenzentrum (SZ) - "/>
    <n v="31"/>
    <x v="18"/>
    <s v="-"/>
    <x v="7"/>
    <x v="7"/>
    <s v="Marked exam (PLK)"/>
    <s v="-"/>
    <x v="13"/>
    <s v="miguel.vazquez@hs-aalen.de"/>
    <s v="Gartenstr. 135, Language Center"/>
    <s v="aaa@hs-aalen.de"/>
    <s v="Gartenstr. 135, IRO"/>
    <s v="https://www.hs-aalen.de/en/pages/sprachenzentrum_sprachkurse"/>
    <m/>
  </r>
  <r>
    <x v="66"/>
    <x v="6"/>
    <x v="65"/>
    <s v="German as a Foreign Language B1.1"/>
    <s v="German B1"/>
    <s v="German language course for international students according to the Common European Framework (CEF or CEFR) B1.1 level (threshold or intermediate)._x000a_This course is designed for students with an A2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quot;How to apply adequately for a job?&quot;)._x000a_---_x000a_Note: Free online language courses are also available to improve your German language skills even before your stay abroad. For more information please contact: rosemarie.francis-binder@hs-aalen.de"/>
    <x v="0"/>
    <x v="7"/>
    <n v="4"/>
    <n v="150"/>
    <n v="60"/>
    <n v="90"/>
    <x v="28"/>
    <x v="4"/>
    <x v="23"/>
    <s v="Z"/>
    <s v=" - Sprachenzentrum (SZ) - "/>
    <n v="31"/>
    <x v="18"/>
    <s v="-"/>
    <x v="7"/>
    <x v="7"/>
    <s v="Marked exam (PLK)"/>
    <s v="-"/>
    <x v="17"/>
    <s v="miguel.vazquez@hs-aalen.de"/>
    <s v="Gartenstr. 135, Language Center"/>
    <s v="aaa@hs-aalen.de"/>
    <s v="Gartenstr. 135, IRO"/>
    <s v="https://www.hs-aalen.de/en/pages/sprachenzentrum_sprachkurse"/>
    <m/>
  </r>
  <r>
    <x v="67"/>
    <x v="6"/>
    <x v="66"/>
    <s v="German as a Foreign Language B1.2 "/>
    <s v="German B1"/>
    <s v="German language course  for international students according to the Common European Framework (CEF or CEFR) B1.2 level (threshold or intermediate)._x000a_This course is designed for students with an A2 or B1.1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_x000a_Professional Competency :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quot;How to apply adequately for a job?&quot;)._x000a_---_x000a_Note: Free online language courses are also available to improve your German language skills even before your stay abroad. For more information please contact: rosemarie.francis-binder@hs-aalen.de_x000a_"/>
    <x v="0"/>
    <x v="6"/>
    <n v="4"/>
    <n v="150"/>
    <n v="60"/>
    <n v="90"/>
    <x v="25"/>
    <x v="4"/>
    <x v="23"/>
    <s v="Z"/>
    <s v=" - Sprachenzentrum (SZ) - "/>
    <n v="31"/>
    <x v="18"/>
    <s v="-"/>
    <x v="7"/>
    <x v="7"/>
    <s v="Marked exam (PLK)"/>
    <s v="-"/>
    <x v="13"/>
    <s v="miguel.vazquez@hs-aalen.de"/>
    <s v="Gartenstr. 135, Language Center"/>
    <s v="aaa@hs-aalen.de"/>
    <s v="Gartenstr. 135, IRO"/>
    <s v="https://www.hs-aalen.de/en/pages/sprachenzentrum_sprachkurse"/>
    <m/>
  </r>
  <r>
    <x v="68"/>
    <x v="6"/>
    <x v="67"/>
    <s v="Wirtschaftsenglisch"/>
    <s v="51901 - Business English"/>
    <s v="Professional Competency: Students are able to write business letters easily and discuss business topics confidently in English. They are able to present and explain complex issues in an international context. They are able to present and defend the solutions and contexts they have worked out. _x000a_Cross-disciplinary Competency: Students are able to articulate business topics in appropriate, grammatically correct English._x000a__x000a_Course Contents:_x000a_Targeted improvement of speaking, listening, reading and writing skills in the context of Business English._x000a_- Development of technical vocabulary._x000a_- Teaching of the most important language skills so that students can communicate in English in business life._x000a_- Teaching business English in an international context._x000a_- Consolidation of grammatical structures._x000a_English 1 (B 2.1):_x000a_A) Work and play - Business correspondance_x000a_C) Customer service - evaluating customer service_x000a_D) Selling to the customer - retail establishments,statistical analyses_x000a_E) Globalization and international trade - Incoterms, payment methods and legal forms of companies_x000a_F) Grammar: Present Simple and Continuous, Past Simple and Present Perfect, Future forms, Adjectives and Adverbs, Gerunds and Infinitives_x000a_English 2 (B 2.2)_x000a_A) Products and production - lean management - project initiation_x000a_B) Marketing (Introduction and promotional activities)_x000a_C) Finance (accounting, financial statements, describing graphs)_x000a_D) Project presentation_x000a_E) Grammar: If clauses, passive forms"/>
    <x v="0"/>
    <x v="0"/>
    <n v="4"/>
    <n v="150"/>
    <n v="60"/>
    <n v="90"/>
    <x v="29"/>
    <x v="0"/>
    <x v="0"/>
    <s v="B"/>
    <s v="B.A. - Betriebswirtschaft für kleine und mittlere Unternehmen (B)"/>
    <n v="31"/>
    <x v="36"/>
    <s v="c.battista@t-online.de"/>
    <x v="4"/>
    <x v="7"/>
    <s v="Marked exam (PLK) + marked project (PLP)"/>
    <s v="70% marked exam + 30% marked presentation"/>
    <x v="0"/>
    <s v="kmu.studienberatung@hs-aalen.de"/>
    <s v="Beethovenstr. 1, room 229"/>
    <s v="B.Sekretariat@hs-aalen.de"/>
    <s v="Beethovenstr. 1, room 265"/>
    <s v="https://www.hs-aalen.de/en/courses/8/news"/>
    <m/>
  </r>
  <r>
    <x v="69"/>
    <x v="6"/>
    <x v="68"/>
    <s v="Englisch 1"/>
    <s v="51007 - English"/>
    <s v="Professional Competency: _x000a_– Focused Improvement of Speech, Listening, Reading and Writing Proficiencies in Business English Contexts _x000a_– Expansion of Technical Vocabulary _x000a_– Teaching Important Language Skills, so students can be understood in work settings _x000a_– Teaching Business Fluent English in International Contexts _x000a_– Reinforcing Grammatical Structures._x000a_Interdisciplinary Competency: Students are able to articulate business topics in appropriate, grammatically correct English. E.g. specific method competencies: the participants will be able to process given topics in the English language, and appropriately present the results._x000a__x000a_Course Copntents:_x000a_English 1 (B 2.1):_x000a_A)  Work and play -Business correspondance _x000a_C)  Customer service -evaluating customer service_x000a_D)  Selling to the customer -Retail establishments, statistical analyses_x000a_E)  Globalization and international trade-Incoterms, payment methods and legal forms of companies_x000a_F)  Grammar: Present Simple and Continuous, Past Simple and Present Perfect, Future forms, Adjectives and Adverbs, Gerunds and Infinitives_x000a_"/>
    <x v="0"/>
    <x v="6"/>
    <n v="2"/>
    <n v="90"/>
    <n v="30"/>
    <n v="60"/>
    <x v="0"/>
    <x v="0"/>
    <x v="0"/>
    <s v="B"/>
    <s v="B.A. - Betriebswirtschaft für kleine und mittlere Unternehmen (B)"/>
    <n v="31"/>
    <x v="37"/>
    <s v="filomena.morgado@hs-aalen.de"/>
    <x v="3"/>
    <x v="7"/>
    <s v="90 min marked exam (PLK 90)"/>
    <s v="-"/>
    <x v="0"/>
    <s v="kmu.studienberatung@hs-aalen.de"/>
    <s v="Beethovenstr. 1, room 227"/>
    <s v="B.Sekretariat@hs-aalen.de"/>
    <s v="Beethovenstr. 1, room 265"/>
    <s v="https://www.hs-aalen.de/en/courses/8/news"/>
    <m/>
  </r>
  <r>
    <x v="70"/>
    <x v="6"/>
    <x v="69"/>
    <s v="Englisch 2"/>
    <s v="51007 - English"/>
    <s v="Professional Competency: _x000a_- Focused Improvement of Speech, Listening, Reading and Writing Proficiencies in Business English Contexts _x000a_– Expansion of Technical Vocabulary _x000a_– Teaching Important Language Skills, so students can be understood in work settings _x000a_– Teaching Business Fluent English in International Contexts _x000a_– Reinforcing Grammatical Structures._x000a_Interdisciplinary Competency: Students are able to articulate business topics in appropriate, grammatically correct English. E.g. specific method competencies: the participants will be able to process given topics in the English language, and appropriately present the results._x000a__x000a_Course Contents:_x000a_English 2 (B2.2)_x000a_A) Products and Production – Lean Management – Project Initiation_x000a_B) Marketing (Introduction and Promotional Activities)_x000a_C) Finance (Accounting, Financial Statement, Describing Graphs)_x000a_D) Project Presentation_x000a_E) Grammar: If Clauses, Passive Forms_x000a_"/>
    <x v="0"/>
    <x v="7"/>
    <n v="2"/>
    <n v="60"/>
    <n v="30"/>
    <n v="30"/>
    <x v="0"/>
    <x v="0"/>
    <x v="0"/>
    <s v="B"/>
    <s v="B.A. - Betriebswirtschaft für kleine und mittlere Unternehmen (B)"/>
    <n v="31"/>
    <x v="37"/>
    <s v="filomena.morgado@hs-aalen.de"/>
    <x v="5"/>
    <x v="7"/>
    <s v="Marked project (PLP) "/>
    <s v="-"/>
    <x v="0"/>
    <s v="kmu.studienberatung@hs-aalen.de"/>
    <s v="Beethovenstr. 1, room 227"/>
    <s v="B.Sekretariat@hs-aalen.de"/>
    <s v="Beethovenstr. 1, room 265"/>
    <s v="https://www.hs-aalen.de/en/courses/8/news"/>
    <m/>
  </r>
  <r>
    <x v="3"/>
    <x v="1"/>
    <x v="3"/>
    <m/>
    <m/>
    <m/>
    <x v="1"/>
    <x v="2"/>
    <m/>
    <m/>
    <m/>
    <m/>
    <x v="3"/>
    <x v="2"/>
    <x v="2"/>
    <m/>
    <m/>
    <m/>
    <x v="2"/>
    <m/>
    <x v="2"/>
    <x v="2"/>
    <m/>
    <m/>
    <x v="2"/>
    <m/>
    <m/>
    <m/>
    <m/>
    <m/>
    <m/>
  </r>
  <r>
    <x v="71"/>
    <x v="6"/>
    <x v="70"/>
    <s v="Business Communication"/>
    <s v="90006 - Business Communication"/>
    <s v="Professional Competency: Communication is the mutual exchange of understanding that arises with the recipient. Communication must be effective in the company. The basic functions of management (planning, organisation, staffing, leadership and controlling) cannot be performed well without effective communication. Communication requires three attributes. 1) The argument must be logical and coherent. 2) it must be designed for the specific audience 3) different communication channels require different language registers. Students can also perform corporate communication in English (spoken and written) (level B2). They apply basic and advanced techniques of formal communication. _x000a_Interdisciplinary Competency: The module &quot;Business Communication&quot; prepares students for working in an international context. In addition to language skills, social skills in particular are integrated into the units. Part of communication is knowing what to say to the right person in such a way that the person can understand it, which requires a high level of social intelligence and skills._x000a_Methodological Competency: Logic is one of the most important skills to be developed. This class formalizes how to understand, analyze and criticize arguments._x000a__x000a_Course Contents: _x000a_I.   How to learn - prerequisites for optimal learning _x000a_II.  Informal Logic -Deductive Logic and Inductive Logic -Argumentation Sequencing _x000a_III.  Linguistic Registers -Social Competency -Formal -Informal _x000a_IV. Different Communication Channels -Analogue and Digital -Visual versus written arguments"/>
    <x v="0"/>
    <x v="0"/>
    <n v="4"/>
    <n v="150"/>
    <n v="60"/>
    <n v="90"/>
    <x v="20"/>
    <x v="0"/>
    <x v="13"/>
    <s v="I"/>
    <s v="B.A. - Internationale Betriebswirtschaft (I)"/>
    <n v="33"/>
    <x v="38"/>
    <s v="jae-aileen.chung@hs-aalen.de"/>
    <x v="3"/>
    <x v="3"/>
    <s v="90 min marked exam (PLK 90)"/>
    <s v="-"/>
    <x v="0"/>
    <s v="ibw.studienberatung@hs-aalen.de"/>
    <s v="Beethovenstr. 1, room 225a"/>
    <s v="I.Sekretariat@hs-aalen.de"/>
    <s v="Beethovenstr. 1, room 265a"/>
    <s v="https://www.hs-aalen.de/en/courses/22/news"/>
    <m/>
  </r>
  <r>
    <x v="72"/>
    <x v="6"/>
    <x v="71"/>
    <s v="Business English Communication"/>
    <s v="63027 - Technical and Business English"/>
    <s v="Business English Communication: Students acquire the ability to communicate in English in frequently occurring everyday business situations._x000a__x000a_Professional Competency: Business English Communication: Students should be able to hold simple conversations and telephone calls with English-speaking work colleagues, to write e-mails and business letters in the right tone and to use appropriate expressions for presentations, CVs and cover letters, as well as simple wording for negotiations._x000a__x000a_Course Contents:_x000a_Appropriate language and expressions for international communication in organizational units and systems: Small talk and networking, telephone calls, written communication (with special focus on e-mails), presentations, negotiations, CV and cover letter. _x000a_Realistic business situations, background views and concepts, Systematic target vocabulary provided in context, e.g., Corporate culture Corporate organization Human resources Money and payment Brands and products Marketing and Sales Business cycle: Recession - Recovery - Boom. _x000a_Working and communicating across cultures Cultural dimensions and differences, cross-cultural comparisons Reflections - analyses - presentations Case studies, reports on relevant issues and emerging markets Consolidating grammar and relating it to business situations: Hypothetical conditionals, e.g., in negotiating, Passive and modals, e.g., in writing applications, Tenses (simple a. continuous), e.g., in giving background information and conducting interviews, Progressive speaking practice: Keeping a conversation going, Managing conversations (formal, polite approach)"/>
    <x v="0"/>
    <x v="3"/>
    <n v="2"/>
    <s v="-"/>
    <s v="-"/>
    <s v="-"/>
    <x v="30"/>
    <x v="3"/>
    <x v="19"/>
    <s v="VI"/>
    <s v="B.Eng. - International Sales Management and Technology (VI)"/>
    <n v="33"/>
    <x v="39"/>
    <s v="Claudia.Dobler@hs-aalen.de"/>
    <x v="3"/>
    <x v="3"/>
    <s v="60 min marked exam (PLK 60)"/>
    <s v="The exam exists of two parts à 30 minutes. Exam together with lectures 63103 + 63104."/>
    <x v="0"/>
    <s v="christian.uhl@hs-aalen.de"/>
    <s v="-"/>
    <s v="VI.Sekretariat@hs-aalen.de"/>
    <s v="Beethovenstr. 1, room 141"/>
    <s v="https://www.hs-aalen.de/en/courses/21/news"/>
    <m/>
  </r>
  <r>
    <x v="73"/>
    <x v="6"/>
    <x v="72"/>
    <s v="Technical English"/>
    <s v="63027 - Technical and Business English"/>
    <s v="Technical English: Students know basic technical terms and are able to name and explain important tools and essential processes in the technical working world in the target language. They have the ability to grasp these concepts using texts or audio-visual media and to describe them orally and in writing._x000a__x000a_Professional Competency: Technical English: Students can understand and use the basic technical vocabulary they have learned to describe tools, simple machine elements and elementary technical processes in the target language._x000a_Methodical Competency: Students research on selected topics, select suitable information, organise and present it in the target language, repeating grammatical structures and consolidating and extending newly learned expressions and phrases._x000a_Interdisciplinary Competency: In groups, students exchange information on various topics in the target language, discuss their ideas and present information in English._x000a__x000a_Course Contents:_x000a_The course will raise students' level of spoken and written English to solid effective operational proficiency: Students will be able to express themselves fluently and spontaneously and will have the confidence to use their English flexibly in international business and technical contexts, understand authentic publications and correspondence and write clear well-structured texts that express comprehensive ideas. 63103 Basic technical vocabulary, specific expressions and phrases for use in technical contexts to describe general tools and basic technical processes in the target language. The repetition and consolidation of selected grammatical structures is practised. Terminology covered fields of technology: Design, Measurement, Materials technology, Manufacturing and Assembly, Energy and temperature, Fluids, Mechanisms, Control, Electricity, Information, Technology, Software"/>
    <x v="0"/>
    <x v="0"/>
    <n v="2"/>
    <n v="150"/>
    <n v="45"/>
    <n v="105"/>
    <x v="30"/>
    <x v="3"/>
    <x v="19"/>
    <s v="VI"/>
    <s v="B.Eng. - International Sales Management and Technology (VI)"/>
    <n v="33"/>
    <x v="40"/>
    <s v="Doris.Duewel@hs-aalen.de"/>
    <x v="3"/>
    <x v="3"/>
    <s v="60 min marked exam (PLK 60)"/>
    <s v="The exam exists of two parts à 30 minutes. Exam together with lectures 63103 + 63104."/>
    <x v="0"/>
    <s v="christian.uhl@hs-aalen.de"/>
    <s v="-"/>
    <s v="VI.Sekretariat@hs-aalen.de"/>
    <s v="Beethovenstr. 1, room 141"/>
    <s v="https://www.hs-aalen.de/en/courses/21/news"/>
    <m/>
  </r>
  <r>
    <x v="74"/>
    <x v="6"/>
    <x v="73"/>
    <s v="Business English (Level B2)"/>
    <s v="64904 - English"/>
    <s v="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_x000a_Auditory comprehension: Students are able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_x000a_Reading comprehension: Students can understand lengthy and difficult texts in detail, even outside their specialisation, provided that troubling passages can be re-read several times. _x000a_Writing: They are enabled to write evident and clearly structured texts on advanced subjects, highlighting essential matters, presenting items in detail, supporting them in subitems or matching examples or arguments and finishing the text with an adequate conclusion. _x000a_Verbal expression: Students are able to present difficult subjects clearly and in detail, including subordinated matters, to detail specific items and finish with an adequate conclusion. They are also able to use speech efficiently and adaptably in their social and professional life or in education and studying. They are able to comment on difficult subjects concisely, structured and in detail, appropriately using different means of text linking. _x000a__x000a_Interdisciplinary Competency: Task-based training enables students to use communicative and empathic skills, acquired in the module, in their future professional life for successfully interacting with other people. They are able to assess social and cultural framework conditions in particular, and to act competently even in difficult situations. Moreover, they are able to apply strategies and methods to establishing and maintaining networks and can contribute successfully to (increasingly intercultural) studies and careers. _x000a_Methodological Competency: Students are enabled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 skills, the handling of information and (meta-)learning methods are other essentials of this range of capacities. Methods and strategies for entering the professional life are also provided (such as the 'Instructions for applying abroad' topic)._x000a__x000a_Course Contents: _x000a_1. Professional communication and soft skills: Meetings, intercultural issues, business correspondence (such as handling complaints), travelling, invitations, fairs, business events, small talk, describing procedures, presentations _x000a_2. Economic and technological terms: HR, marketing, project management, negotiation, teamwork, IT, design, innovations and prototypes, processes, planning, development and more_x000a_"/>
    <x v="0"/>
    <x v="0"/>
    <n v="2"/>
    <n v="150"/>
    <n v="30"/>
    <n v="45"/>
    <x v="31"/>
    <x v="0"/>
    <x v="21"/>
    <s v="W"/>
    <s v="B.Eng. - Wirtschaftsingenieurwesen (W)"/>
    <n v="32"/>
    <x v="37"/>
    <s v="filomena.morgado@hs-aalen.de"/>
    <x v="4"/>
    <x v="13"/>
    <s v="60 min exam part (PLK120)"/>
    <s v="The grades of exams are equally weighted matching the allocation of the CP. Exam together with course 64404 + 64405."/>
    <x v="0"/>
    <s v="monika.buehr@hs-aalen.de"/>
    <s v="Beethovenstr. 1, room 255"/>
    <s v="W.Sekretariat@hs-aalen.de"/>
    <s v="Beethovenstr. 1, room 265a"/>
    <s v="https://www.hs-aalen.de/de/courses/52/news"/>
    <m/>
  </r>
  <r>
    <x v="75"/>
    <x v="6"/>
    <x v="74"/>
    <s v="Technical English (Level B2) "/>
    <s v="64904 - English"/>
    <s v="Professional Competency: The goal of the 'Technical English' and 'Business English' lectures combines the acquisition of language skills with subject-related contents of business management and technology. _x000a_The lectures are divided into teaching specialist terms and practical methods for professional life. The purpose is to enable students to easily switch back and forth between technical German and English and use the latter adequately and specifically. _x000a_Capacities (as in GER) Auditory comprehension: Students are enabled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_x000a_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_x000a_Verbal expression: Students are enabled to present difficult subjects clearly and in detail, including subordinated matters, to detail specific items and finish with an adequate conclusion. They are also enabled to use speech efficiently and adaptably in their social and professional life or in education and studying. They are enabled to comment on difficult subjects concisely, structured and in detail, appropriately using different means of text linking. _x000a__x000a_Interdisciplinary Competency: Task-based training enables students to use communicative and empathic skills, acquired in the module, in their future professional life for successfully interacting with other people. They are enabled to assess social and cultural framework conditions in particular, and to act competently even in difficult situations. Moreover, they are enabled to apply strategies and methods to establishing and maintaining networks and can contribute successfully to (increasingly intercultural) studies and careers. _x000a_Methodological Competency: Students are able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al skills, the handling of information and (meta-)learning methods are other essentials of this range of capacities. Methods and strategies for entering the professional life are also provided (such as the 'Instructions for applying abroad' topic)._x000a__x000a_Course Contents: _x000a_1. Professional communication and soft skills: Meetings, intercultural issues, business correspondence (such as handling complaints), travelling, invitations, fairs, business events, small talk, describing procedures, presentations _x000a_2. Economic and technological terms: HR, marketing, project management, negotiation, teamwork, IT, design, innovations and prototypes, processes, planning, development and more_x000a_"/>
    <x v="0"/>
    <x v="3"/>
    <n v="2"/>
    <n v="0"/>
    <n v="30"/>
    <n v="45"/>
    <x v="31"/>
    <x v="0"/>
    <x v="21"/>
    <s v="W"/>
    <s v="B.Eng. - Wirtschaftsingenieurwesen (W)"/>
    <n v="32"/>
    <x v="41"/>
    <s v="axel.zimmermann@hs-aalen.de"/>
    <x v="4"/>
    <x v="13"/>
    <s v="60 min exam part (PLK120)"/>
    <s v="The grades of exams are equally weighted matching the allocation of the CP. The exam together with course 64404 + 64405."/>
    <x v="0"/>
    <s v="monika.buehr@hs-aalen.de"/>
    <s v="Beethovenstr. 1, room 255"/>
    <s v="W.Sekretariat@hs-aalen.de"/>
    <s v="Beethovenstr. 1, room 265a"/>
    <s v="https://www.hs-aalen.de/de/courses/52/news"/>
    <m/>
  </r>
  <r>
    <x v="3"/>
    <x v="1"/>
    <x v="3"/>
    <m/>
    <m/>
    <m/>
    <x v="1"/>
    <x v="2"/>
    <m/>
    <m/>
    <m/>
    <m/>
    <x v="3"/>
    <x v="2"/>
    <x v="2"/>
    <m/>
    <m/>
    <m/>
    <x v="2"/>
    <m/>
    <x v="2"/>
    <x v="2"/>
    <m/>
    <m/>
    <x v="2"/>
    <m/>
    <m/>
    <m/>
    <m/>
    <m/>
    <m/>
  </r>
  <r>
    <x v="76"/>
    <x v="6"/>
    <x v="75"/>
    <s v="Englisch 2"/>
    <s v="74208 - Englisch 2"/>
    <s v="Professional Competency: Students are able to use the subject-related English language skills acquired and deepened in the course of the lecture to read English literature and to communicate in international working contexts. They are able to independently analyse English texts methodically and from a cultural studies perspective. Furthermore, they are able to competently deal with complex texts and communication situations and to critically evaluate and improve their own language performance._x000a_An essential aspect of this is an intercultural approach, so that students are able to develop an understanding of the differences in the working world not only of English-speaking countries, but also an awareness of cultural differences in the business context and how to take these into account in meetings and negotiations with international business partners. Students are therefore able to recognise and apply their own behaviour patterns in contact with business partners and negotiation strategies._x000a_Interdisciplinary Competency: Students know the basics of communication and are able to apply methods and techniques of communication. They reflect on their own communication style, the effect of body language and the situation-specific use of body language. Students are familiar with the terminology and economic issues that are at the centre of academic discussion._x000a__x000a_Course Contents: _x000a_Communication/ Presentation Techniques:_x000a_- English as language of negotiation and communication (competence extension)_x000a_- Communication basics _x000a_- Interview techniques_x000a_- Basics of body language_x000a_- Presentation techniques Business English_x000a_- Planning and carrying out a simple technical or scientific investigation. _x000a_- Consistent presentation of the investigation in written form as well as presentation in oral form._x000a_Intercultural Competence:_x000a_- English as lingua franca (&quot;International English&quot; Lingua franca of intercultural communication)_x000a_- Raising awareness of cultural differences in the business context and taking them into account in meetings and negotiations with international business partners_x000a_- Recognize and apply your own behavioral patterns in contact with business partners and negotiation strategies"/>
    <x v="0"/>
    <x v="0"/>
    <n v="4"/>
    <n v="150"/>
    <n v="60"/>
    <n v="90"/>
    <x v="32"/>
    <x v="0"/>
    <x v="5"/>
    <s v="WIN"/>
    <s v="B.Sc. - Wirtschaftsinformatik (WIN)"/>
    <n v="32"/>
    <x v="42"/>
    <s v="marialuisaribeiro.knobelspies@hs-aalen.de"/>
    <x v="5"/>
    <x v="3"/>
    <s v="90 min marked exam (PLK)"/>
    <s v="100% exam"/>
    <x v="0"/>
    <s v="marc.fernandes@hs-aalen.de"/>
    <s v="Burren, G2, room 1.18"/>
    <s v="wi.sekretariat@hs-aalen.de"/>
    <s v="Burren G2 0.20"/>
    <s v="https://www.hs-aalen.de/de/courses/39/news"/>
    <m/>
  </r>
  <r>
    <x v="77"/>
    <x v="6"/>
    <x v="76"/>
    <s v="Intercultural Communication - English"/>
    <s v="27006 - Intercultural Communication"/>
    <s v="Students explain the increasing importance of intercultural communication as a result of increasing globalisation. Students discuss aspects of intercultural communication and question possible social interactions of actors from different cultures. They examine how misunderstandings arise and are avoided in intercultural communication through modes of expression, representation and action. They recognize the necessity overcoming of ethnocentrism as a prerequisite for understanding the cultural other. The existing language skills are thereby raised to a high level (C1) of language use, especially lexis / technical vocabulary. An essential part of the courses are exercises for detailed reception, targeted structuring and formulation of demanding oral and written texts as well as for the improvement of scientific expression. _x000a__x000a_Professional Competency: Students will be able to give presentations at a high academic level and presentations coherently, in accordance with vocabulary and grammar._x000a_Interdisciplinary Competency: Students are able to critically conduct group discussions in English on current socio-political and socio-cultural topics and to discuss issues._x000a__x000a_Course Contents:_x000a_Aspects of intercultural communication with significant English-speaking cultural and economic areas _x000a_English Level C1, contents of the Technical English Coursebook, Pearson-Longman: Level 4 supplemented with appropriate grammar exercises, speaking exercises and translations."/>
    <x v="0"/>
    <x v="0"/>
    <n v="4"/>
    <n v="150"/>
    <n v="120"/>
    <n v="30"/>
    <x v="33"/>
    <x v="3"/>
    <x v="24"/>
    <s v="LBM"/>
    <s v="M.Sc. - Leichtbau (LBM)"/>
    <n v="31"/>
    <x v="43"/>
    <s v="dietlind.seitz@hs-aalen.de"/>
    <x v="8"/>
    <x v="3"/>
    <s v="60 min marked exam (PLK 60) + 15 min presentation (PLR15)"/>
    <s v="80% written exam + 20% presentation"/>
    <x v="0"/>
    <s v="gaby.keil@hs-aalen.de"/>
    <s v="Beethovenstr. 1, room 139a"/>
    <s v="lbm.sekretariat@hs-aalen.de"/>
    <s v="Beethovenstr. 1, room 139b"/>
    <s v="https://www.hs-aalen.de/en/courses/37/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78"/>
    <x v="7"/>
    <x v="77"/>
    <s v="Fachlabor Messtechnik"/>
    <s v="59910 - Measuring Engineering"/>
    <s v="See course 59411."/>
    <x v="0"/>
    <x v="3"/>
    <n v="1"/>
    <s v="-"/>
    <s v="-"/>
    <s v="-"/>
    <x v="34"/>
    <x v="3"/>
    <x v="25"/>
    <s v="M"/>
    <s v="B.Eng. - Allgemeiner Maschinenbau (M)"/>
    <n v="33"/>
    <x v="44"/>
    <s v="juergen.trost@hs-aalen.de"/>
    <x v="4"/>
    <x v="9"/>
    <s v="60 min marked exam (PLK 60) "/>
    <s v="Exam together with lecture 59411"/>
    <x v="0"/>
    <s v="gaby.keil@hs-aalen.de"/>
    <s v="Beethovenstr. 1, room 139a"/>
    <s v="m.sekretariat@hs-aalen.de"/>
    <s v="Beethovenstr. 1, room 319b"/>
    <s v="https://www.hs-aalen.de/en/courses/2/news"/>
    <m/>
  </r>
  <r>
    <x v="3"/>
    <x v="1"/>
    <x v="3"/>
    <m/>
    <m/>
    <m/>
    <x v="1"/>
    <x v="2"/>
    <m/>
    <m/>
    <m/>
    <m/>
    <x v="3"/>
    <x v="2"/>
    <x v="2"/>
    <m/>
    <m/>
    <m/>
    <x v="2"/>
    <m/>
    <x v="2"/>
    <x v="2"/>
    <m/>
    <m/>
    <x v="2"/>
    <m/>
    <m/>
    <m/>
    <m/>
    <m/>
    <m/>
  </r>
  <r>
    <x v="79"/>
    <x v="7"/>
    <x v="78"/>
    <s v="Leichtbau"/>
    <s v="59863 - Lighweight Design with Lab"/>
    <s v="Professional Competency: Students are able to plan and construct different types of lightweight construction concepts, develop material combinations and integrate them into designs. Students will get to know lightweight construction as a special field of construction._x000a_Interdisciplinary Competency: Students can work independently in the field of lightweight construction. Students can implement the special requirements of lightweight construction and apply lightweight construction concepts to constructions with different basic conditions. Through the combination of courses, laboratories and exercises, students gain an insight into the diversity of general mechanical engineering, which can be helpful for the choice of the field of activity in later professional life. The development of a profile in the sense of a &quot;strength range&quot; for a later qualification for a job is encouraged. Independence with regard to an in-depth orientation as well as social Competency during laboratory and group exercises are strengthened._x000a_Methodological Competency: The students apply the methods of lightweight construction by example._x000a__x000a_Course Contents:_x000a_Methods and tools in lightweight construction Constructive concepts for lightweight construction, structural optimisation Lightweight construction methods, lightweight materials, design principles in lightweight construction, joining techniques, sandwich elements, types of failure in lightweight construction Reasons and prerequisites for lightweight construction with homo- and inhomogeneous material combinations_x000a_"/>
    <x v="0"/>
    <x v="0"/>
    <n v="2"/>
    <n v="150"/>
    <n v="60"/>
    <n v="90"/>
    <x v="35"/>
    <x v="3"/>
    <x v="25"/>
    <s v="M"/>
    <s v="B.Eng. - Allgemeiner Maschinenbau (M)"/>
    <n v="33"/>
    <x v="45"/>
    <s v="markus.merkel@hs-aalen.de"/>
    <x v="0"/>
    <x v="6"/>
    <s v="Project (PLP) "/>
    <s v="Together with 59893"/>
    <x v="0"/>
    <s v="gaby.keil@hs-aalen.de"/>
    <s v="Beethovenstr. 1, room 139a"/>
    <s v="m.sekretariat@hs-aalen.de"/>
    <s v="Beethovenstr. 1, room 319b"/>
    <s v="https://www.hs-aalen.de/en/courses/2/news"/>
    <m/>
  </r>
  <r>
    <x v="80"/>
    <x v="7"/>
    <x v="79"/>
    <s v="Fachlabor: Konstruktion, Leichtbau"/>
    <s v="59863 - Lighweight Design with Lab"/>
    <s v="See course 59823."/>
    <x v="0"/>
    <x v="3"/>
    <s v="-"/>
    <s v="-"/>
    <s v="-"/>
    <s v="-"/>
    <x v="35"/>
    <x v="3"/>
    <x v="25"/>
    <s v="M"/>
    <s v="B.Eng. - Allgemeiner Maschinenbau (M)"/>
    <n v="33"/>
    <x v="45"/>
    <s v="markus.merkel@hs-aalen.de"/>
    <x v="0"/>
    <x v="8"/>
    <s v="Project (PLP) "/>
    <s v="Together with 59823"/>
    <x v="0"/>
    <s v="gaby.keil@hs-aalen.de"/>
    <s v="Beethovenstr. 1, room 139a"/>
    <s v="m.sekretariat@hs-aalen.de"/>
    <s v="Beethovenstr. 1, room 319b"/>
    <s v="https://www.hs-aalen.de/en/courses/2/news"/>
    <m/>
  </r>
  <r>
    <x v="3"/>
    <x v="1"/>
    <x v="3"/>
    <m/>
    <m/>
    <m/>
    <x v="1"/>
    <x v="2"/>
    <m/>
    <m/>
    <m/>
    <m/>
    <x v="3"/>
    <x v="2"/>
    <x v="2"/>
    <m/>
    <m/>
    <m/>
    <x v="2"/>
    <m/>
    <x v="2"/>
    <x v="2"/>
    <m/>
    <m/>
    <x v="2"/>
    <m/>
    <m/>
    <m/>
    <m/>
    <m/>
    <m/>
  </r>
  <r>
    <x v="3"/>
    <x v="1"/>
    <x v="3"/>
    <m/>
    <m/>
    <m/>
    <x v="1"/>
    <x v="2"/>
    <m/>
    <m/>
    <m/>
    <m/>
    <x v="3"/>
    <x v="2"/>
    <x v="2"/>
    <m/>
    <m/>
    <m/>
    <x v="2"/>
    <m/>
    <x v="2"/>
    <x v="2"/>
    <m/>
    <m/>
    <x v="2"/>
    <m/>
    <m/>
    <m/>
    <m/>
    <m/>
    <m/>
  </r>
  <r>
    <x v="81"/>
    <x v="7"/>
    <x v="80"/>
    <s v="Polymers in Application "/>
    <s v="27011 - Engineering with Synthetic Materials"/>
    <s v="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_x000a_Interdisciplinary Competency: Students can develop solution strategies for application-related problems and discuss and evaluate the results in a team._x000a__x000a_Course Contents:_x000a_Polymer materials and their properties Plastics, elastomers, composites Polymers Lightweight materials in comparison to classic construction materials Selection of polymer materials "/>
    <x v="0"/>
    <x v="0"/>
    <n v="4"/>
    <n v="150"/>
    <n v="60"/>
    <n v="90"/>
    <x v="0"/>
    <x v="3"/>
    <x v="24"/>
    <s v="LBM"/>
    <s v="M.Sc. - Leichtbau (LBM)"/>
    <n v="31"/>
    <x v="46"/>
    <s v="michael.schlipf@hs-aalen.de"/>
    <x v="8"/>
    <x v="3"/>
    <s v="90 min marked exam (PLK 90)"/>
    <s v="-"/>
    <x v="18"/>
    <s v="gaby.keil@hs-aalen.de"/>
    <s v="Beethovenstr. 1, room 139a"/>
    <s v="lbm.sekretariat@hs-aalen.de"/>
    <s v="Beethovenstr. 1, room 139b"/>
    <s v="https://www.hs-aalen.de/en/courses/37/news"/>
    <m/>
  </r>
  <r>
    <x v="3"/>
    <x v="1"/>
    <x v="3"/>
    <m/>
    <m/>
    <m/>
    <x v="1"/>
    <x v="2"/>
    <m/>
    <m/>
    <m/>
    <m/>
    <x v="3"/>
    <x v="2"/>
    <x v="2"/>
    <m/>
    <m/>
    <m/>
    <x v="2"/>
    <m/>
    <x v="2"/>
    <x v="2"/>
    <m/>
    <m/>
    <x v="2"/>
    <m/>
    <m/>
    <m/>
    <m/>
    <m/>
    <m/>
  </r>
  <r>
    <x v="3"/>
    <x v="1"/>
    <x v="3"/>
    <m/>
    <m/>
    <m/>
    <x v="1"/>
    <x v="2"/>
    <m/>
    <m/>
    <m/>
    <m/>
    <x v="3"/>
    <x v="2"/>
    <x v="2"/>
    <m/>
    <m/>
    <m/>
    <x v="2"/>
    <m/>
    <x v="2"/>
    <x v="2"/>
    <m/>
    <m/>
    <x v="2"/>
    <m/>
    <m/>
    <m/>
    <m/>
    <m/>
    <m/>
  </r>
  <r>
    <x v="82"/>
    <x v="7"/>
    <x v="81"/>
    <s v="Advanced Mould Design"/>
    <s v="14801 - Advanced Mould Design"/>
    <s v="Professional Competency: Students are able to develop injection moulding tools and to identify, investigate and avoid errors in tool design.  They are able to design tools, analyze the filling behavior, can make rheology-based predictions about filling behavior and thus optimize process conditions. With CAD support and with the help of the finite element method, they are able to carry out the complete process of mold design and mold optimization. _x000a_Interdisciplinary Competency: The students are able to work in teams. They expand their communication skills by exchanging knowledge and experience and by jointly preparing results reports._x000a__x000a_Course Contents:_x000a_14301: _x000a_Gating technology: Gate position and its optimization by filling simulation, gating types, dimensioning, automatic gate separation, sprueless production, hot runner moulds _x000a__x000a_14302: _x000a_Mould design  _x000a_Determination of the parting plane _x000a_Creation of the inserts _x000a_Determination of the mould dimensions _x000a_Slider creation _x000a_Demoulding system _x000a_Cooling system. "/>
    <x v="0"/>
    <x v="0"/>
    <n v="2"/>
    <n v="150"/>
    <n v="60"/>
    <n v="90"/>
    <x v="36"/>
    <x v="3"/>
    <x v="15"/>
    <s v="PTC"/>
    <s v="M.Sc. - Polymer Technology (PTC)"/>
    <n v="31"/>
    <x v="6"/>
    <s v="harald.kaiser@hs-aalen.de"/>
    <x v="8"/>
    <x v="3"/>
    <s v="60 min exam (PLK60) + lab (PLL)"/>
    <s v="60% written exam + 40% lab"/>
    <x v="0"/>
    <s v="gaby.keil@hs-aalen.de"/>
    <s v="Beethovenstr. 1, room 139a"/>
    <s v="lbm.sekretariat@hs-aalen.de"/>
    <s v="Beethovenstr. 1, room 139b"/>
    <s v="https://www.hs-aalen.de/de/courses/46/news"/>
    <m/>
  </r>
  <r>
    <x v="83"/>
    <x v="7"/>
    <x v="82"/>
    <s v="CAD Mould Design Lab "/>
    <s v="14801 - Advanced Mould Design"/>
    <s v="See 14301"/>
    <x v="0"/>
    <x v="3"/>
    <n v="2"/>
    <s v="-"/>
    <s v="-"/>
    <s v="-"/>
    <x v="36"/>
    <x v="3"/>
    <x v="15"/>
    <s v="PTC"/>
    <s v="M.Sc. - Polymer Technology (PTC)"/>
    <n v="31"/>
    <x v="6"/>
    <s v="harald.kaiser@hs-aalen.de"/>
    <x v="8"/>
    <x v="8"/>
    <s v="60 min exam (PLK60) + lab (PLL)"/>
    <s v="60% written exam + 40% lab"/>
    <x v="0"/>
    <s v="gaby.keil@hs-aalen.de"/>
    <s v="Beethovenstr. 1, room 139a"/>
    <s v="lbm.sekretariat@hs-aalen.de"/>
    <s v="Beethovenstr. 1, room 139b"/>
    <s v="https://www.hs-aalen.de/de/courses/46/news"/>
    <m/>
  </r>
  <r>
    <x v="3"/>
    <x v="1"/>
    <x v="3"/>
    <m/>
    <m/>
    <m/>
    <x v="1"/>
    <x v="2"/>
    <m/>
    <m/>
    <m/>
    <m/>
    <x v="3"/>
    <x v="2"/>
    <x v="2"/>
    <m/>
    <m/>
    <m/>
    <x v="2"/>
    <m/>
    <x v="2"/>
    <x v="2"/>
    <m/>
    <m/>
    <x v="2"/>
    <m/>
    <m/>
    <m/>
    <m/>
    <m/>
    <m/>
  </r>
  <r>
    <x v="3"/>
    <x v="1"/>
    <x v="3"/>
    <m/>
    <m/>
    <m/>
    <x v="1"/>
    <x v="2"/>
    <m/>
    <m/>
    <m/>
    <m/>
    <x v="3"/>
    <x v="2"/>
    <x v="2"/>
    <m/>
    <m/>
    <m/>
    <x v="2"/>
    <m/>
    <x v="2"/>
    <x v="2"/>
    <m/>
    <m/>
    <x v="2"/>
    <m/>
    <m/>
    <m/>
    <m/>
    <m/>
    <m/>
  </r>
  <r>
    <x v="84"/>
    <x v="8"/>
    <x v="83"/>
    <s v="Marketing"/>
    <s v="90901 - Marketing &amp; Project Management"/>
    <s v="see 90402"/>
    <x v="0"/>
    <x v="3"/>
    <n v="2"/>
    <n v="60"/>
    <n v="30"/>
    <n v="30"/>
    <x v="37"/>
    <x v="0"/>
    <x v="13"/>
    <s v="I"/>
    <s v="B.A. - Internationale Betriebswirtschaft (I)"/>
    <n v="32"/>
    <x v="47"/>
    <s v="christina.ocampo@hs-aalen.de"/>
    <x v="4"/>
    <x v="0"/>
    <s v="Marked project (PLP) "/>
    <s v="Exam together with lecture 90402"/>
    <x v="0"/>
    <s v="ibw.studienberatung@hs-aalen.de"/>
    <s v="Beethovenstr. 1, room 225a"/>
    <s v="I.Sekretariat@hs-aalen.de"/>
    <s v="Beethovenstr. 1, room 265a"/>
    <s v="https://www.hs-aalen.de/en/courses/22/news"/>
    <m/>
  </r>
  <r>
    <x v="85"/>
    <x v="8"/>
    <x v="84"/>
    <s v="Projektmanagement"/>
    <s v="90901 - Marketing &amp; Project Management"/>
    <s v="Professional Competency: Students can explain the basics of marketing and combine them with current, particularly discussed questions of marketing, especially research results with relevance for communication and dialogue marketing management as well as forms, instruments and (management) problems in the context of corporate and market communication. Students can transfer the classical basics of strategic and operative marketing to current marketing concepts. Students can classify the meaning, content and decisions of operative marketing and apply them to national and international communication activities. Students are able to plan and implement specific marketing projects using methods and techniques of project management. _x000a_Interdisciplinary Competency: When working on projects in small groups, students are able to solve tasks and communicate responsibly and are able to take responsibility for the group as well as represent their approaches to solutions. They are able to reflect and take into account different points of view and interests of other participants._x000a__x000a_Course Contents:_x000a_Marketing:_x000a_-Theoretical foundations and development of marketing_x000a_-consumer behaviour_x000a_-marketing perspectives: Inside-out versus outside in_x000a_-marketing information: situation analysis, market research_x000a_-strategic marketing: market segmentation, positioning, objectives_x000a_-Operational marketing: 4 P's_x000a_-International marketing_x000a_-Editing and presentation of case studies._x000a_Project management:_x000a_-General introduction to project management_x000a_-phases of a project_x000a_-Project planning and organization_x000a_-Practical support of university-related internal and external projects with other universities or companies"/>
    <x v="0"/>
    <x v="0"/>
    <n v="2"/>
    <n v="90"/>
    <n v="30"/>
    <n v="60"/>
    <x v="37"/>
    <x v="0"/>
    <x v="13"/>
    <s v="I"/>
    <s v="B.A. - Internationale Betriebswirtschaft (I)"/>
    <n v="32"/>
    <x v="23"/>
    <s v="gerold.frick@hs-aalen.de"/>
    <x v="4"/>
    <x v="0"/>
    <s v="Marked project (PLP) "/>
    <s v="Exam together with lecture 90401"/>
    <x v="0"/>
    <s v="ibw.studienberatung@hs-aalen.de"/>
    <s v="Beethovenstr. 1, room 225a"/>
    <s v="I.Sekretariat@hs-aalen.de"/>
    <s v="Beethovenstr. 1, room 265a"/>
    <s v="https://www.hs-aalen.de/en/courses/22/news"/>
    <m/>
  </r>
  <r>
    <x v="86"/>
    <x v="8"/>
    <x v="85"/>
    <s v="Digital Business Systems"/>
    <s v="93917 - Digital Business Systems"/>
    <s v="Professional Competency: Students can understand and compare the interrelationships of the digital economy and young enterprises. Students understand selected business models based on modern digital technologies, markets and systems._x000a_Interdisciplinary Competency: Students are able to solve projects in partly intercultural teams and take over tasks independently. They take responsibility for the progress of work in their working group and can present the results of their project convincingly to the course participants. Students learn to process feedback and to work out goal-oriented solutions to problems._x000a_Methodological Competency: Students are able to design, plan, prepare and implement projects. Students are able to develop new ideas and solutions, taking into account economic, social and cultural aspects. In addition, students are able to argue scientifically. _x000a__x000a_Course Contents:_x000a_Students study, work and research under supervision in projects on current topics in digital business, start-ups, business technology in international business administration. Selection of current topics in digital business_x000a_Familiarization with specific topics in small groups_x000a_Individual team coaching according to topics to monitor progress and define work packages_x000a_Interim presentations with feedback_x000a_Preparation of market studies and expert surveys_x000a_Final presentation_x000a_Final report preparation  "/>
    <x v="0"/>
    <x v="0"/>
    <n v="4"/>
    <n v="150"/>
    <n v="60"/>
    <n v="90"/>
    <x v="0"/>
    <x v="0"/>
    <x v="13"/>
    <s v="I"/>
    <s v="B.A. - Internationale Betriebswirtschaft (I)"/>
    <n v="32"/>
    <x v="17"/>
    <s v="alexander.strehl@hs-aalen.de"/>
    <x v="1"/>
    <x v="1"/>
    <s v="Marked project (PLP)"/>
    <s v="-"/>
    <x v="0"/>
    <s v="ibw.studienberatung@hs-aalen.de"/>
    <s v="Beethovenstr. 1, room 225a"/>
    <s v="I.Sekretariat@hs-aalen.de"/>
    <s v="Beethovenstr. 1, room 265a"/>
    <s v="https://www.hs-aalen.de/en/courses/22/news"/>
    <m/>
  </r>
  <r>
    <x v="87"/>
    <x v="8"/>
    <x v="86"/>
    <s v="International Marketing"/>
    <s v="93918 - International Marketing"/>
    <s v="Professional Competency: Students can apply imparted contents of theoretical and practical knowledge in the field of marketing in the interpretation and presentation of different case studies of international marketing. They can apply theoretical principles and models in the field of international marketing to case studies. By using case studies, which according to Barkley et al. (2005), p. 182 bridge the gap between theory and practice but also between academic life and the workplace, students develop skills to identify complex problems and their parameters, to recognize different positions and scenarios inside and outside the company, and to analyze the approaches and alternatives to them. Students present problems, models, effects and different perspectives in the lecture._x000a_Interdisciplinary Competency: The use of case studies (Harvard Business Cases) strengthens both group work skills and individual Competencys: including decision-making skills._x000a__x000a_Course Contents:_x000a_1. market and competency perspective as theoretical basis of international marketing _x000a_2. basics of consumer behaviour, globalisation &amp; multinational companies, global economic regions &amp; institutions, consumers, industrial goods and service marketing _x000a_3. strategic marketing decisions, goal setting, basic orientation and strategic options in international marketing, market segmentation _x000a_4. Strategies of market entry and market development, forms of market entry and market development, direct, indirect export; licensing, franchising, joint ventures, strategic alliances, subsidiaries Combination of different forms of market entry, success factors _x000a_5. brand management in the lecture five to seven case studies on current topics of international marketing will be intensively worked on and presented and discussed after comprehensive coaching of the working groups. The topics focusing on growth, innovation and global markets are determined at the beginning of the semester._x000a_"/>
    <x v="0"/>
    <x v="0"/>
    <n v="4"/>
    <n v="150"/>
    <n v="60"/>
    <n v="90"/>
    <x v="0"/>
    <x v="0"/>
    <x v="13"/>
    <s v="I"/>
    <s v="B.A. - Internationale Betriebswirtschaft (I)"/>
    <n v="32"/>
    <x v="47"/>
    <s v="christina.ocampo@hs-aalen.de"/>
    <x v="1"/>
    <x v="6"/>
    <s v="Marked project (PLP)"/>
    <s v="Written elaboration of project + presentation + teamwork "/>
    <x v="0"/>
    <s v="ibw.studienberatung@hs-aalen.de"/>
    <s v="Beethovenstr. 1, room 225a"/>
    <s v="I.Sekretariat@hs-aalen.de"/>
    <s v="Beethovenstr. 1, room 265a"/>
    <s v="https://www.hs-aalen.de/en/courses/22/news"/>
    <m/>
  </r>
  <r>
    <x v="88"/>
    <x v="8"/>
    <x v="87"/>
    <s v="Strategic Management "/>
    <s v="93911 - Strategic Management"/>
    <s v="Professional Competency: Students can apply their acquired theoretical and practical knowledge in the field of economics to the subject area of corporate strategy and apply it in the context of various case studies. This course will strengthen theoretical foundations and models in the field of corporate strategy. By applying case studies, which according to Barkley et al (2005), p. 182 bridge the gap between theory and practice but also academic life and the workplace, students will develop further skills to identify complex problems and their parameters, to recognize different positions and scenarios inside and outside the company, and to analyze the approaches and alternatives to them. Students will be able to present these problems, models and effects and different perspectives in the lecture._x000a_Interdisciplinary Competency: The use of case studies strengthens both group work skills and individual Competencys: e.g. decision-making skills_x000a__x000a_Course Contents:_x000a_Fundamentals of strategic analysis 1. objectives, values and performance 2. industry analysis 3. industry and competitive analysis 4. resources and capacities corporate strategy and competitive advantage 5. dimensions of competitive advantage 6. industry development and competitive advantage 7. innovation management 8. competitive advantages in saturated industries corporate strategy 9. vertical integration and field of activity of companies 10. global strategies and multinational companies 11. diversification"/>
    <x v="0"/>
    <x v="0"/>
    <n v="4"/>
    <n v="150"/>
    <n v="60"/>
    <n v="90"/>
    <x v="0"/>
    <x v="0"/>
    <x v="13"/>
    <s v="I"/>
    <s v="B.A. - Internationale Betriebswirtschaft (I)"/>
    <n v="32"/>
    <x v="47"/>
    <s v="christina.ocampo@hs-aalen.de"/>
    <x v="0"/>
    <x v="6"/>
    <s v="Marked project (PLP)"/>
    <s v="-"/>
    <x v="0"/>
    <s v="ibw.studienberatung@hs-aalen.de"/>
    <s v="Beethovenstr. 1, room 225a"/>
    <s v="I.Sekretariat@hs-aalen.de"/>
    <s v="Beethovenstr. 1, room 265a"/>
    <s v="https://www.hs-aalen.de/en/courses/22/news"/>
    <m/>
  </r>
  <r>
    <x v="89"/>
    <x v="8"/>
    <x v="88"/>
    <s v="Digital Marketing "/>
    <s v="93919 - Digital Marketing "/>
    <s v="Professional Competency: Participants acquire a deeper understanding of media management and digital marketing and their use in business practice and can apply this in a targeted manner. In detail, the following professional competencies are acquired: - Graduates learn about instruments of digital marketing and approaches to solutions of media management in medium-sized businesses, can evaluate and analyse them. - Graduates can formulate, analyse and apply the above-mentioned problems on the basis of case studies and projects._x000a_Interdisciplinary Competency: Graduates have the ability to work in a team by presenting their positions with arguments and convincing others of their position in a professional manner.  Graduates have the ability to prepare even complex issues in an understandable way Graduates acquire problem-solving skills and the ability to assert themselves in projects by being able to present their position logically and argue their case_x000a_Methodical Competency: Participants are able to analyse concrete problems of companies in the field of media management and digital marketing in a structured way and to develop systematic solutions. Methodical concepts are taught and learned and applied using selected case studies._x000a__x000a_Course Contents: _x000a_The course prepares students for future challenges in the area of operational media management. The graduates receive a deeper understanding of digital marketing. They will be able to analyse concrete questions from digital marketing in a structured way and systematically develop solutions. The acquired knowledge is to be deepened and applied through practical case studies and student projects. _x000a_The module consists of two sub-modules: 1. instruments of digital marketing: In this course the contents of digital marketing are dealt with in depth. For this purpose, the students work on a self-chosen instrument of digital marketing. 2. concepts of media management: The focus of this course is the implementation of what has been learnt so far in a conceptual case study by working on student projects."/>
    <x v="0"/>
    <x v="0"/>
    <n v="4"/>
    <n v="150"/>
    <n v="60"/>
    <n v="90"/>
    <x v="0"/>
    <x v="0"/>
    <x v="13"/>
    <s v="I"/>
    <s v="B.A. - Internationale Betriebswirtschaft (I)"/>
    <n v="32"/>
    <x v="26"/>
    <s v="peter.gentsch@hs-aalen.de"/>
    <x v="0"/>
    <x v="3"/>
    <s v="Marked project (PLP)"/>
    <s v="-"/>
    <x v="0"/>
    <s v="ibw.studienberatung@hs-aalen.de"/>
    <s v="Beethovenstr. 1, room 225a"/>
    <s v="I.Sekretariat@hs-aalen.de"/>
    <s v="Beethovenstr. 1, room 265a"/>
    <s v="https://www.hs-aalen.de/en/courses/22/news"/>
    <m/>
  </r>
  <r>
    <x v="90"/>
    <x v="8"/>
    <x v="89"/>
    <s v="Marketing Mix"/>
    <s v="93920 - Marketing Mix"/>
    <s v="Professional Competency: A competitive marketing strategy requires the implementation of an adapted and controllable marketing mix (product, price, communication, distribution). In the course of an effective marketing mix, a selection of marketing instruments has to be made which are suitable to achieve the previously defined objectives and to make the achievement of these objectives measurable. In this course, students will gain detailed knowledge of theoretical and conceptual models and will acquire the competence to plan and control efficiently. The models will be evaluated from a business perspective and different marketing mix options will be contrasted comparatively._x000a_Interdisciplinary competency: Students can apply theoretical principles and models in the field of international marketing to case studies. By using case studies, which according to Barkley et al. (2005), p. 182 bridge the gap between theory and practice but also academic life and workplace, students develop competencies to be able to identify complex problems and their parameters, to recognize different positions and scenarios inside and outside the company, and to analyze the approaches and alternatives to them._x000a__x000a_Course Contents:_x000a_Tasks, general conditions and standardisation potential of the marketing mix in the national and international environment_x000a_- International product policy_x000a_- International distribution policy_x000a_- International price policy_x000a_- International communication policy_x000a_Implementation of international marketing strategies_x000a__x000a_At the beginning of the semester, Harvard business cases are named, which are worked on and presented in the lecture as well as partly as group work. There will also be a syllabus that help you to prepare for the lecture. This course is not script based. You are therefore held to record the topics you have worked out in the lecture in your own notes. You will also be asked to prepare yourself using the literature mentioned above. The primary literature is mentioned at the beginning of the course."/>
    <x v="0"/>
    <x v="0"/>
    <n v="4"/>
    <n v="150"/>
    <n v="60"/>
    <n v="90"/>
    <x v="38"/>
    <x v="0"/>
    <x v="13"/>
    <s v="I"/>
    <s v="B.A. - Internationale Betriebswirtschaft (I)"/>
    <n v="33"/>
    <x v="48"/>
    <s v="cornelia.baier@hs-aalen.de"/>
    <x v="0"/>
    <x v="6"/>
    <m/>
    <s v="Presentation + teamwork + paper"/>
    <x v="0"/>
    <s v="ibw.studienberatung@hs-aalen.de"/>
    <s v="Beethovenstr. 1, room 225a"/>
    <s v="I.Sekretariat@hs-aalen.de"/>
    <s v="Beethovenstr. 1, room 265a"/>
    <s v="https://www.hs-aalen.de/en/courses/22/news"/>
    <m/>
  </r>
  <r>
    <x v="91"/>
    <x v="8"/>
    <x v="90"/>
    <s v="Industriegütermarketing"/>
    <s v="63025 - Industrial Goods Marketing (B2B Marketing)"/>
    <s v="General: Introduction to the basics of industrial goods marketing as well as the philosophy of marketing management and the marketing guiding concept for corporate management. Students deepen marketing management concepts for industrial, information and service goods in organisations. They are enabled to analyse, design and develop organisational sales and procurement behaviour (business-to-business, B2B) and B2B relationships. Getting to know, understanding and applying market-oriented, organizational thinking, especially for organizational value creation. Relevant marketing management aspects for industrial, information and service goods in an organisational context will be deepened._x000a_Professional Competency: Students will be able to understand the theoretical context of marketing management. They are able to recognise terms, contexts and models of marketing and to discuss and apply them with confidence. Students are able to describe selected marketing strategies, marketing concepts and marketing instruments for B2B marketing, to differentiate between them, to apply them using examples and, if necessary, to adapt and develop them further._x000a_Methodological Competency: Students can apply market-oriented methods and ways of thinking for organisational value creation. They are able to use marketing strategies and marketing instruments for B2B marketing, to recognize, analyze and interpret practical examples with this methodological background: After critical reflection and discussion, students are able to independently adapt and further develop marketing management recommendations, solutions and concepts for industrial, information and service goods in organisational value creation._x000a_Interdisciplinary Competency: Students are also able to work together in groups on current practical cases, case studies and examples in an interdisciplinary manner, to exchange information, offer support, work out solutions together, present, discuss results and coordinate with other group members and groups._x000a__x000a_Course Contents: _x000a_Concept of marketing management: developmental stages of marketing, customer relations and customer loyalty Markets and market mechanisms: market mechanism, elasticities Case studies Business models and (generic) market strategies Comparative competitive advantage and unique selling proposition (USP); value creation concept, value chain, five-forces model (according to Porter) and examples; strategic business areas/business units (SGF)/(SBU) Basic marketing strategies (basic strategies), their elements and examples Strategic marketing and selected analysis instruments: e.g. SWOT analysis; experience curve; product life cycle; adoption behaviour/market diffusion; cycle theory(s); portfolio analysis methodology; industrial goods in the organisational procurement context: industrial goods and industrial goods markets; services and service markets; buying situations; buying centre/decision making unit; marketing-relevant characteristics of the &quot;hidden champions&quot;; basics of industrial service marketing, business-type-specific marketing and significance and individual aspects in: Product, supplier, system and plant business; interfaces marketing and sales_x000a_"/>
    <x v="0"/>
    <x v="0"/>
    <n v="4"/>
    <n v="150"/>
    <n v="60"/>
    <n v="90"/>
    <x v="0"/>
    <x v="3"/>
    <x v="19"/>
    <s v="VI"/>
    <s v="B.Eng. - International Sales Management and Technology (VI)"/>
    <n v="33"/>
    <x v="27"/>
    <s v="arndt.borgmeier@hs-aalen.de"/>
    <x v="5"/>
    <x v="7"/>
    <s v="60 min marked exam (PLK 60)"/>
    <s v="-"/>
    <x v="0"/>
    <s v="christian.uhl@hs-aalen.de"/>
    <s v="-"/>
    <s v="VI.Sekretariat@hs-aalen.de"/>
    <s v="Beethovenstr. 1, room 141"/>
    <s v="https://www.hs-aalen.de/en/courses/21/news"/>
    <m/>
  </r>
  <r>
    <x v="92"/>
    <x v="8"/>
    <x v="91"/>
    <s v="Operativer Vertrieb"/>
    <s v="63909 - Operational and Strategic Sales"/>
    <s v="The processes and procedures in technical sales are familiar to the students._x000a_Professional Competency: Acquisition of the ability to independently acquire customers as a sales engineer, to obtain and process inquiries and to conduct sales negotiations with customers. The basic procedures of sales management are known._x000a_Methodological Competency: Mastery of sales methods, sales tools and negotiation techniques. Confident mastery of customer acquisition, customer care, sales negotiations, planning of own sales activities and controlling of results_x000a_Interdisciplinary Competency: Designing and applying communication in sales, focusing the way we work on people rather than facts, analysing the social hierarchy in business life_x000a__x000a_Course Contents: _x000a_Tools of sales, sales channels, customers, orders, call-offs, the sales process, forms of organisation of sales, advertising in technical sales, acquisition and submission of offers, sales planning, operational planning, international aspects, PPS, SCM, CRM, TCO, fields of action of sales_x000a_"/>
    <x v="0"/>
    <x v="0"/>
    <n v="2"/>
    <n v="150"/>
    <n v="60"/>
    <n v="90"/>
    <x v="39"/>
    <x v="3"/>
    <x v="19"/>
    <s v="VI"/>
    <s v="B.Eng. - International Sales Management and Technology (VI)"/>
    <n v="33"/>
    <x v="28"/>
    <s v="christian.uhl@hs-aalen.de"/>
    <x v="4"/>
    <x v="16"/>
    <s v="60 min. online mutliple choice"/>
    <s v="-"/>
    <x v="2"/>
    <s v="christian.uhl@hs-aalen.de"/>
    <s v="-"/>
    <s v="VI.Sekretariat@hs-aalen.de"/>
    <s v="Beethovenstr. 1, room 141"/>
    <s v="https://www.hs-aalen.de/en/courses/21/news"/>
    <m/>
  </r>
  <r>
    <x v="93"/>
    <x v="8"/>
    <x v="92"/>
    <s v="Strategischer Vertrieb"/>
    <s v="63909 - Operational and Strategic Sales"/>
    <s v="See 63418"/>
    <x v="0"/>
    <x v="3"/>
    <n v="2"/>
    <n v="150"/>
    <n v="60"/>
    <n v="90"/>
    <x v="39"/>
    <x v="3"/>
    <x v="19"/>
    <s v="VI"/>
    <s v="B.Eng. - International Sales Management and Technology (VI)"/>
    <n v="33"/>
    <x v="28"/>
    <s v="christian.uhl@hs-aalen.de"/>
    <x v="4"/>
    <x v="16"/>
    <s v="60 min. online mutliple choice"/>
    <s v="-"/>
    <x v="2"/>
    <s v="christian.uhl@hs-aalen.de"/>
    <s v="-"/>
    <s v="VI.Sekretariat@hs-aalen.de"/>
    <s v="Beethovenstr. 1, room 141"/>
    <s v="https://www.hs-aalen.de/en/courses/21/news"/>
    <m/>
  </r>
  <r>
    <x v="94"/>
    <x v="8"/>
    <x v="93"/>
    <s v="Digitaler Vertrieb"/>
    <s v="63936 - Digitaler Vertrieb"/>
    <s v="Professional Competency: The students can explain the digital aspects of B2B sales, and name and apply the most important tools. They can assess the advantages of digital sales in any situation and use them consistently. _x000a_Interdisciplinary Competency: By dealing intensively with the digital aspects of sales, students are able to participate in the development of the Forefront. _x000a__x000a_Course Contents:_x000a_Basics of the Internet, websites and webshops. Digital payment systems, logistic connection of the dispatch to the webshop. Application of digital process steps in conventional offline sales work, success control, profitability control. Development of new business areas and business processes"/>
    <x v="0"/>
    <x v="0"/>
    <n v="4"/>
    <n v="150"/>
    <n v="60"/>
    <n v="90"/>
    <x v="0"/>
    <x v="3"/>
    <x v="19"/>
    <s v="VI"/>
    <s v="B.Eng. - International Sales Management and Technology (VI)"/>
    <n v="33"/>
    <x v="49"/>
    <s v="alexander.grohmann@hs-aalen.de"/>
    <x v="1"/>
    <x v="7"/>
    <s v="E-examination (PLC 120)"/>
    <s v="-"/>
    <x v="0"/>
    <s v="Alexander.grohmann@hs-aalen.de"/>
    <s v="-"/>
    <s v="VI.Sekretariat@hs-aalen.de"/>
    <s v="Beethovenstr. 1, room 141"/>
    <s v="https://www.hs-aalen.de/en/courses/21/news"/>
    <m/>
  </r>
  <r>
    <x v="95"/>
    <x v="8"/>
    <x v="94"/>
    <s v="International Marketing"/>
    <s v="63934 - International Marketing"/>
    <s v="General: Introduction to the basics of international marketing as well as the corresponding procedures and instruments. In addition, students are familiarized with the challenges of international market development. Special emphasis is placed on the teaching of intercultural skills._x000a_Professional Competency: Getting to know, understanding and applying international market entry and development strategies. Students will be familiarized with the theoretical basics and will be able to explain, apply and discuss them using practical examples._x000a_Methodical Competency: Recognizing and analyzing international marketing problems: Developing solutions, critical reflection and discussion of solutions. Getting to know basic contexts and models of international marketing and discussing them critically. Students are able to independently analyse, evaluate and interpret practical examples with this methodological background._x000a_Interdisciplinary Competency: Working together to develop solutions, critical reflection and discussion of solutions. Students have learned to approach and solve problems together, to discuss results and to coordinate with other groups._x000a__x000a_Course Contents: _x000a_International trade, basics of international marketing, significance of intercultural differences, international marketing strategy, entry into international markets, segmentation, international brand management / positioning, international product policy, international communication policy, international pricing policy, international distribution policy_x000a_"/>
    <x v="0"/>
    <x v="0"/>
    <n v="4"/>
    <n v="150"/>
    <n v="60"/>
    <n v="90"/>
    <x v="0"/>
    <x v="3"/>
    <x v="19"/>
    <s v="VI"/>
    <s v="B.Eng. - International Sales Management and Technology (VI)"/>
    <n v="33"/>
    <x v="50"/>
    <s v="marcfalko.schrader@hs-aalen.de"/>
    <x v="1"/>
    <x v="3"/>
    <s v="60 min exam (PLK 60) + assignments (PLS)"/>
    <s v="exam + assignments"/>
    <x v="0"/>
    <s v="christian.uhl@hs-aalen.de"/>
    <s v="-"/>
    <s v="VI.Sekretariat@hs-aalen.de"/>
    <s v="Beethovenstr. 1, room 141"/>
    <s v="https://www.hs-aalen.de/en/courses/21/news"/>
    <m/>
  </r>
  <r>
    <x v="96"/>
    <x v="8"/>
    <x v="95"/>
    <s v="Sales Lab und Verhandlungsführung"/>
    <s v="63935 - Sales Lab and Negotiations"/>
    <s v="The ability to conduct a sales conversation with customers must be practiced. This will be done in this course._x000a_Professional Competency: The students are able to work out and understand the customer's needs and to submit an adapted offer to him as well as to negotiate in a target-oriented way. _x000a_Interdisciplinary competency: The students are able to recognize commercial connections and customer use, as well as to carry out cost accounting and to apply it to concrete cases._x000a__x000a_Course Contents:_x000a_Preparation of an offer, _x000a_negotiation of the offer, _x000a_conclusion of the negotiations "/>
    <x v="0"/>
    <x v="0"/>
    <n v="4"/>
    <n v="150"/>
    <n v="60"/>
    <n v="90"/>
    <x v="0"/>
    <x v="3"/>
    <x v="19"/>
    <s v="VI"/>
    <s v="B.Eng. - International Sales Management and Technology (VI)"/>
    <n v="33"/>
    <x v="51"/>
    <s v="jobst.goerne@hs-aalen.de"/>
    <x v="1"/>
    <x v="16"/>
    <s v="Presentation (PLR)"/>
    <s v="-"/>
    <x v="19"/>
    <s v="christian.uhl@hs-aalen.de"/>
    <s v="-"/>
    <s v="VI.Sekretariat@hs-aalen.de"/>
    <s v="Beethovenstr. 1, room 141"/>
    <s v="https://www.hs-aalen.de/en/courses/21/news"/>
    <m/>
  </r>
  <r>
    <x v="97"/>
    <x v="8"/>
    <x v="96"/>
    <s v="Marketing Case Studies"/>
    <s v="64923 - Marketing Case Studies "/>
    <s v="Professional Competency: Students are enabled to assess the significance of empiricism and theory in marketing. They are also enabled to apply academic tools and methods to current marketing issues. _x000a_Interdisciplinary Competency: Students are able to write academic papers on their own. Since every topic has different requirements in terms of references or empirical methods, students are able to self-organize their work after having accomplished the module (independence, self-organization). Moreover, they are able to cooperate with the supervising professor at their own discretion (social skill). _x000a_Methodological Competency: Students are able to handle large amounts of data and information, to do literature researches, to assess and to properly quote references in order to write academic papers. According to topic and approach, they are able to collect, analyze, evaluate and interpret data. They can present their papers and defend their results. They can independently analyze, structure and systematically present problems and relationships. They recognize required information and can derive methods and models for problem-solving and apply them._x000a__x000a_Course Contents: _x000a_- Introduction to academic methods _x000a_- The role of theory and empiricism in marketing _x000a_- Independent compiling of relevant academic marketing problems in a term assignment, including presentation and defence          _x000a_"/>
    <x v="0"/>
    <x v="0"/>
    <n v="4"/>
    <n v="150"/>
    <n v="60"/>
    <n v="90"/>
    <x v="0"/>
    <x v="0"/>
    <x v="21"/>
    <s v="W"/>
    <s v="B.Eng. - Wirtschaftsingenieurwesen (W)"/>
    <n v="32"/>
    <x v="52"/>
    <s v="ingmar.geiger@hs-aalen.de"/>
    <x v="1"/>
    <x v="17"/>
    <s v="Marked assignment (PLS)"/>
    <s v="-"/>
    <x v="0"/>
    <s v="monika.buehr@hs-aalen.de"/>
    <s v="Beethovenstr. 1, room 255"/>
    <s v="W.Sekretariat@hs-aalen.de "/>
    <s v="Beethovenstr. 1, room 265a"/>
    <s v="https://www.hs-aalen.de/de/courses/52/news"/>
    <m/>
  </r>
  <r>
    <x v="3"/>
    <x v="1"/>
    <x v="3"/>
    <m/>
    <m/>
    <m/>
    <x v="1"/>
    <x v="2"/>
    <m/>
    <m/>
    <m/>
    <m/>
    <x v="3"/>
    <x v="2"/>
    <x v="2"/>
    <m/>
    <m/>
    <m/>
    <x v="2"/>
    <m/>
    <x v="2"/>
    <x v="2"/>
    <m/>
    <m/>
    <x v="2"/>
    <m/>
    <m/>
    <m/>
    <m/>
    <m/>
    <m/>
  </r>
  <r>
    <x v="98"/>
    <x v="8"/>
    <x v="97"/>
    <s v="International Economics &amp; Markets"/>
    <s v="34012 - International Economics &amp; Markets"/>
    <s v="Professional Competency: Students understand the contributing factors of the international trade of goods, as well as migration as a transnational factor. They are able to evaluate strengths and weaknesses, and relevant factors of the trading countries. Thye are able to compare exchange rate systems and their pros and cons, as well as classify countries based on their levels of development. They can classify and evaluate proceses of regional integration based on their cost-benefit analysis and can understand the goals, tasks and activities of international organisations within a relevant overall context._x000a_Interdisciplinary Competency: The students develop their ability to solve international questions regarding markets as a team and independently, and representing their results both internally and externally._x000a_Methodological Competency: The students can independently complete a payment balance analysis. They are able to evaluate countries with a focus on their comparative advantages and disadvantages. They can successfully complete a location and assets analysis in their thesis, e.g. deal with exchange rates and the risks involved in practice."/>
    <x v="0"/>
    <x v="0"/>
    <n v="4"/>
    <n v="150"/>
    <n v="60"/>
    <n v="90"/>
    <x v="21"/>
    <x v="0"/>
    <x v="18"/>
    <s v="MIM"/>
    <s v="M.A. - International Marketing and Sales (MIM)"/>
    <n v="31"/>
    <x v="18"/>
    <s v="christina.ocampo@hs-aalen.de"/>
    <x v="5"/>
    <x v="14"/>
    <s v="Marked project (PLP)"/>
    <s v="25% presentation + 75% assignments (team output)"/>
    <x v="20"/>
    <s v="ibw.studienberatung@hs-aalen.de"/>
    <s v="Beethovenstr. 1, room 225a"/>
    <s v="MI.Sekretariat@hs-aalen.de"/>
    <s v="Beethovenstr. 1, room 217"/>
    <s v="https://www.hs-aalen.de/en/courses/20/news"/>
    <s v="ID (24.11.20): Könnte in deutscher Sprache im SoSe 2021 stattfinden; bislang wird noch nach Dozenten gesucht"/>
  </r>
  <r>
    <x v="3"/>
    <x v="1"/>
    <x v="3"/>
    <m/>
    <m/>
    <m/>
    <x v="1"/>
    <x v="2"/>
    <m/>
    <m/>
    <m/>
    <m/>
    <x v="3"/>
    <x v="2"/>
    <x v="2"/>
    <m/>
    <m/>
    <m/>
    <x v="2"/>
    <m/>
    <x v="2"/>
    <x v="2"/>
    <m/>
    <m/>
    <x v="2"/>
    <m/>
    <m/>
    <m/>
    <m/>
    <m/>
    <m/>
  </r>
  <r>
    <x v="99"/>
    <x v="8"/>
    <x v="98"/>
    <s v="Marketing &amp; Sales in New Manufacturing"/>
    <s v="34007 - Marketing &amp; Sales in New Manufacturing"/>
    <s v="Professional Competency: After attending the lecture, students can present the specifics of industrial goods marketing, know to name the influence of brand management in the B2B sector and assess the implications for market-oriented corporate management. Students will be able to analyse complex problems and find solutions in the field of industrial goods marketing and B2B brand management, develop appropriate solutions to problems in the context of the case studies to be discussed and present them appropriately. Interdisciplinary Competency: The combination of the examination types provides an optimal practice of communication skills (individual and group work in projects). In particular, independent work on complex subjects is practised. _x000a__x000a_Course Contents: _x000a_1. classification of industrial goods marketing _x000a_2. special features of industrial goods marketing _x000a_3. purpose, calculation and application areas of Customer Lifetime Value _x000a_4. identity-based B2B brand management _x000a_5. case studies"/>
    <x v="0"/>
    <x v="0"/>
    <n v="4"/>
    <n v="150"/>
    <n v="60"/>
    <n v="90"/>
    <x v="21"/>
    <x v="0"/>
    <x v="18"/>
    <s v="MIM"/>
    <s v="M.A. - International Marketing and Sales (MIM)"/>
    <n v="31"/>
    <x v="47"/>
    <s v="christina.ocampo@hs-aalen.de"/>
    <x v="5"/>
    <x v="14"/>
    <s v="Marked project (PLP) "/>
    <s v="25% presentation + 75% assignments (team output)"/>
    <x v="0"/>
    <s v="ibw.studienberatung@hs-aalen.de"/>
    <s v="Beethovenstr. 1, room 225a"/>
    <s v="MI.Sekretariat@hs-aalen.de"/>
    <s v="Beethovenstr. 1, room 217"/>
    <s v="https://www.hs-aalen.de/en/courses/20/news"/>
    <m/>
  </r>
  <r>
    <x v="3"/>
    <x v="1"/>
    <x v="3"/>
    <m/>
    <m/>
    <m/>
    <x v="1"/>
    <x v="2"/>
    <m/>
    <m/>
    <m/>
    <m/>
    <x v="3"/>
    <x v="2"/>
    <x v="2"/>
    <m/>
    <m/>
    <m/>
    <x v="2"/>
    <m/>
    <x v="2"/>
    <x v="2"/>
    <m/>
    <m/>
    <x v="2"/>
    <m/>
    <m/>
    <m/>
    <m/>
    <m/>
    <m/>
  </r>
  <r>
    <x v="3"/>
    <x v="1"/>
    <x v="3"/>
    <m/>
    <m/>
    <m/>
    <x v="1"/>
    <x v="2"/>
    <m/>
    <m/>
    <m/>
    <m/>
    <x v="3"/>
    <x v="2"/>
    <x v="2"/>
    <m/>
    <m/>
    <m/>
    <x v="2"/>
    <m/>
    <x v="2"/>
    <x v="2"/>
    <m/>
    <m/>
    <x v="2"/>
    <m/>
    <m/>
    <m/>
    <m/>
    <m/>
    <m/>
  </r>
  <r>
    <x v="100"/>
    <x v="8"/>
    <x v="99"/>
    <s v="Qualitative Research in Business"/>
    <s v="34006 - Qualitative Research in Business"/>
    <s v="Professional Competency: Students understand and are able to apply the four most important qualitative research methods - interviews, focus groups, participatory observation and inductive case analysis - to analyse their results and derive recommendations for action, e.g. for management. Through this module, students understand the selection process of the four most important qualitative methods, can identify the optimal method(s), and can carry them out on a case-specific basis. Students also understand the advantages and disadvantages of qualitative research methods compared to quantitative research methods and are able to identify and distinguish the different metric characteristics of qualitative methods. Students are able to apply the methods in the context of a cause analysis or event analysis and combine them if necessary. Special attention is given to inductive data analysis, so that students are qualified to perform qualitative problem analysis in a company-related manner and to optimize non-discrete processes. Students will be enabled to not only perform their own qualitative analysis, but also to assess the quality of the work of third parties, so that they can analyse and optimise real business processes in companies. _x000a_Interdisciplinary Competency: Students will be enabled to recognise non-discrete problems, to build a logical framework around the problem, and to defend the logic of their analysis within the qualitative framework. _x000a_Methodological Competency: Students will be able to analyse the structure of arguments on the basis of a clear and consistent logic. This will be done through the use of peer-reviewed articles in professional journals which require students to compare and synthesise facts, figures and arguments from different sources. By focusing on active student participation, students will be able to develop and defend assessments effectively and independently._x000a__x000a_Course Contents:_x000a_Research Methodology:_x000a_-basics of science and theory of science._x000a_-basics of scientific research (research strategy, research question, research design)_x000a_-Quantitative and Qualitative Methods in the Empirical Social Sciences._x000a_-Methods of primary and secondary research_x000a_-preparation and presentation of scientific results"/>
    <x v="0"/>
    <x v="0"/>
    <n v="4"/>
    <n v="150"/>
    <n v="60"/>
    <n v="90"/>
    <x v="21"/>
    <x v="0"/>
    <x v="18"/>
    <s v="MIM"/>
    <s v="M.A. - International Marketing and Sales (MIM)"/>
    <n v="31"/>
    <x v="38"/>
    <s v="jae-aileen.chung@hs-aalen.de"/>
    <x v="5"/>
    <x v="6"/>
    <s v="Marked project (PLP) "/>
    <s v="100% project report"/>
    <x v="0"/>
    <s v="ibw.studienberatung@hs-aalen.de"/>
    <s v="Beethovenstr. 1, room 225a"/>
    <s v="MI.Sekretariat@hs-aalen.de"/>
    <s v="Beethovenstr. 1, room 217"/>
    <s v="https://www.hs-aalen.de/en/courses/20/news"/>
    <m/>
  </r>
  <r>
    <x v="3"/>
    <x v="1"/>
    <x v="3"/>
    <m/>
    <m/>
    <m/>
    <x v="1"/>
    <x v="2"/>
    <m/>
    <m/>
    <m/>
    <m/>
    <x v="3"/>
    <x v="2"/>
    <x v="2"/>
    <m/>
    <m/>
    <m/>
    <x v="2"/>
    <m/>
    <x v="2"/>
    <x v="2"/>
    <m/>
    <m/>
    <x v="2"/>
    <m/>
    <m/>
    <m/>
    <m/>
    <m/>
    <m/>
  </r>
  <r>
    <x v="101"/>
    <x v="8"/>
    <x v="100"/>
    <s v="Masterthesis"/>
    <s v="9999 - Master's Thesis"/>
    <s v="Professional Competency: Students are able to independently and critically deal with a relevant complex problem and to present it in detail using the scientific methods they have learned. In the Master's thesis, the student is able to work out the problem independently, in a structured manner and according to scientific methods in accordance with international scientific standards within a given period of time, making use of the competences acquired during the course of study. A central component is the written, scientifically sound elaboration of the results of the work and discussion of these results with the inclusion of literature and other sources. Students will be enabled to distinguish sources according to their scientific value and quality and to integrate them in a logical chain of argumentation. In the colloquium the student is enabled to present the work in a summarizing and understandable way and to discuss it with the expert audience under objective aspects._x000a_Interdisciplinary Competency: Students are able to work on and complete a project independently and on schedule, in which they are able to analyse, structure and solve complex problems, also in the context of a practically relevant question. Students are able to organise themselves independently by setting priorities appropriately and withstanding the stresses and strains during the module. They can accept criticism and deal with it constructively._x000a_Methodological Competency: Students are able to derive and apply an advanced research methodology from the research question by collecting relevant information, working independently on projects, collecting, analysing, interpreting and evaluating data, and selecting methods appropriate to the research subject in order to apply them professionally. They are able to present and defend complex subject-related content clearly and in a manner appropriate to the target group, both orally and in writing. They are able to develop efficient working techniques. Students are able to clearly present the &quot;red thread&quot; of their research work, both orally and in writing._x000a__x000a_Course Contents:_x000a_The teaching content of this module depends on the topic."/>
    <x v="0"/>
    <x v="4"/>
    <n v="0"/>
    <n v="900"/>
    <n v="0"/>
    <n v="900"/>
    <x v="40"/>
    <x v="0"/>
    <x v="18"/>
    <s v="MIM"/>
    <s v="M.A. - International Marketing and Sales (MIM)"/>
    <n v="31"/>
    <x v="1"/>
    <s v="christina.ocampo@hs-aalen.de"/>
    <x v="6"/>
    <x v="1"/>
    <s v="Marked project (PLP)"/>
    <s v="-"/>
    <x v="0"/>
    <s v="ibw.studienberatung@hs-aalen.de"/>
    <s v="Beethovenstr. 1, room 225a"/>
    <s v="MI.Sekretariat@hs-aalen.de"/>
    <s v="Beethovenstr. 1, room 217"/>
    <s v="https://www.hs-aalen.de/en/courses/20/news"/>
    <m/>
  </r>
  <r>
    <x v="3"/>
    <x v="1"/>
    <x v="3"/>
    <m/>
    <m/>
    <m/>
    <x v="1"/>
    <x v="2"/>
    <m/>
    <m/>
    <m/>
    <m/>
    <x v="3"/>
    <x v="2"/>
    <x v="2"/>
    <m/>
    <m/>
    <m/>
    <x v="2"/>
    <m/>
    <x v="2"/>
    <x v="2"/>
    <m/>
    <m/>
    <x v="2"/>
    <m/>
    <m/>
    <m/>
    <m/>
    <m/>
    <m/>
  </r>
  <r>
    <x v="102"/>
    <x v="8"/>
    <x v="101"/>
    <s v="HR Management 4.0"/>
    <s v="36022 - Neuro Marketing &amp; Story Telling"/>
    <s v="Professional Competency: Participants will develop basic relationship marketing and B2B sales skills with a focus on storytelling as a sales and relationship tool in customer communications. Students can discuss and defend insights about current trends in neuromarketing. _x000a_Interdisciplinary Competency: Students can explain the theory of storytelling and neuromarketing. They are able to further develop their own product, personal or starter history. _x000a_Methodological Competency: The students can sell abstract and immaterial products and services in an over-communicated world with short attention spans, present sales documents and defend the products. _x000a__x000a_Course Contents:_x000a_I. How the brain works _x000a_II. System 1 and System 2 (Daniel Kahneman) _x000a_III. Neuromarketing _x000a_IV. Relationsship Management and B2B Sales _x000a_V. The three elements of storytelling (personal story, elevator pitch, hero and villain story) _x000a_VI. Personas and limbic types according to Häusl _x000a_VII. Stakeholder Management _x000a_VIII. Aphorisms and Metaphors in Sales"/>
    <x v="0"/>
    <x v="0"/>
    <n v="4"/>
    <n v="150"/>
    <n v="60"/>
    <n v="90"/>
    <x v="0"/>
    <x v="0"/>
    <x v="6"/>
    <s v="MM"/>
    <s v="M.A. - Mittelstandsmanagement (MM)"/>
    <n v="31"/>
    <x v="53"/>
    <s v="veit.etzold@hs-aalen.de"/>
    <x v="5"/>
    <x v="6"/>
    <s v="Marked project (PLP) + Marked presentation (PLR)"/>
    <s v="50% Presentation + 50% Elaboration"/>
    <x v="0"/>
    <s v="mmm.studienberatung@hs-aalen.de"/>
    <s v="Beethovenstr. 1, room 227"/>
    <s v="mm.sekretariat@hs-aalen.de"/>
    <s v="Beethovenstr. 1, room 217"/>
    <s v="https://www.hs-aalen.de/en/courses/36/news"/>
    <m/>
  </r>
  <r>
    <x v="3"/>
    <x v="1"/>
    <x v="3"/>
    <m/>
    <m/>
    <m/>
    <x v="1"/>
    <x v="2"/>
    <m/>
    <m/>
    <m/>
    <m/>
    <x v="3"/>
    <x v="2"/>
    <x v="2"/>
    <m/>
    <m/>
    <m/>
    <x v="2"/>
    <m/>
    <x v="2"/>
    <x v="2"/>
    <m/>
    <m/>
    <x v="2"/>
    <m/>
    <m/>
    <m/>
    <m/>
    <m/>
    <m/>
  </r>
  <r>
    <x v="103"/>
    <x v="8"/>
    <x v="102"/>
    <s v="Operational Sales Management "/>
    <s v="16202 - Operational Sales Management"/>
    <s v="Professional Competency: Students are able to effectively develop and plan the sales and distribution that is important for companies through strategic sales planning, lead times and forecasts. Students are able to consider all aspects of operative sales planning and controlling, to classify and assess order types in order to analyse and synthesise offers and customer relations, and to analyse and create important instruments for international sales management in the course of globalisation. Students are able to independently analyse the situation of the market and sales and to conceive and evaluate meaningful action measures and are thus able to generate all essential decisions of the operative sales and to predict their effects on the sales process. _x000a_Interdisciplinary Competency: Students are able to integrate the specific goals of sales management into general management tasks. This supports the implementation of strategic goals in day-to-day business operations and enables effective sales work. In this way, the graduates can later derive and advantageously develop the design possibilities in sales in the operational practice. Through project and group work, social competency is strengthened and students are able to plan and organise, discuss and interpret results both in a team and independently in a project-oriented manner. _x000a_Methodological Competency: Students are able to evaluate all possible methods in rapidly changing sales situations, develop them further if necessary and apply them in order to achieve the best possible results. In particular, the students are able to think and act independently through the extensive discussions. _x000a__x000a_Course Contents: _x000a_Difference Strategic sales planning - operational sales planning, _x000a_Compare sales and purchasing (processes, organization, goals and strategies, product cost accounting, methods and scope of sales controlling, sales goals - qualitative and quantitative, business relationships: Tier 1, Tier 2, etc. ,Offer preparation and comparison, supplier evaluation methods - derivation of sales development strategies, negotiation methods and training."/>
    <x v="0"/>
    <x v="0"/>
    <n v="4"/>
    <n v="150"/>
    <n v="60"/>
    <n v="90"/>
    <x v="0"/>
    <x v="0"/>
    <x v="26"/>
    <s v="IDM"/>
    <s v="M.Eng. - Industrial Management (IDM)"/>
    <m/>
    <x v="54"/>
    <s v="jobst.goerne@hs-aalen.de"/>
    <x v="8"/>
    <x v="0"/>
    <s v="Marked Project (PLP) + 20 min oral examination (PLM 20)"/>
    <s v="50% Project + 50% oral examination"/>
    <x v="0"/>
    <s v="christian.kreiss@hs-aalen.de"/>
    <s v="Beethovenstr. 1, room 218"/>
    <s v="helga.herkommer-wagner@hs-aalen.de"/>
    <s v="Beethovenstr. 1, room 217"/>
    <s v="https://www.hs-aalen.de/de/courses/15/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104"/>
    <x v="8"/>
    <x v="103"/>
    <s v="Executing Sales Management Practices"/>
    <s v="23022 - Sales Management Practices"/>
    <s v="Professional Competency: By dealing with strategic sales planning, lead times and forecasts, students are able to effectively design and plan the sales activities that are important for companies. This also includes aspects of operative sales planning and controlling. In addition, with the help of their knowledge of order types, students are able to classify and develop offers and customer relationships. In particular, the students acquire the important instruments for international sales management in the course of globalization. _x000a_Interdisciplinary Competency: Students are able to integrate the specific objectives of sales management into general management tasks. Thus, the implementation of the strategic goals in the operative daily business is sustainably supported and an effective sales work is enabled. In this way, graduates are able to recognise and make advantageous use of the design possibilities in sales later on in the operational practice._x000a_Methodological Competency: Students are able to evaluate all possible methods in rapidly changing sales situations, develop them further if necessary and apply them to achieve the best possible results. In particular, the students are enabled to think and act independently through extensive discussions._x000a__x000a_Course Contents:_x000a_Difference Strategic sales planning - operational sales planning _x000a_Methods of sales controlling _x000a_Internal planning cycle _x000a_Sales targets - qualitative and quantitative _x000a_Business relationships: Tier 1, Tier 2, etc.  _x000a_Order types: one-off sales, blanket orders _x000a_Lead times for orders in the respective business relationships _x000a_Sales/turnover forecasts: range of the forecast, forecast accuracy _x000a_Execution of planning _x000a_Reporting"/>
    <x v="0"/>
    <x v="0"/>
    <n v="4"/>
    <n v="150"/>
    <n v="60"/>
    <n v="90"/>
    <x v="0"/>
    <x v="3"/>
    <x v="22"/>
    <s v="IST"/>
    <s v="M.Eng. - Leadership in Industrial Sales and Technology (IST)"/>
    <n v="31"/>
    <x v="28"/>
    <s v="christian.uhl@hs-aalen.de"/>
    <x v="8"/>
    <x v="7"/>
    <s v="60 min. online mutliple choice"/>
    <s v="-"/>
    <x v="0"/>
    <s v="arndt.borgmeier@hs-aalen.de"/>
    <s v="-"/>
    <s v="IST.Sekretariat@hs-aalen.de"/>
    <s v="Beethovenstr. 1, room 141"/>
    <s v="https://www.hs-aalen.de/de/courses/25/news"/>
    <m/>
  </r>
  <r>
    <x v="105"/>
    <x v="8"/>
    <x v="104"/>
    <s v="Advanced Principles of Marketing Strategy"/>
    <s v="23020 - Advanced Principles of Marketing Strategy"/>
    <s v="Professional Competency: Students are able to assess current marketing developments and analyse, evaluate and interpret the latest marketing strategy instruments. In particular, students can critically discuss current research findings from leading English language marketing journals. _x000a_Interdisciplinary Competency: Students are able to develop solutions in a team, to critically reflect and discuss them. They are able to coordinate the results with other groups._x000a__x000a_Course Contents:_x000a_Advanced principles of marketing performance measurement, _x000a_new product development, _x000a_brand management and positioning, _x000a_customer loyalty, _x000a_social media"/>
    <x v="0"/>
    <x v="0"/>
    <n v="4"/>
    <n v="150"/>
    <n v="60"/>
    <n v="90"/>
    <x v="0"/>
    <x v="3"/>
    <x v="22"/>
    <s v="IST"/>
    <s v="M.Eng. - Leadership in Industrial Sales and Technology (IST)"/>
    <n v="31"/>
    <x v="50"/>
    <s v="marcfalko.schrader@hs-aalen.de"/>
    <x v="8"/>
    <x v="7"/>
    <s v="45 min marked exam (PLK 45) + assignment (PLS)"/>
    <s v="-"/>
    <x v="0"/>
    <s v="arndt.borgmeier@hs-aalen.de"/>
    <s v="-"/>
    <s v="IST.Sekretariat@hs-aalen.de"/>
    <s v="Beethovenstr. 1, room 141"/>
    <s v="https://www.hs-aalen.de/de/courses/25/news"/>
    <m/>
  </r>
  <r>
    <x v="106"/>
    <x v="9"/>
    <x v="105"/>
    <s v="Werkstoffe und Fertigungsverfahren  "/>
    <s v="41012 - Materials, Science and Engineering"/>
    <s v="Professional Competency: Students are able to recognise the mechanical, electrical and optical properties of different materials and are able to select the appropriate material for an application (e.g. optics, housing, circuit board). Students can select materials on the basis of an engineering calculation to determine whether the material properties meet the respective requirements. Students can give a rough overview of the applicable manufacturing processes for the respective materials and select them according to the specifications of a company. _x000a_Interdisciplinary Competency: As this module is offered in English, students can communicate in technical English and use the corresponding technical vocabulary. The exercises take place in small groups so that students can train their interdisciplinary skills during teamwork. Results can be presented to the other groups and discussed. _x000a_Methodological Competency: Students are able to design components in an engineering manner and select them according to previous calculations. _x000a__x000a_Course Contents:_x000a_- atomic models_x000a_- crystal structures_x000a_- mechanical properties of materials_x000a_- electrical properties of materials_x000a_- optical properties of materials_x000a_- phase diagrams_x000a_- manufacturing processes according to DIN"/>
    <x v="0"/>
    <x v="0"/>
    <n v="4"/>
    <n v="150"/>
    <n v="60"/>
    <n v="90"/>
    <x v="41"/>
    <x v="5"/>
    <x v="27"/>
    <s v="OE"/>
    <s v="B.Eng. - Optical Engineering (OE)"/>
    <n v="33"/>
    <x v="55"/>
    <s v="rainer.boerret@hs-aalen.de"/>
    <x v="5"/>
    <x v="3"/>
    <s v="60 min marked exam (PLK 60)"/>
    <s v=" 100 % exam"/>
    <x v="0"/>
    <s v="andreas.heinrich@hs-aalen.de"/>
    <s v="-"/>
    <s v="Sekretariat.Optoelektronik@hs-aalen.de"/>
    <s v="Burren G1 0.09"/>
    <s v="https://www.hs-aalen.de/de/courses/43/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107"/>
    <x v="9"/>
    <x v="106"/>
    <s v="Illumination"/>
    <s v="33041 - Illumination"/>
    <s v="Professional Competency: Students can understand the lighting in a basic way. They can describe their knowledge of phenomena that describe the interaction of light waves in optical systems. This allows them to represent the difference between beam and wave optics. This will allow students to see the limits and describe improved optical effects.In addition, students can apply simulation software and transfer their understanding of lighting system design._x000a_Methodological Competency: Students are able to analyse literature and distinguish between relevant and irrelevant information. They can evaluate and judge optical phenomena._x000a_Interdisciplinary Competency (social skills und ability to work independently): They can discuss and evaluate the advantages and disadvantages of different approaches in a team. They can express themselves scientifically and apply their knowledge. _x000a__x000a_Course Contents: _x000a_The students can choose out of several topics"/>
    <x v="0"/>
    <x v="0"/>
    <n v="4"/>
    <n v="150"/>
    <n v="60"/>
    <n v="90"/>
    <x v="0"/>
    <x v="5"/>
    <x v="28"/>
    <s v="PH"/>
    <s v="M.Sc. - Applied Photonics (PH)"/>
    <n v="31"/>
    <x v="56"/>
    <s v="johannes.eisenmenger@hs-aalen.de"/>
    <x v="5"/>
    <x v="7"/>
    <s v="90 min marked written exam (PLK 90)"/>
    <s v="100% exam"/>
    <x v="0"/>
    <s v="juergen.krapp@hs-aalen.de"/>
    <s v="-"/>
    <s v="Sekretariat.Optoelektronik@hs-aalen.de"/>
    <s v="Burren G1 0.09"/>
    <s v="https://www.hs-aalen.de/de/courses/44/news"/>
    <m/>
  </r>
  <r>
    <x v="108"/>
    <x v="9"/>
    <x v="107"/>
    <s v="Optical Systems "/>
    <s v="33007 - Optical  Systems "/>
    <s v="Professional Competency: Students can implement optical systems and perform system tests. Parallel to the theoretical lecture, students can build up experiments and apply their theoretical knowledge. They are able to illustrate, analyze and discuss different experimental solutions. _x000a_Interdisciplinary Competency: The students can discuss and convince their opponents with a scientific discussion. They can find a common solution._x000a_Methodological skills: Students can set up and carry out experiments, transfer theoretical knowledge and identify and solve problems that arise in practice _x000a__x000a_Course Contents: _x000a_- basics in optical systems design_x000a_- introduction in opto-mechanical systems_x000a_- tolerancing of optical systems (decenter and tilt tolerances, tolerance costs, compensators and adjustments, tolerance distributions, practical tolerancing)_x000a_- building up an optical system (telescope) - mirror grinding and polishing, design of ocular and mountings etc._x000a_- System testing (basic parameters of optical systems, measurement of image quality"/>
    <x v="0"/>
    <x v="0"/>
    <n v="4"/>
    <n v="150"/>
    <n v="60"/>
    <n v="90"/>
    <x v="42"/>
    <x v="5"/>
    <x v="28"/>
    <s v="PH"/>
    <s v="M.Sc. - Applied Photonics (PH)"/>
    <n v="31"/>
    <x v="57"/>
    <s v="andreas.heinrich@hs-aalen.de"/>
    <x v="5"/>
    <x v="9"/>
    <s v="60 min marked written exam (PLK60)"/>
    <s v="100% exam"/>
    <x v="21"/>
    <s v="juergen.krapp@hs-aalen.de"/>
    <s v="-"/>
    <s v="Sekretariat.Optoelektronik@hs-aalen.de"/>
    <s v="Burren G1 0.09"/>
    <s v="https://www.hs-aalen.de/de/courses/44/news"/>
    <m/>
  </r>
  <r>
    <x v="109"/>
    <x v="9"/>
    <x v="108"/>
    <s v="Physical Optics "/>
    <s v="33008 - Physical Optics "/>
    <s v="Professional Competency: Students understand wave optics. They can understand phenomena that describe the interaction of light waves with material. This will illustrate the difference between beam and wave optics. Students will be able to identify the limits of beam optics and describe improved optical effects using wave optics._x000a_Methodological Competency: Students are able to analyse literature. They can differ between relevant and non-relevant information and evaluate and judge optical phenomena._x000a_Interdisciplinary Competency: Students are able to discuss the advantages and disadvantages of different approaches in a team. They can express themselves scientifically and complete their knowledge _x000a__x000a_Course Contents: _x000a_basics of wave optics, light interference, light diffraction / inverse diffraction, light polarization, light scattering"/>
    <x v="0"/>
    <x v="0"/>
    <n v="4"/>
    <n v="150"/>
    <n v="60"/>
    <n v="90"/>
    <x v="0"/>
    <x v="5"/>
    <x v="28"/>
    <s v="PH"/>
    <s v="M.Sc. - Applied Photonics (PH)"/>
    <n v="31"/>
    <x v="57"/>
    <s v="andreas.heinrich@hs-aalen.de"/>
    <x v="5"/>
    <x v="7"/>
    <s v="60 min marked written exam (PLK60)"/>
    <s v="100% exam"/>
    <x v="21"/>
    <s v="juergen.krapp@hs-aalen.de"/>
    <s v="-"/>
    <s v="Sekretariat.Optoelektronik@hs-aalen.de"/>
    <s v="Burren G1 0.09"/>
    <s v="https://www.hs-aalen.de/de/courses/44/news"/>
    <m/>
  </r>
  <r>
    <x v="110"/>
    <x v="9"/>
    <x v="109"/>
    <s v="Advanced Optical Communication Technology"/>
    <s v="33006 - Advanced Optical Communication Technology"/>
    <s v="Professional Competency: Students will be able to explain and evaluate a sound knowledge of fiber optic networks, including structure, functionality and properties of the corresponding components. They will be able to compare sustainable network concepts and understand the principles of coherent optical transmission._x000a_Methodological Competency: Methodically this subject emphasize on self-reliant learning by guided seminars. The student can analyze the corresponding literature on his own responsibility and differentiate between relevant and irrelevant information. He is able to present solutions and results _x000a__x000a_Course Contents: _x000a_LAN, MAN, WAN, PDH, SDH/SONET, ATM, QAM, xDSL, AON, PON, HFC/CATV, FSO, Satellite Communication,DWDM, OTN (Optical Transport Network),  OMUX/ODMUX,  OADM, ROADM,  Optical Switches Technologies, Fiber Nonlinearities,  Raman Fiber Amplifier,  NRZ and RZ transmission,  Duobinary optical transmission, DPSK and RZ-DPSK, Coherent Transmission."/>
    <x v="0"/>
    <x v="0"/>
    <n v="4"/>
    <n v="150"/>
    <n v="60"/>
    <n v="90"/>
    <x v="43"/>
    <x v="5"/>
    <x v="28"/>
    <s v="PH"/>
    <s v="M.Sc. - Applied Photonics (PH)"/>
    <n v="31"/>
    <x v="58"/>
    <s v="juergen.krapp@hs-aalen.de"/>
    <x v="5"/>
    <x v="7"/>
    <s v="90 min marked written exam (PLK 90) + presentation (PLR)"/>
    <s v="20% seminar presentation + 80% examinations "/>
    <x v="0"/>
    <s v="juergen.krapp@hs-aalen.de"/>
    <s v="-"/>
    <s v="Sekretariat.Optoelektronik@hs-aalen.de"/>
    <s v="Burren G1 0.09"/>
    <s v="https://www.hs-aalen.de/de/courses/44/news"/>
    <m/>
  </r>
  <r>
    <x v="111"/>
    <x v="9"/>
    <x v="110"/>
    <s v="Optical Design Strategies"/>
    <s v="33036 - Optical Design Strategies "/>
    <s v="Professional Competency: The students are able to design optical systems and analyze optical aberrations to optimize optical system performance and to compare and validate different approaches. _x000a_Methodological Competency: They are able to handle tool elements of an optical design program to design, simulate and analyse optical system. _x000a_Interdisciplinary Competency: The project work enables students to esign various parts of an optical system and combine them within a team for the development of optomechanical devices._x000a__x000a_Course Contents:_x000a_Seidel aberrations, Fourier optics, design strategies, analysis, visualisation and optimization of aberrations"/>
    <x v="0"/>
    <x v="0"/>
    <n v="4"/>
    <n v="150"/>
    <n v="60"/>
    <n v="90"/>
    <x v="44"/>
    <x v="5"/>
    <x v="28"/>
    <s v="PH"/>
    <s v="M.Sc. - Applied Photonics (PH)"/>
    <n v="31"/>
    <x v="59"/>
    <s v="thomas.hellmuth@hs-aalen.de"/>
    <x v="5"/>
    <x v="3"/>
    <s v="30 min oral examination (PLM 30)"/>
    <s v="100% oral exam "/>
    <x v="0"/>
    <s v="juergen.krapp@hs-aalen.de"/>
    <s v="-"/>
    <s v="Sekretariat.Optoelektronik@hs-aalen.de"/>
    <s v="Burren G1 0.09"/>
    <s v="https://www.hs-aalen.de/de/courses/44/news"/>
    <m/>
  </r>
  <r>
    <x v="112"/>
    <x v="9"/>
    <x v="111"/>
    <s v="Advanced Optical Design"/>
    <s v="33039 - Advanced Optical Design"/>
    <s v="Professional Competency: Students are able to design advanced optical systems with the optical design program  CodeV, simulate physical optical phenomena, design and simulate illumination systems._x000a_Methodological Competency: Students are able to select and apply methods for the analysis and validation of optical systems to optimize and develop innovative solutions._x000a_Interdisciplinary Competency (social skills und ability to work independently): The students simulate, design and validate optical systems with an optical design program to develop optomechanical systems. The results are presented by the respective groups. _x000a__x000a_Course Contents:_x000a_Aberration theory, correction strategies, programming and handling of optical design programs"/>
    <x v="0"/>
    <x v="0"/>
    <n v="4"/>
    <n v="150"/>
    <n v="60"/>
    <n v="90"/>
    <x v="44"/>
    <x v="5"/>
    <x v="28"/>
    <s v="PH"/>
    <s v="M.Sc. - Applied Photonics (PH)"/>
    <n v="31"/>
    <x v="59"/>
    <s v="thomas.hellmuth@hs-aalen.de"/>
    <x v="5"/>
    <x v="3"/>
    <s v="90 min marked written exam (PLK90)"/>
    <s v="100% written exam"/>
    <x v="0"/>
    <s v="juergen.krapp@hs-aalen.de"/>
    <s v="-"/>
    <s v="Sekretariat.Optoelektronik@hs-aalen.de"/>
    <s v="Burren G1 0.09"/>
    <s v="https://www.hs-aalen.de/de/courses/44/news"/>
    <m/>
  </r>
  <r>
    <x v="113"/>
    <x v="9"/>
    <x v="112"/>
    <s v="Laser Photonics"/>
    <s v="33040 - Laser Photonics"/>
    <s v="Professional Competency: The students are able to understand and validate different laser types._x000a_Methodological Competency: The students are able to design, analyse and validate resonator optics, align lasers and determine _x000a_their performance experimentally. _x000a_Interdisciplinary Competency: The laboratory work enables students to apply theoretical knowledge. They are able to perform experiments in a self-reliant way within a small team. _x000a__x000a_Course Contents: _x000a_Laser dynamics, pulsed lasers and pulse dispersion, laser clocks, advanced resonator design, femtosecond lasers, coherence and stochastic optics"/>
    <x v="0"/>
    <x v="0"/>
    <n v="4"/>
    <n v="150"/>
    <n v="60"/>
    <n v="90"/>
    <x v="44"/>
    <x v="5"/>
    <x v="28"/>
    <s v="PH"/>
    <s v="M.Sc. - Applied Photonics (PH)"/>
    <n v="31"/>
    <x v="59"/>
    <s v="thomas.hellmuth@hs-aalen.de"/>
    <x v="5"/>
    <x v="9"/>
    <s v="30 min oral examination (PLM 30)"/>
    <s v="100% oral exam "/>
    <x v="0"/>
    <s v="juergen.krapp@hs-aalen.de"/>
    <s v="-"/>
    <s v="Sekretariat.Optoelektronik@hs-aalen.de"/>
    <s v="Burren G1 0.09"/>
    <s v="https://www.hs-aalen.de/de/courses/44/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114"/>
    <x v="9"/>
    <x v="113"/>
    <s v="Quantum Optics"/>
    <s v="33003 - Quantum Optics"/>
    <s v="Professional Competency: Students are able to describe and understand quantum optical phenomena mathematically and to interpret the theoretical predictions in terms of experimental relevance._x000a__x000a_Methodological Competency: The students learn to apply quantum physical principles to technical applications._x000a__x000a_Interdisciplinary Competency: The students solve exercises in groups and present their results._x000a__x000a_Course Contents:_x000a_Stochastics, linear algebra, quantum physics, quantum optics."/>
    <x v="0"/>
    <x v="0"/>
    <n v="4"/>
    <n v="150"/>
    <n v="60"/>
    <n v="90"/>
    <x v="45"/>
    <x v="5"/>
    <x v="28"/>
    <s v="PH"/>
    <s v="M.Sc. - Applied Photonics (PH)"/>
    <n v="31"/>
    <x v="59"/>
    <s v="thomas.hellmuth@hs-aalen.de"/>
    <x v="3"/>
    <x v="9"/>
    <s v="60 min marked written exam (PLK60)"/>
    <s v="100 % written exam"/>
    <x v="0"/>
    <s v="juergen.krapp@hs-aalen.de"/>
    <s v="-"/>
    <s v="Sekretariat.Optoelektronik@hs-aalen.de"/>
    <s v="Burren G1 0.09"/>
    <s v="https://www.hs-aalen.de/de/courses/44/news"/>
    <m/>
  </r>
  <r>
    <x v="3"/>
    <x v="1"/>
    <x v="3"/>
    <m/>
    <m/>
    <m/>
    <x v="1"/>
    <x v="2"/>
    <m/>
    <m/>
    <m/>
    <m/>
    <x v="3"/>
    <x v="2"/>
    <x v="2"/>
    <m/>
    <m/>
    <m/>
    <x v="2"/>
    <m/>
    <x v="2"/>
    <x v="2"/>
    <m/>
    <m/>
    <x v="2"/>
    <m/>
    <m/>
    <m/>
    <m/>
    <m/>
    <m/>
  </r>
  <r>
    <x v="3"/>
    <x v="1"/>
    <x v="3"/>
    <m/>
    <m/>
    <m/>
    <x v="1"/>
    <x v="2"/>
    <m/>
    <m/>
    <m/>
    <m/>
    <x v="3"/>
    <x v="2"/>
    <x v="2"/>
    <m/>
    <m/>
    <m/>
    <x v="2"/>
    <m/>
    <x v="2"/>
    <x v="2"/>
    <m/>
    <m/>
    <x v="2"/>
    <m/>
    <m/>
    <m/>
    <m/>
    <m/>
    <m/>
  </r>
  <r>
    <x v="115"/>
    <x v="10"/>
    <x v="114"/>
    <s v="Augenoptisches Versuchslabor"/>
    <s v="77906 - Project Refraction"/>
    <s v="Students examine and learn the sophisticated properties of spectacle lenses and frames in respect to individual customers demands. They draw conclusions about the advanced adjustment of spectacle lenses for challenging customer cases. In particular, the properties of spectacle lenses and their applications are trained, as well as how to determine when which lenses are used and how to perform professional refractions._x000a_Professional competency: Students apply their knowledge from the objective and subjective binocular refraction determination and spectacle production comprehensively and purposefully in practice to &quot;real&quot; customers. They can use specialist instruments and procedures and thus analyse their vision and assess, recommend and manufacture appropriate visual aids in the context of the respective visual problems and advise the &quot;real&quot; customers. In special cases they are able to offer very special refraction methods_x000a_to be applied and evaluated. The students can use case studies of complicated refractions / Spectacle manufacturing specific and comprehensive solution concepts determine, evaluate and justify._x000a_Interdisciplinary competence: In the context of optical care, students develop empathy and cooperative interaction with external test persons and later customers. The students deepen their ability to communicate with &quot;real&quot; customers and consolidate their independence in ophthalmic Advice and care._x000a_Students train teamwork and conflict skills when discussing case studies in large groups: they can present and justify their own approaches to solutions and learn how to deal with criticism. They can analyse and criticise the solutions of other students in accordance with the situation._x000a_Methodological competency: Students consolidate their manual skills in the careful and confident handling of subject-specific instruments and measuring devices._x000a__x000a_Course Contents:_x000a_- Analysis of vision problems, possible solutions, advice and pointing out support for ametrope and/or visually impaired people_x000a_- Demonstration and solution possibilities of refraction determinations, individual eyeglass production and Spectacle adjustments in particularly difficult cases_x000a_-full ophthalmic optics supply for &quot;real&quot; customers (objective and subjective refraction including binocular status, testing of visual functions, glass and frame consultation, production and delivery of glasses)."/>
    <x v="0"/>
    <x v="0"/>
    <n v="4"/>
    <n v="150"/>
    <n v="60"/>
    <n v="90"/>
    <x v="46"/>
    <x v="5"/>
    <x v="29"/>
    <s v="AO"/>
    <s v="B.Sc. - Augenoptik / Optometrie (AO)"/>
    <n v="32"/>
    <x v="60"/>
    <s v="ulrike.paffrath@hs-aalen.de"/>
    <x v="1"/>
    <x v="18"/>
    <s v="Marked project (PLP)"/>
    <s v="100% exam "/>
    <x v="22"/>
    <s v="juergen.nolting@hs-aalen.de"/>
    <m/>
    <s v="beate.schoen@hs-aalen.de"/>
    <s v="Burren G4 0.03"/>
    <s v="https://www.hs-aalen.de/de/courses/6/news"/>
    <m/>
  </r>
  <r>
    <x v="3"/>
    <x v="1"/>
    <x v="3"/>
    <m/>
    <m/>
    <m/>
    <x v="1"/>
    <x v="2"/>
    <m/>
    <m/>
    <m/>
    <m/>
    <x v="3"/>
    <x v="2"/>
    <x v="2"/>
    <m/>
    <m/>
    <m/>
    <x v="2"/>
    <m/>
    <x v="2"/>
    <x v="2"/>
    <m/>
    <m/>
    <x v="2"/>
    <m/>
    <m/>
    <m/>
    <m/>
    <m/>
    <m/>
  </r>
  <r>
    <x v="116"/>
    <x v="10"/>
    <x v="115"/>
    <s v="Management Skills Optometry and Audiology"/>
    <s v="77919 - Marketing and Consulting in Optics and Audiology"/>
    <s v="The students will be able to apply their management skills. _x000a__x000a_Course Contents:_x000a_Management structures and skills in international corporations and SMEs illustrated using the example of_x000a_Ophthalmic optics and hearing aid industry"/>
    <x v="0"/>
    <x v="7"/>
    <n v="2"/>
    <n v="60"/>
    <n v="30"/>
    <n v="30"/>
    <x v="0"/>
    <x v="5"/>
    <x v="30"/>
    <s v="AO"/>
    <s v="B.Sc. - Augenoptik / Optometrie (AO)"/>
    <n v="32"/>
    <x v="61"/>
    <s v="anna.nagl@hs-aalen.de"/>
    <x v="4"/>
    <x v="7"/>
    <s v="Project (PLP)"/>
    <s v="100% exam"/>
    <x v="22"/>
    <s v="juergen.nolting@hs-aalen.de"/>
    <s v="-"/>
    <s v="beate.schoen@hs-aalen.de"/>
    <s v="Burren G4 0.03"/>
    <s v="https://www.hs-aalen.de/de/courses/6/news"/>
    <m/>
  </r>
  <r>
    <x v="3"/>
    <x v="1"/>
    <x v="3"/>
    <m/>
    <m/>
    <m/>
    <x v="1"/>
    <x v="2"/>
    <m/>
    <m/>
    <m/>
    <m/>
    <x v="3"/>
    <x v="2"/>
    <x v="2"/>
    <m/>
    <m/>
    <m/>
    <x v="2"/>
    <m/>
    <x v="2"/>
    <x v="2"/>
    <m/>
    <m/>
    <x v="2"/>
    <m/>
    <m/>
    <m/>
    <m/>
    <m/>
    <m/>
  </r>
  <r>
    <x v="117"/>
    <x v="10"/>
    <x v="116"/>
    <s v="Businessplan Augenoptik und Hörakustik"/>
    <s v="77902 - Start-up and Businessplan Optometry and Audiology"/>
    <s v="The students will be able to develop, to present and defend a business plan._x000a__x000a_Course Contents:_x000a_- Business plan: Building blocks and sources of error from the business idea to the foundation_x000a_- Application Knowledge strategic management and marketing_x000a_- Application Knowledge of accounting and bookkeeping_x000a_- Creation of an own business plan_x000a_- Business start-up: To do's, approach, public funding, etc."/>
    <x v="0"/>
    <x v="7"/>
    <n v="1"/>
    <n v="60"/>
    <n v="15"/>
    <n v="45"/>
    <x v="0"/>
    <x v="5"/>
    <x v="30"/>
    <s v="AO"/>
    <s v="B.Sc. - Augenoptik / Optometrie (AO)"/>
    <n v="32"/>
    <x v="61"/>
    <s v="anna.nagl@hs-aalen.de"/>
    <x v="1"/>
    <x v="0"/>
    <s v="Seminar (PLS)"/>
    <s v="100% exam"/>
    <x v="22"/>
    <s v="juergen.nolting@hs-aalen.de"/>
    <s v="-"/>
    <s v="beate.schoen@hs-aalen.de"/>
    <s v="Burren G4 0.03"/>
    <s v="https://www.hs-aalen.de/de/courses/6/news"/>
    <m/>
  </r>
  <r>
    <x v="3"/>
    <x v="1"/>
    <x v="3"/>
    <m/>
    <m/>
    <m/>
    <x v="1"/>
    <x v="2"/>
    <m/>
    <m/>
    <m/>
    <m/>
    <x v="3"/>
    <x v="2"/>
    <x v="2"/>
    <m/>
    <m/>
    <m/>
    <x v="2"/>
    <m/>
    <x v="2"/>
    <x v="2"/>
    <m/>
    <m/>
    <x v="2"/>
    <m/>
    <m/>
    <m/>
    <m/>
    <m/>
    <m/>
  </r>
  <r>
    <x v="118"/>
    <x v="10"/>
    <x v="117"/>
    <s v="Spezielle Anwendungen der Optik"/>
    <s v="77908 - Selected Problems in Optics"/>
    <s v="Professional Competency: The students are able to derive connections between technical and physiological optics and the perception of photographs. Through exercises, they are able to deepen and apply their theoretical knowledge. The students can independently edit and design photographic images and apply the basics of camera and software technology. The students are able to judge the quality of photographic images. In addition, they understand the analogy between the human lens and the camera aperture._x000a_Interdisciplinary competence: The social competence of Students are encouraged in particular by interacting with other people when taking photographs. Creating portraits removes one's own inhibitions and builds mutual trust. Students are able to communicate adequately with models and assistants. The exercises also promote independence._x000a_Methodological competence: Students are able to create and use structured editing of photos. Students are able to operate a camera and edit photographs in a structured way._x000a__x000a_Course Contents:_x000a_History of photography, analog and digital cameras, lenses, perspective, focal length, aperture, Exposure time, exposure, contrast, use of filters, light, basics of image composition, basics of digital image processing, color management, image analysis, discussion of portfolios of famous photographers, Portrait Workshop_x000a_"/>
    <x v="0"/>
    <x v="7"/>
    <n v="1"/>
    <n v="60"/>
    <n v="40"/>
    <n v="20"/>
    <x v="0"/>
    <x v="5"/>
    <x v="30"/>
    <s v="AO"/>
    <s v="B.Sc. - Augenoptik / Optometrie (AO)"/>
    <n v="32"/>
    <x v="62"/>
    <s v="peter.baumbach@hs-aalen.de"/>
    <x v="1"/>
    <x v="3"/>
    <s v="Practical work (PLA)"/>
    <s v="100% exam "/>
    <x v="23"/>
    <s v="juergen.nolting@hs-aalen.de"/>
    <s v="-"/>
    <s v="beate.schoen@hs-aalen.de"/>
    <s v="Burren G4 0.03"/>
    <s v="https://www.hs-aalen.de/de/courses/6/news"/>
    <m/>
  </r>
  <r>
    <x v="119"/>
    <x v="10"/>
    <x v="118"/>
    <s v="Spezielle Anwendungen der Optik: Praktische Übungen"/>
    <s v="77908 - Selected Problems in Optics - Exercises"/>
    <s v="See 77816"/>
    <x v="0"/>
    <x v="6"/>
    <n v="3"/>
    <n v="90"/>
    <n v="20"/>
    <n v="70"/>
    <x v="0"/>
    <x v="5"/>
    <x v="30"/>
    <s v="AO"/>
    <s v="B.Sc. - Augenoptik / Optometrie (AO)"/>
    <n v="32"/>
    <x v="62"/>
    <s v="peter.baumbach@hs-aalen.de"/>
    <x v="1"/>
    <x v="8"/>
    <s v="Practical work (PLA)"/>
    <s v="100% exam "/>
    <x v="23"/>
    <s v="juergen.nolting@hs-aalen.de"/>
    <s v="-"/>
    <s v="beate.schoen@hs-aalen.de"/>
    <s v="Burren G4 0.03"/>
    <s v="https://www.hs-aalen.de/de/courses/6/news"/>
    <m/>
  </r>
  <r>
    <x v="120"/>
    <x v="10"/>
    <x v="119"/>
    <s v="Werkstatt 1"/>
    <s v="77009 - Applied Optics"/>
    <s v="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_x000a_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_x000a_Methodological Competency: The students can advise spectacle wearers comprehensively and competently regarding the optimal type of lens for different usage and requirement situations. In the practical part, the students center and measure the lenses._x000a__x000a_Course Contents:_x000a_The module &quot;Optics and Technology of Spectacles I&quot;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_x000a_Eye models, apex refractive power, full correction, HSA change, eye pivot point challenge, self-magnification, system magnification, accommodation needs and success, magnifying glass, simple and advanced Prentice formula, decentration, imaging errors, static and dynamic distortion, meridional and sagittal beams, refractive errors, astigmatism oblique beams"/>
    <x v="0"/>
    <x v="7"/>
    <n v="3"/>
    <n v="60"/>
    <n v="45"/>
    <n v="15"/>
    <x v="47"/>
    <x v="5"/>
    <x v="30"/>
    <s v="AO"/>
    <s v="B.Sc. - Augenoptik / Optometrie (AO)"/>
    <n v="32"/>
    <x v="60"/>
    <s v="ulrike.paffrath@hs-aalen.de"/>
    <x v="5"/>
    <x v="8"/>
    <s v="Unmarked seminar (PLS)"/>
    <s v="-"/>
    <x v="22"/>
    <s v="juergen.nolting@hs-aalen.de"/>
    <s v="-"/>
    <s v="beate.schoen@hs-aalen.de"/>
    <s v="Burren G4 0.03"/>
    <s v="https://www.hs-aalen.de/de/courses/6/news"/>
    <m/>
  </r>
  <r>
    <x v="121"/>
    <x v="10"/>
    <x v="120"/>
    <s v="Wave Optics"/>
    <s v="77010 - Wave Optics"/>
    <s v="One of the major concerns of this module is the improvement of skills in respect to the topics of Wave Physics to acquaint the students with the issues of ophthalmic optics. The students are able to interpret the properties of optical waves. They can explain the topics of diffraction and interference due to ophthalmic optics, e.g. the resolution limit of the eye, diffractive intraocular lenses, antireflection coatings and polarisation of spectacle lenses. The students can discuss any problems using the english language to consolidate their skills of wave optics and English._x000a__x000a_Course Contents:_x000a_Wave Optics:_x000a_- Diffraction: slit, aperture, grating (resolution limit, visual acuity, coherent light, multifocal intraocular lenses,_x000a_Fresnel- and Fraunhofer diffraction)_x000a_- Interference (thin films, AR and mirror coatings, single- and multi-layer coatings on spectacle lenses,_x000a_retinometer, interferometer, laser safety, laser)_x000a_- Polarisation (Fresnel equations, spectacle lenses, polarisator, phase shift, applications for opticians)_x000a_- Reflection, absorption and transmission (Fresnel equations, continuous conditions, reflectance of single and_x000a_multi-layer coatings on spectacle lenses)_x000a_- Waveplates, Speckle"/>
    <x v="0"/>
    <x v="6"/>
    <n v="2"/>
    <n v="90"/>
    <n v="30"/>
    <n v="60"/>
    <x v="48"/>
    <x v="5"/>
    <x v="30"/>
    <s v="AO"/>
    <s v="B.Sc. - Augenoptik / Optometrie (AO)"/>
    <n v="32"/>
    <x v="60"/>
    <s v="ulrike.paffrath@hs-aalen.de"/>
    <x v="5"/>
    <x v="7"/>
    <s v="Marked exam (PLK)"/>
    <s v="100% exam "/>
    <x v="23"/>
    <s v="juergen.nolting@hs-aalen.de"/>
    <s v="-"/>
    <s v="beate.schoen@hs-aalen.de"/>
    <s v="Burren G4 0.03"/>
    <s v="https://www.hs-aalen.de/de/courses/6/news"/>
    <m/>
  </r>
  <r>
    <x v="122"/>
    <x v="10"/>
    <x v="121"/>
    <s v="Wave Optics Lab"/>
    <s v="77010 - Wave Optics"/>
    <s v="See 77207_x000a__x000a_Wave Optics Laboratory:_x000a_- Experiments due to diffraction (slit, grating, aperture)_x000a_- Spectroscopic measurements, interferometer"/>
    <x v="0"/>
    <x v="7"/>
    <n v="1"/>
    <n v="60"/>
    <n v="15"/>
    <n v="45"/>
    <x v="48"/>
    <x v="5"/>
    <x v="30"/>
    <s v="AO"/>
    <s v="B.Sc. - Augenoptik / Optometrie (AO)"/>
    <n v="32"/>
    <x v="60"/>
    <s v="ulrike.paffrath@hs-aalen.de"/>
    <x v="5"/>
    <x v="8"/>
    <s v="Unmarked seminar (PLS)"/>
    <s v="-"/>
    <x v="23"/>
    <s v="juergen.nolting@hs-aalen.de"/>
    <s v="-"/>
    <s v="beate.schoen@hs-aalen.de"/>
    <s v="Burren G4 0.03"/>
    <s v="https://www.hs-aalen.de/de/courses/6/news"/>
    <m/>
  </r>
  <r>
    <x v="3"/>
    <x v="1"/>
    <x v="3"/>
    <m/>
    <m/>
    <m/>
    <x v="1"/>
    <x v="2"/>
    <m/>
    <m/>
    <m/>
    <m/>
    <x v="3"/>
    <x v="2"/>
    <x v="2"/>
    <m/>
    <m/>
    <m/>
    <x v="2"/>
    <m/>
    <x v="2"/>
    <x v="2"/>
    <m/>
    <m/>
    <x v="2"/>
    <m/>
    <m/>
    <m/>
    <m/>
    <m/>
    <m/>
  </r>
  <r>
    <x v="123"/>
    <x v="10"/>
    <x v="122"/>
    <s v="Praktikum Objektive Refraktion"/>
    <s v="77011 - Objective Refraction"/>
    <s v="Professional Competency: The students consider the variety and choose the adequate technique to assess (monocular) ametropias, including the selection of an adequate methodological approach (with especial reference to [streak] retinoscopy) and related sources of error. The students know and can differentiate between various manual and automated devices for assessment of refraction. They develop and prove an adequate, empathic behaviour, taking the special psychological situation of visually impaired_x000a_patients into consideration._x000a_Interdisciplinary Competency: The students estimate the specific problems of individuals with (advanced/excessive) ametropia and communicate adequately with this group of patients._x000a_Methodological Competency: The studients act as competent advisors for all questions regarding ametropia and its potential impact on work related and social activities. They validate their activities in this concern.They differentiate between different methods of retinoscopy (i.e. plus cylinder retinoscopy, minus cylinder retinoscopy, dynamic retinoscopy) and are able to describe, explain and apply the specific methodologies. The students support, judge and justify their own acitivies in this field by information retrieval, literature search and paper presentation._x000a__x000a_Course Contents:_x000a_Spherical and astigmatic ametropias_x000a_- theory and practical application of streak retinoscopy_x000a_- basic principle of other types of retinoscopy (spot retinoscopy)_x000a_- sources of error of retinoscopy_x000a_- basic optical principle of manual and automated refractometers_x000a_- sources of error of automated refracting units"/>
    <x v="0"/>
    <x v="7"/>
    <n v="3"/>
    <n v="60"/>
    <n v="40"/>
    <n v="20"/>
    <x v="0"/>
    <x v="5"/>
    <x v="30"/>
    <s v="AO"/>
    <s v="B.Sc. - Augenoptik / Optometrie (AO)"/>
    <n v="32"/>
    <x v="63"/>
    <s v="ralf.michels@hs-aalen.de"/>
    <x v="5"/>
    <x v="8"/>
    <s v="Unmarked seminar (PLS)"/>
    <s v="-"/>
    <x v="22"/>
    <s v="juergen.nolting@hs-aalen.de"/>
    <s v="-"/>
    <s v="beate.schoen@hs-aalen.de"/>
    <s v="Burren G4 0.03"/>
    <s v="https://www.hs-aalen.de/de/courses/6/news"/>
    <m/>
  </r>
  <r>
    <x v="3"/>
    <x v="1"/>
    <x v="3"/>
    <m/>
    <m/>
    <m/>
    <x v="1"/>
    <x v="2"/>
    <m/>
    <m/>
    <m/>
    <m/>
    <x v="3"/>
    <x v="2"/>
    <x v="2"/>
    <m/>
    <m/>
    <m/>
    <x v="2"/>
    <m/>
    <x v="2"/>
    <x v="2"/>
    <m/>
    <m/>
    <x v="2"/>
    <m/>
    <m/>
    <m/>
    <m/>
    <m/>
    <m/>
  </r>
  <r>
    <x v="124"/>
    <x v="10"/>
    <x v="123"/>
    <s v="Praktikum Binokularsehen"/>
    <s v="77923 - Binocular Vision "/>
    <s v="Professional Competency: The students consider the variety of various methods of testing binocular vision and are able to apply these techniques in practice. The are able to identify and differentiate potential source of impaired binocular vision. (monocular) ametropias and their related impacts. The are able to estimate and to assess ametropias by the help of subjective refraction. They are able to explain, select and apply the appropriate methodological approach and the related sources of error. The students estimate and apply the methods related to binocular vision disorders and ocular motility disorders and know related sources of error. They also consider the variety of underlying (ophthalmological) diseases, leading to problems regarding binocular alignment or ocular motility and their impact on the related examination technique, including disturbance factors, such as accommodation, fixation instability etc.. The students are sensitive with regard to individual needs, sources and indicators of problems in the course of disturbances of binocular aligment or ocular motility disorders. They develop and prove an adequate, empathic behaviour, taking into account the special psychological situation of subjects with the above-mentioned disorders. The also know potential risk factors regarding amblyopia._x000a_Interdisciplinary Competency: The students estimate the specific problems of individuals during the procedure of assessment of binocular vision. They_x000a_know about the chief complaints and risks in persons suffering from ocular misalignent and ocualr motility disorders. They communicate adequately with the aforementioned groups of patients._x000a_Methodological Competency: The students act as a competent advisors for all questions regarding disturbances of binocular vision and its potential impact on work related and social activities. They validate their activities in this concern. They differentiate between various examination techniques and are able to describe, explain and apply the specific methodologies. The students support, evaluate and justify their own acitivies in this field by information retrieval, literature search and paper presentation._x000a__x000a_Course Contents:_x000a_Examinations techniques of ocular alignment and ocular motility_x000a_- dissociated and associated phoria_x000a_- adaptation of the sensory system in case of strabismus_x000a_- amblyopia_x000a_- fusion and fixation disparity_x000a_- binocular vision_x000a_- stereopsis_x000a_- aniseikonia_x000a_- interaction between accommodation and vergence, ACA ratio, graphical analysis_x000a_- Basics and practical application of methods to assess heterophoria_x000a_- Measuring and correction method after H.-J. HAASE"/>
    <x v="0"/>
    <x v="7"/>
    <n v="4"/>
    <n v="60"/>
    <n v="40"/>
    <n v="20"/>
    <x v="49"/>
    <x v="5"/>
    <x v="30"/>
    <s v="AO"/>
    <s v="B.Sc. - Augenoptik / Optometrie (AO)"/>
    <n v="32"/>
    <x v="63"/>
    <s v="ralf.michels@hs-aalen.de"/>
    <x v="4"/>
    <x v="8"/>
    <s v="Unmarked seminar (PLS)"/>
    <s v="-"/>
    <x v="22"/>
    <s v="juergen.nolting@hs-aalen.de"/>
    <s v="-"/>
    <s v="beate.schoen@hs-aalen.de"/>
    <s v="Burren G4 0.03"/>
    <s v="https://www.hs-aalen.de/de/courses/6/news"/>
    <m/>
  </r>
  <r>
    <x v="125"/>
    <x v="10"/>
    <x v="124"/>
    <s v="Projekt Experimentelle Augenoptik"/>
    <s v="77907 - Experimental Optometry Project"/>
    <s v="Professional Competency: Students are able to work on a project in the field of experimental ophthalmic optics. They are able to present and document contents in a technically correct way. They are able to apply and present their technical knowledge and practical Competency in the research project._x000a_Interdisciplinary Competency: Students are able to work on the project in small teams and thus develop team understanding and team skills. Through self-study, they are able to plan the content and organisation of the project themselves._x000a_Methodological Skills: Students are able to work on the project in a structured manner and to apply methods for finding solutions._x000a__x000a_Course Contents:_x000a_Dependent on the project_x000a_"/>
    <x v="0"/>
    <x v="0"/>
    <s v="-"/>
    <n v="150"/>
    <n v="30"/>
    <n v="120"/>
    <x v="0"/>
    <x v="5"/>
    <x v="30"/>
    <s v="AO"/>
    <s v="B.Sc. - Augenoptik / Optometrie (AO)"/>
    <n v="32"/>
    <x v="63"/>
    <s v="ralf.michels@hs-aalen.de"/>
    <x v="1"/>
    <x v="1"/>
    <s v="Marked project (PLP)"/>
    <s v="50% participation in the project + 50% Project"/>
    <x v="22"/>
    <s v="juergen.nolting@hs-aalen.de"/>
    <s v="-"/>
    <s v="beate.schoen@hs-aalen.de"/>
    <s v="Burren G4 0.03"/>
    <s v="https://www.hs-aalen.de/de/courses/6/news"/>
    <m/>
  </r>
  <r>
    <x v="126"/>
    <x v="10"/>
    <x v="125"/>
    <s v="Praktikum Otoplastik 2"/>
    <s v="78922 - Ear mold design 2"/>
    <s v="See 78406"/>
    <x v="0"/>
    <x v="6"/>
    <n v="3"/>
    <s v="-"/>
    <s v="-"/>
    <s v="-"/>
    <x v="50"/>
    <x v="5"/>
    <x v="31"/>
    <s v="HA"/>
    <s v="B.Sc. - Hörakustik / Audiologie (HA)"/>
    <n v="32"/>
    <x v="18"/>
    <s v="steffen.kreikemeier@hs-aalen.de"/>
    <x v="4"/>
    <x v="19"/>
    <s v="Project (PLP)"/>
    <s v="One examination for 78406 and 78407. 60% practical + 40% written"/>
    <x v="0"/>
    <s v="steffen.kreikemeier@hs-aalen.de"/>
    <s v="-"/>
    <s v="beate.schoen@hs-aalen.de"/>
    <s v="Burren G4 0.03"/>
    <s v="https://www.hs-aalen.de/de/courses/69/news"/>
    <m/>
  </r>
  <r>
    <x v="127"/>
    <x v="10"/>
    <x v="126"/>
    <s v="Projekt Hörakustik"/>
    <s v="78921 - Audiology project "/>
    <s v="Professional competency: The aim is to gain experience in carrying out projects and thus in scientific work. Knowledge in special topics of hearing acoustics is deepened through application-oriented projects in the field of hearing acoustics. Students will gain knowledge in current research areas by dealing with a current topic of audiology in the project hearing acoustics. These findings are directly applied by the students in the projects and the results are reflected and analysed at the end._x000a_Interdisciplinary competency: Students acquire social skills through the self-organisation of the hearing acoustics project in a group of students._x000a_Methodological competency: In the course of the hearing acoustics project, students learn how to plan and carry out a project, they gain experience in the evaluation and analysis of scientific data and the presentation and discussion of these data._x000a__x000a_Course content: _x000a_Application-oriented projects in the field of hearing acoustics"/>
    <x v="0"/>
    <x v="0"/>
    <n v="4"/>
    <n v="150"/>
    <n v="60"/>
    <n v="90"/>
    <x v="0"/>
    <x v="5"/>
    <x v="31"/>
    <s v="HA"/>
    <s v="B.Sc. - Hörakustik / Audiologie (HA)"/>
    <n v="32"/>
    <x v="64"/>
    <s v="annette.limberger@hs-aalen.de"/>
    <x v="4"/>
    <x v="1"/>
    <s v="Project (PLP)"/>
    <s v="-"/>
    <x v="0"/>
    <s v="steffen.kreikemeier@hs-aalen.de"/>
    <s v="-"/>
    <s v="beate.schoen@hs-aalen.de"/>
    <s v="Burren G4 0.05"/>
    <s v="https://www.hs-aalen.de/de/courses/69/news"/>
    <m/>
  </r>
  <r>
    <x v="128"/>
    <x v="10"/>
    <x v="127"/>
    <s v="Hörgeräte 1"/>
    <s v="78011 - Hearing systems technology 1"/>
    <s v="See 78209"/>
    <x v="0"/>
    <x v="7"/>
    <n v="2"/>
    <s v="-"/>
    <s v="-"/>
    <s v="-"/>
    <x v="51"/>
    <x v="5"/>
    <x v="31"/>
    <s v="HA"/>
    <s v="B.Sc. - Hörakustik / Audiologie (HA)"/>
    <n v="32"/>
    <x v="65"/>
    <s v="steffen.kreikemeier@hs-aalen.de"/>
    <x v="5"/>
    <x v="7"/>
    <s v="120 min exam (PLK120)"/>
    <s v="One examination for 78209, 78210 and 78211"/>
    <x v="0"/>
    <s v="steffen.kreikemeier@hs-aalen.de"/>
    <s v="-"/>
    <s v="beate.schoen@hs-aalen.de"/>
    <s v="Burren G4 0.03"/>
    <s v="https://www.hs-aalen.de/de/courses/69/news"/>
    <m/>
  </r>
  <r>
    <x v="129"/>
    <x v="10"/>
    <x v="128"/>
    <s v="Praktikum Hörgeräte 1"/>
    <s v="78011 - Hearing systems technology 1"/>
    <s v="See 78209"/>
    <x v="0"/>
    <x v="8"/>
    <n v="2"/>
    <s v="-"/>
    <s v="-"/>
    <s v="-"/>
    <x v="51"/>
    <x v="5"/>
    <x v="31"/>
    <s v="HA"/>
    <s v="B.Sc. - Hörakustik / Audiologie (HA)"/>
    <n v="32"/>
    <x v="65"/>
    <s v="steffen.kreikemeier@hs-aalen.de"/>
    <x v="5"/>
    <x v="20"/>
    <s v="120 min exam (PLK120)"/>
    <s v="One examination for 78209, 78210 and 78211"/>
    <x v="0"/>
    <s v="steffen.kreikemeier@hs-aalen.de"/>
    <s v="-"/>
    <s v="beate.schoen@hs-aalen.de"/>
    <s v="Burren G4 0.03"/>
    <s v="https://www.hs-aalen.de/de/courses/69/news"/>
    <m/>
  </r>
  <r>
    <x v="130"/>
    <x v="10"/>
    <x v="129"/>
    <s v="Matlab Vertiefung"/>
    <s v="78920 - Matlab for audiologists"/>
    <s v="Professional Competency: The students learn the profound use of the programming language and programming environment Matlab. Students will independently write their own programs with which acoustic test routines can be applied._x000a_Interdisciplinary competency: Programming tasks are worked on in small groups. Students learn how to work and organize in a team and how to solve tasks independently._x000a_Methodical competence: Students learn to work on complex questions in a structured way._x000a__x000a_Course contents: _x000a_Programming of programs for use in hearing acoustics (calibration routine, speech tests) with the programming language and programming environment Matlab."/>
    <x v="0"/>
    <x v="0"/>
    <n v="4"/>
    <n v="150"/>
    <n v="60"/>
    <n v="90"/>
    <x v="0"/>
    <x v="5"/>
    <x v="31"/>
    <s v="HA"/>
    <s v="B.Sc. - Hörakustik / Audiologie (HA)"/>
    <n v="32"/>
    <x v="65"/>
    <s v="steffen.kreikemeier@hs-aalen.de"/>
    <x v="4"/>
    <x v="3"/>
    <s v="60 min exam (PLK 60)"/>
    <s v="-"/>
    <x v="0"/>
    <s v="steffen.kreikemeier@hs-aalen.de"/>
    <s v="-"/>
    <s v="beate.schoen@hs-aalen.de"/>
    <s v="Burren G4 0.06"/>
    <s v="https://www.hs-aalen.de/de/courses/69/news"/>
    <m/>
  </r>
  <r>
    <x v="131"/>
    <x v="10"/>
    <x v="130"/>
    <s v="Otoplastik 2"/>
    <s v="78922 - Ear mold design 2"/>
    <s v="Professional Competency: Building on the previous skills, students master the production of earmoulds using a CAD program. They can estimate which earmould has to be selected, choose a suitable material and evaluate the fit of the earmould in the customer's ear. The production of in-the-ear shells is deepened and the students are able to adapt the final shell and install device components._x000a_Interdisciplinary Competency: The knowledge from the pre-module is deepened so that the students can now apply their knowledge and decide largely independently on the form, type and function of the earmould. _x000a_Methodological competence: Mastery of the CAD program_x000a__x000a_Course content: _x000a_Deepening of the production of in-ear shells or foil earmoulds as well as Hoka earmoulds. Production of earmoulds using a CAD program, division of earmoulds according to 3D printing with different materials."/>
    <x v="0"/>
    <x v="7"/>
    <n v="2"/>
    <n v="120"/>
    <n v="60"/>
    <n v="60"/>
    <x v="52"/>
    <x v="5"/>
    <x v="31"/>
    <s v="HA"/>
    <s v="B.Sc. - Hörakustik / Audiologie (HA)"/>
    <n v="32"/>
    <x v="65"/>
    <s v="steffen.kreikemeier@hs-aalen.de"/>
    <x v="4"/>
    <x v="21"/>
    <s v="Project (PLP)"/>
    <s v="One examination for 78406 and 78407. 60% practical + 40% written"/>
    <x v="0"/>
    <s v="steffen.kreikemeier@hs-aalen.de"/>
    <s v="-"/>
    <s v="beate.schoen@hs-aalen.de"/>
    <s v="Burren G4 0.03"/>
    <s v="https://www.hs-aalen.de/de/courses/69/news"/>
    <m/>
  </r>
  <r>
    <x v="3"/>
    <x v="1"/>
    <x v="3"/>
    <m/>
    <m/>
    <m/>
    <x v="1"/>
    <x v="2"/>
    <m/>
    <m/>
    <m/>
    <m/>
    <x v="3"/>
    <x v="2"/>
    <x v="2"/>
    <m/>
    <m/>
    <m/>
    <x v="2"/>
    <m/>
    <x v="2"/>
    <x v="2"/>
    <m/>
    <m/>
    <x v="2"/>
    <m/>
    <m/>
    <m/>
    <m/>
    <m/>
    <m/>
  </r>
  <r>
    <x v="132"/>
    <x v="11"/>
    <x v="131"/>
    <s v="Advanced Topics in Mathematics"/>
    <s v="97022 - Mathematics 3"/>
    <s v="Course Contents:_x000a_Systems of Differential Equations_x000a_Fourier transform and applications_x000a_Laplace transform and applications_x000a_DFT and FFT with applications_x000a_Numerical methods for ordinary differential equations_x000a_Special topics: Introduction to machine learning, princicpal component analysis, inverse radon trans orm, ..."/>
    <x v="0"/>
    <x v="0"/>
    <n v="4"/>
    <n v="150"/>
    <n v="60"/>
    <n v="90"/>
    <x v="0"/>
    <x v="5"/>
    <x v="32"/>
    <s v="F"/>
    <s v="B.Eng. - Mechatronik (F)"/>
    <n v="33"/>
    <x v="66"/>
    <s v="holger.schmidt@hs-aalen.de"/>
    <x v="6"/>
    <x v="3"/>
    <s v="Marked"/>
    <s v="50 % intermediate exam + 50% exam "/>
    <x v="24"/>
    <s v="bernhard.hoefig@hs-aalen.de"/>
    <s v="-"/>
    <s v="f_sekretariat@hs-aalen.de "/>
    <s v="Burren G1 0.09"/>
    <s v="https://www.hs-aalen.de/en/courses/32/news"/>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3"/>
    <x v="1"/>
    <x v="3"/>
    <m/>
    <m/>
    <m/>
    <x v="1"/>
    <x v="2"/>
    <m/>
    <m/>
    <m/>
    <m/>
    <x v="3"/>
    <x v="2"/>
    <x v="2"/>
    <m/>
    <m/>
    <m/>
    <x v="2"/>
    <m/>
    <x v="2"/>
    <x v="2"/>
    <m/>
    <m/>
    <x v="2"/>
    <m/>
    <m/>
    <m/>
    <m/>
    <m/>
    <m/>
  </r>
  <r>
    <x v="133"/>
    <x v="11"/>
    <x v="132"/>
    <s v="Bachelorthesis"/>
    <s v="9999 - Bachelor's Thesis  "/>
    <s v="General: The students independently implement a (bio)analytical or related topic. The focus is on the acquisition of methodological competences._x000a_Professional Competency: Students are able to apply and analyse various analytical laboratory and data evaluation techniques. _x000a_Interdisciplinary Competency: Students are able to develop projects independently with given resources. They are able to coordinate and apply necessary information within the project-oriented work in a limited environment._x000a__x000a_Course Contents: _x000a_Depending on the project: Largely independent work on projects from the professors' fields of work"/>
    <x v="0"/>
    <x v="9"/>
    <n v="0"/>
    <n v="360"/>
    <n v="0"/>
    <n v="360"/>
    <x v="0"/>
    <x v="6"/>
    <x v="33"/>
    <s v="C"/>
    <s v="B.Sc. - Chemie (C) "/>
    <n v="33"/>
    <x v="67"/>
    <s v="hans-dieter.junker@hs-aalen.de"/>
    <x v="0"/>
    <x v="1"/>
    <s v="Marked project (PLP)"/>
    <s v="-"/>
    <x v="0"/>
    <s v="christian.neusuess@hs-aalen.de"/>
    <s v="Beethovenstr. 1, room 116 "/>
    <s v="c.sekretariat@hs-aalen.de"/>
    <s v="Beethovenstr. 1, room 153"/>
    <s v="https://www.hs-aalen.de/de/courses/9/news"/>
    <m/>
  </r>
  <r>
    <x v="134"/>
    <x v="11"/>
    <x v="133"/>
    <s v="Massenspektrometrie "/>
    <s v="31001 - Structural Analysis"/>
    <s v="This module teaches the basics of nuclear magnetic resonance spectroscopy and mass spectrometry, which is an essential prerequisite for understanding other disciplines such as biochemistry, polymer chemistry and analytical chemistry. These fundamentals are applied in many areas of industry, such as materials development, food industry, cosmetics, pharmaceutical research and environmental analysis. _x000a_Professional Competency: The students are able to reproduce and apply basic principles of NMR spectroscopy and mass spectrometry. By combining the different techniques and methods they are able to make independent assignments and are thus able to solve complex problems.  _x000a_Interdisciplinary Competency: The students are able to present and work on interrelationships in group work and to classify them with regard to environment and safety. They are able to work on presentations independently and in a team. They are able to work on exercises independently and in teams. _x000a__x000a_Course Contents:_x000a_1. theoretical basics of 1H-NMR spectroscopy and 13C-NMR spectroscopy. _x000a_2. practical aspects of recording and analysing NMR spectra._x000a_3. working on application examples and solving assignment problems._x000a_4. mass spectrometric techniques: Mass analysers and ionisation techniques _x000a_5. high-resolution mass spectrometry and its applications_x000a_6. coupling of mass spectrometry with chromatographic and electrophoretic separation techniques"/>
    <x v="0"/>
    <x v="6"/>
    <n v="2"/>
    <n v="150"/>
    <n v="60"/>
    <n v="90"/>
    <x v="53"/>
    <x v="6"/>
    <x v="34"/>
    <s v="ABC"/>
    <s v="M.Sc. - Analytische und Bioanalytische Chemie (ABC)"/>
    <n v="31"/>
    <x v="68"/>
    <s v="christian.neusuess@hs-aalen.de"/>
    <x v="8"/>
    <x v="7"/>
    <s v="Exam (PLK)"/>
    <s v="100% exam together with lecture 31103"/>
    <x v="0"/>
    <s v="christian.neusuess@hs-aalen.de"/>
    <s v="Beethovenstr. 1, room 116 "/>
    <s v="c.sekretariat@hs-aalen.de"/>
    <s v="Beethovenstr. 1, room 153"/>
    <s v="https://www.hs-aalen.de/en/courses/3/news"/>
    <m/>
  </r>
  <r>
    <x v="135"/>
    <x v="11"/>
    <x v="134"/>
    <s v="Projektarbeit 1"/>
    <s v="31007 - Research Laboratory"/>
    <s v="The students independently implement a (bio)analytical or related topic. The focus is on the acquisition of methodological competency._x000a_Professional Competency: The students are able to apply and analyse different analytical laboratory and data evaluation techniques. _x000a_Interdisciplinary Competency: The students are able to independently develop projects with given resources. They are able to coordinate and apply necessary information within the project-oriented work in a limited environment. _x000a__x000a_Course Contents: _x000a_Dependent on the project: Largely independent work on projects from the professors' fields of work"/>
    <x v="0"/>
    <x v="10"/>
    <n v="7"/>
    <n v="150"/>
    <n v="105"/>
    <n v="45"/>
    <x v="0"/>
    <x v="6"/>
    <x v="34"/>
    <s v="ABC"/>
    <s v="M.Sc. - Analytische und Bioanalytische Chemie (ABC)"/>
    <n v="31"/>
    <x v="69"/>
    <s v="christian.neusuess@hs-aalen.de"/>
    <x v="8"/>
    <x v="3"/>
    <s v="Project (PLP)"/>
    <s v="100% Project"/>
    <x v="0"/>
    <s v="christian.neusuess@hs-aalen.de"/>
    <s v="Beethovenstr. 1, room 116 "/>
    <s v="c.sekretariat@hs-aalen.de"/>
    <s v="Beethovenstr. 1, room 153"/>
    <s v="https://www.hs-aalen.de/en/courses/3/news"/>
    <m/>
  </r>
  <r>
    <x v="136"/>
    <x v="11"/>
    <x v="135"/>
    <s v="NMR-Spektroskopie / Kernspinresonanzspektroskopie  "/>
    <s v="31001 - Structural Analysis"/>
    <s v="See 31102"/>
    <x v="0"/>
    <x v="7"/>
    <n v="2"/>
    <s v="-"/>
    <s v="-"/>
    <s v="-"/>
    <x v="53"/>
    <x v="6"/>
    <x v="34"/>
    <s v="ABC"/>
    <s v="M.Sc. - Analytische und Bioanalytische Chemie (ABC)"/>
    <n v="31"/>
    <x v="70"/>
    <s v="hans-dieter.junker@hs-aalen.de"/>
    <x v="8"/>
    <x v="7"/>
    <s v="Exam (PLK)"/>
    <s v="100% exam together with 31102"/>
    <x v="0"/>
    <s v="christian.neusuess@hs-aalen.de"/>
    <s v="Beethovenstr. 1, room 116 "/>
    <s v="c.sekretariat@hs-aalen.de"/>
    <s v="Beethovenstr. 1, room 153"/>
    <s v="https://www.hs-aalen.de/en/courses/3/news"/>
    <m/>
  </r>
  <r>
    <x v="3"/>
    <x v="1"/>
    <x v="3"/>
    <m/>
    <m/>
    <m/>
    <x v="1"/>
    <x v="2"/>
    <m/>
    <m/>
    <m/>
    <m/>
    <x v="3"/>
    <x v="2"/>
    <x v="2"/>
    <m/>
    <m/>
    <m/>
    <x v="2"/>
    <m/>
    <x v="2"/>
    <x v="2"/>
    <m/>
    <m/>
    <x v="2"/>
    <m/>
    <m/>
    <m/>
    <m/>
    <m/>
    <m/>
  </r>
  <r>
    <x v="137"/>
    <x v="11"/>
    <x v="136"/>
    <s v="Nukleinsäureanalytik "/>
    <s v="31005 - Analysis of Nucleic Acids"/>
    <s v="The students learn modern bioanalytical methods. They apply these methods in the field of nucleic acid analysis and related areas. The focus is on the acquisition of professional competences._x000a_Professional Competency: The students can evaluate the structure of nucleobases, nucleotides and polymeric nucleic acids. They can analyse methods for the characterisation of polymeric ribonucleotides and deoxyribonucleotides. Students are able to interpret Mendelian and molecular genetics and inheritance. They can discuss the basics of genomic organisation structures in different organisms (genomics), they can evaluate, lecture and judge current nucleic acid analytical questions in the literature, they can apply methodology and the genetic-biochemical context. They can assess the potential of various modern nucleic acid analytical methods (especially with regard to laboratory analysis) for different diagnostic and therapeutic issues. Practical work enables students to extract nucleic acids from level organisms, purify them and use them as starting material to answer diagnostic questions. Selective amplification of precisely defined nucleic acid sequences by means of polymerase chain reaction plays a central role in this process. _x000a_Interdisciplinary Competency: Students can develop their social skills and teamwork skills through self-organised learning groups and the joint development of learning content. _x000a__x000a_Course Contents:_x000a_Nucleic acid analysis:_x000a_Fundamentals of genetics_x000a_Building up and biosynthesis of nucleic acids_x000a_Building up genomic structures_x000a_Analytics:_x000a_1. sample preparation for nucleic acids from biological material_x000a_2. Hybridizations and blotting methods_x000a_3. Nucleic acids: a.    Extraction, purification and isolationb. Polymerase chain reaction c. DNA sequencing, including non-Sanger methods_x000a_4. High density formats of nucleic acid analysis (also DNA,RNA chips)_x000a_5. Various probes for nucleic acid detection_x000a_6. Genomics"/>
    <x v="0"/>
    <x v="0"/>
    <n v="4"/>
    <n v="150"/>
    <n v="75"/>
    <n v="75"/>
    <x v="54"/>
    <x v="6"/>
    <x v="34"/>
    <s v="ABC"/>
    <s v="M.Sc. - Analytische und Bioanalytische Chemie (ABC)"/>
    <n v="31"/>
    <x v="71"/>
    <s v="norbert.schnell@hs-aalen.de"/>
    <x v="8"/>
    <x v="7"/>
    <s v="Exam (PLK)"/>
    <s v="100% exam together with 31115"/>
    <x v="0"/>
    <s v="christian.neusuess@hs-aalen.de"/>
    <s v="Beethovenstr. 1, room 116 "/>
    <s v="c.sekretariat@hs-aalen.de"/>
    <s v="Beethovenstr. 1, room 153"/>
    <s v="https://www.hs-aalen.de/en/courses/3/news"/>
    <m/>
  </r>
  <r>
    <x v="138"/>
    <x v="11"/>
    <x v="137"/>
    <s v="Praktikum Nukleinsäureanalytik"/>
    <s v="31005 - Analysis of Nucleic Acids"/>
    <s v="See 31114_x000a_+ Lab Content: Practical Course:_x000a_Course Objectives: _x000a_Identification (analysis) of gene variations in a cellular chromosomal situation (molecular diagnostics of gene variants)_x000a_Additionally: Culture of model organisms (S. cerevisiae), harvesting, digestion of microorganisms to obtain nucleic acids_x000a_Preparation and purification of nucleic acids_x000a_Analysis of nucleic acids by PCR_x000a_Agarose gel electrophoresis and staining of the DNS _x000a_Assignment of the experimentally measured locus structure to previously defined gene variants"/>
    <x v="0"/>
    <x v="3"/>
    <n v="1"/>
    <s v="-"/>
    <s v="-"/>
    <s v="-"/>
    <x v="54"/>
    <x v="6"/>
    <x v="34"/>
    <s v="ABC"/>
    <s v="M.Sc. - Analytische und Bioanalytische Chemie (ABC)"/>
    <n v="31"/>
    <x v="71"/>
    <s v="norbert.schnell@hs-aalen.de"/>
    <x v="8"/>
    <x v="1"/>
    <s v="Exam (PLK)"/>
    <s v="100% exam together with 31114"/>
    <x v="0"/>
    <s v="christian.neusuess@hs-aalen.de"/>
    <s v="Beethovenstr. 1, room 116 "/>
    <s v="c.sekretariat@hs-aalen.de"/>
    <s v="Beethovenstr. 1, room 153"/>
    <s v="https://www.hs-aalen.de/en/courses/3/new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9" applyNumberFormats="0" applyBorderFormats="0" applyFontFormats="0" applyPatternFormats="0" applyAlignmentFormats="0" applyWidthHeightFormats="1" dataCaption="Werte" missingCaption=" " updatedVersion="6" minRefreshableVersion="3" showDrill="0" useAutoFormatting="1" rowGrandTotals="0" colGrandTotals="0" itemPrintTitles="1" createdVersion="6" indent="0" compact="0" compactData="0" multipleFieldFilters="0" fieldListSortAscending="1">
  <location ref="A4:J142" firstHeaderRow="1" firstDataRow="1" firstDataCol="10"/>
  <pivotFields count="31">
    <pivotField axis="axisRow" compact="0" outline="0" showAll="0" defaultSubtotal="0">
      <items count="139">
        <item x="61"/>
        <item x="62"/>
        <item x="63"/>
        <item x="64"/>
        <item x="65"/>
        <item x="66"/>
        <item x="67"/>
        <item x="60"/>
        <item x="35"/>
        <item x="30"/>
        <item x="31"/>
        <item x="32"/>
        <item x="33"/>
        <item x="34"/>
        <item x="82"/>
        <item x="83"/>
        <item x="103"/>
        <item x="105"/>
        <item x="104"/>
        <item x="77"/>
        <item x="81"/>
        <item x="134"/>
        <item x="136"/>
        <item x="135"/>
        <item x="114"/>
        <item x="110"/>
        <item x="108"/>
        <item x="109"/>
        <item x="111"/>
        <item x="112"/>
        <item x="113"/>
        <item x="107"/>
        <item x="100"/>
        <item x="99"/>
        <item x="47"/>
        <item x="18"/>
        <item x="22"/>
        <item x="20"/>
        <item x="10"/>
        <item x="48"/>
        <item x="102"/>
        <item x="29"/>
        <item x="23"/>
        <item x="24"/>
        <item x="69"/>
        <item x="70"/>
        <item x="37"/>
        <item x="0"/>
        <item x="38"/>
        <item x="6"/>
        <item x="7"/>
        <item x="78"/>
        <item x="79"/>
        <item x="80"/>
        <item x="51"/>
        <item x="55"/>
        <item x="52"/>
        <item x="91"/>
        <item x="94"/>
        <item x="50"/>
        <item x="75"/>
        <item x="74"/>
        <item x="97"/>
        <item x="58"/>
        <item x="57"/>
        <item x="4"/>
        <item x="120"/>
        <item x="121"/>
        <item x="122"/>
        <item x="123"/>
        <item x="116"/>
        <item x="124"/>
        <item x="125"/>
        <item x="118"/>
        <item x="119"/>
        <item x="130"/>
        <item x="127"/>
        <item x="41"/>
        <item x="40"/>
        <item x="28"/>
        <item x="27"/>
        <item x="86"/>
        <item x="87"/>
        <item x="44"/>
        <item x="42"/>
        <item x="88"/>
        <item x="89"/>
        <item x="132"/>
        <item x="106"/>
        <item x="115"/>
        <item x="117"/>
        <item x="8"/>
        <item x="1"/>
        <item x="2"/>
        <item x="5"/>
        <item x="13"/>
        <item x="19"/>
        <item x="21"/>
        <item x="15"/>
        <item x="16"/>
        <item x="14"/>
        <item x="17"/>
        <item x="25"/>
        <item x="26"/>
        <item x="36"/>
        <item x="39"/>
        <item x="45"/>
        <item x="46"/>
        <item x="49"/>
        <item x="54"/>
        <item x="59"/>
        <item x="76"/>
        <item x="68"/>
        <item x="73"/>
        <item x="72"/>
        <item x="92"/>
        <item x="93"/>
        <item x="95"/>
        <item x="98"/>
        <item x="101"/>
        <item x="133"/>
        <item x="137"/>
        <item x="138"/>
        <item x="11"/>
        <item x="12"/>
        <item x="96"/>
        <item x="126"/>
        <item x="128"/>
        <item x="129"/>
        <item x="131"/>
        <item x="9"/>
        <item x="43"/>
        <item x="53"/>
        <item x="56"/>
        <item x="71"/>
        <item x="84"/>
        <item x="85"/>
        <item x="90"/>
        <item x="3"/>
      </items>
    </pivotField>
    <pivotField axis="axisRow" compact="0" outline="0" showAll="0" defaultSubtotal="0">
      <items count="12">
        <item x="0"/>
        <item x="2"/>
        <item x="3"/>
        <item x="4"/>
        <item x="5"/>
        <item x="6"/>
        <item x="7"/>
        <item x="8"/>
        <item x="9"/>
        <item x="11"/>
        <item x="10"/>
        <item h="1" x="1"/>
      </items>
    </pivotField>
    <pivotField axis="axisRow" compact="0" outline="0" showAll="0" defaultSubtotal="0">
      <items count="138">
        <item x="53"/>
        <item x="81"/>
        <item x="109"/>
        <item x="111"/>
        <item x="104"/>
        <item x="11"/>
        <item x="131"/>
        <item x="136"/>
        <item x="21"/>
        <item x="26"/>
        <item x="17"/>
        <item x="132"/>
        <item x="8"/>
        <item x="2"/>
        <item x="5"/>
        <item x="123"/>
        <item x="19"/>
        <item x="56"/>
        <item x="70"/>
        <item x="71"/>
        <item x="67"/>
        <item x="73"/>
        <item x="68"/>
        <item x="69"/>
        <item x="116"/>
        <item x="41"/>
        <item x="82"/>
        <item x="27"/>
        <item x="42"/>
        <item x="49"/>
        <item x="0"/>
        <item x="9"/>
        <item x="30"/>
        <item x="10"/>
        <item x="85"/>
        <item x="29"/>
        <item x="88"/>
        <item x="93"/>
        <item x="40"/>
        <item x="75"/>
        <item x="20"/>
        <item x="103"/>
        <item x="124"/>
        <item x="60"/>
        <item x="61"/>
        <item x="62"/>
        <item x="63"/>
        <item x="64"/>
        <item x="65"/>
        <item x="66"/>
        <item x="59"/>
        <item x="127"/>
        <item x="47"/>
        <item x="36"/>
        <item x="106"/>
        <item x="15"/>
        <item x="90"/>
        <item x="51"/>
        <item x="50"/>
        <item x="76"/>
        <item x="39"/>
        <item x="97"/>
        <item x="43"/>
        <item x="38"/>
        <item x="86"/>
        <item x="94"/>
        <item x="4"/>
        <item x="137"/>
        <item x="128"/>
        <item x="79"/>
        <item x="77"/>
        <item x="112"/>
        <item x="44"/>
        <item x="78"/>
        <item x="22"/>
        <item x="24"/>
        <item x="28"/>
        <item x="115"/>
        <item x="83"/>
        <item x="98"/>
        <item x="96"/>
        <item x="133"/>
        <item x="13"/>
        <item x="16"/>
        <item x="58"/>
        <item x="100"/>
        <item x="35"/>
        <item x="105"/>
        <item x="129"/>
        <item x="23"/>
        <item x="34"/>
        <item x="101"/>
        <item x="135"/>
        <item x="122"/>
        <item x="91"/>
        <item x="102"/>
        <item x="110"/>
        <item x="107"/>
        <item x="114"/>
        <item x="108"/>
        <item x="80"/>
        <item x="45"/>
        <item x="14"/>
        <item x="12"/>
        <item x="33"/>
        <item x="1"/>
        <item x="84"/>
        <item x="99"/>
        <item x="113"/>
        <item x="134"/>
        <item x="95"/>
        <item x="48"/>
        <item x="7"/>
        <item x="6"/>
        <item x="117"/>
        <item x="118"/>
        <item x="25"/>
        <item x="87"/>
        <item x="92"/>
        <item x="54"/>
        <item x="57"/>
        <item x="72"/>
        <item x="74"/>
        <item x="32"/>
        <item x="31"/>
        <item x="46"/>
        <item x="18"/>
        <item x="120"/>
        <item x="121"/>
        <item x="119"/>
        <item x="37"/>
        <item x="52"/>
        <item x="55"/>
        <item x="89"/>
        <item x="125"/>
        <item x="126"/>
        <item x="130"/>
        <item x="3"/>
      </items>
    </pivotField>
    <pivotField compact="0" outline="0" showAll="0" defaultSubtotal="0"/>
    <pivotField compact="0" outline="0" showAll="0" defaultSubtotal="0"/>
    <pivotField compact="0" outline="0" showAll="0" defaultSubtotal="0"/>
    <pivotField name="Term" axis="axisRow" compact="0" outline="0" multipleItemSelectionAllowed="1" showAll="0" defaultSubtotal="0">
      <items count="2">
        <item x="0"/>
        <item x="1"/>
      </items>
    </pivotField>
    <pivotField name="ECTS _x000a_(CP)" axis="axisRow" compact="0" outline="0" showAll="0" defaultSubtotal="0">
      <items count="11">
        <item x="3"/>
        <item x="8"/>
        <item sd="0" x="7"/>
        <item sd="0" x="6"/>
        <item x="0"/>
        <item x="9"/>
        <item x="5"/>
        <item x="4"/>
        <item x="1"/>
        <item x="10"/>
        <item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5">
        <item x="0"/>
        <item x="17"/>
        <item x="18"/>
        <item x="19"/>
        <item x="36"/>
        <item x="53"/>
        <item x="14"/>
        <item x="34"/>
        <item x="35"/>
        <item x="31"/>
        <item x="1"/>
        <item x="11"/>
        <item x="10"/>
        <item x="12"/>
        <item x="23"/>
        <item x="25"/>
        <item x="20"/>
        <item x="47"/>
        <item x="16"/>
        <item x="24"/>
        <item x="49"/>
        <item x="44"/>
        <item x="45"/>
        <item x="43"/>
        <item x="42"/>
        <item x="41"/>
        <item x="46"/>
        <item x="8"/>
        <item x="2"/>
        <item x="5"/>
        <item x="13"/>
        <item x="21"/>
        <item x="27"/>
        <item x="28"/>
        <item x="32"/>
        <item x="29"/>
        <item x="30"/>
        <item x="39"/>
        <item x="40"/>
        <item x="54"/>
        <item x="9"/>
        <item x="50"/>
        <item x="51"/>
        <item x="52"/>
        <item x="4"/>
        <item x="6"/>
        <item x="7"/>
        <item x="15"/>
        <item x="22"/>
        <item x="26"/>
        <item x="33"/>
        <item x="37"/>
        <item x="38"/>
        <item x="48"/>
        <item x="3"/>
      </items>
    </pivotField>
    <pivotField axis="axisRow" compact="0" outline="0" showAll="0">
      <items count="8">
        <item x="4"/>
        <item x="6"/>
        <item x="1"/>
        <item x="0"/>
        <item x="3"/>
        <item x="5"/>
        <item x="2"/>
        <item t="default"/>
      </items>
    </pivotField>
    <pivotField axis="axisRow" compact="0" outline="0" showAll="0" sortType="ascending" defaultSubtotal="0">
      <items count="35">
        <item x="23"/>
        <item x="31"/>
        <item x="5"/>
        <item x="0"/>
        <item x="33"/>
        <item x="4"/>
        <item x="1"/>
        <item x="16"/>
        <item x="21"/>
        <item x="13"/>
        <item x="19"/>
        <item x="3"/>
        <item x="25"/>
        <item x="20"/>
        <item x="32"/>
        <item x="29"/>
        <item x="27"/>
        <item x="30"/>
        <item x="8"/>
        <item x="34"/>
        <item x="28"/>
        <item x="12"/>
        <item x="10"/>
        <item x="9"/>
        <item x="14"/>
        <item x="17"/>
        <item x="26"/>
        <item x="18"/>
        <item x="22"/>
        <item x="24"/>
        <item x="11"/>
        <item x="15"/>
        <item x="7"/>
        <item x="6"/>
        <item x="2"/>
      </items>
    </pivotField>
    <pivotField compact="0" outline="0" showAll="0" defaultSubtotal="0"/>
    <pivotField compact="0" outline="0" showAll="0" defaultSubtotal="0"/>
    <pivotField compact="0" outline="0" showAll="0" defaultSubtotal="0"/>
    <pivotField compact="0" outline="0" showAll="0" defaultSubtotal="0">
      <items count="72">
        <item x="39"/>
        <item x="40"/>
        <item x="56"/>
        <item x="46"/>
        <item x="35"/>
        <item x="37"/>
        <item x="41"/>
        <item x="42"/>
        <item x="29"/>
        <item x="18"/>
        <item x="19"/>
        <item x="17"/>
        <item x="57"/>
        <item x="5"/>
        <item x="61"/>
        <item x="27"/>
        <item x="33"/>
        <item x="68"/>
        <item x="69"/>
        <item x="28"/>
        <item x="47"/>
        <item x="7"/>
        <item x="11"/>
        <item x="70"/>
        <item x="67"/>
        <item x="6"/>
        <item x="30"/>
        <item x="66"/>
        <item x="52"/>
        <item x="38"/>
        <item x="25"/>
        <item x="54"/>
        <item x="13"/>
        <item x="58"/>
        <item x="44"/>
        <item x="50"/>
        <item x="8"/>
        <item x="45"/>
        <item x="3"/>
        <item x="31"/>
        <item x="62"/>
        <item x="26"/>
        <item x="55"/>
        <item x="32"/>
        <item x="0"/>
        <item x="12"/>
        <item x="9"/>
        <item x="65"/>
        <item x="59"/>
        <item x="20"/>
        <item x="34"/>
        <item x="60"/>
        <item x="53"/>
        <item x="23"/>
        <item x="4"/>
        <item x="1"/>
        <item x="63"/>
        <item x="24"/>
        <item x="10"/>
        <item x="14"/>
        <item x="16"/>
        <item x="36"/>
        <item x="71"/>
        <item x="51"/>
        <item x="64"/>
        <item x="21"/>
        <item x="15"/>
        <item x="22"/>
        <item x="43"/>
        <item x="48"/>
        <item x="49"/>
        <item x="2"/>
      </items>
    </pivotField>
    <pivotField compact="0" outline="0" showAll="0" defaultSubtotal="0"/>
    <pivotField axis="axisRow" compact="0" outline="0" showAll="0" defaultSubtotal="0">
      <items count="10">
        <item x="3"/>
        <item x="5"/>
        <item x="6"/>
        <item x="4"/>
        <item x="1"/>
        <item x="0"/>
        <item x="7"/>
        <item x="8"/>
        <item x="9"/>
        <item x="2"/>
      </items>
    </pivotField>
    <pivotField axis="axisRow" compact="0" outline="0" showAll="0" defaultSubtotal="0">
      <items count="22">
        <item x="8"/>
        <item x="18"/>
        <item x="7"/>
        <item x="9"/>
        <item x="4"/>
        <item x="3"/>
        <item x="10"/>
        <item x="6"/>
        <item x="13"/>
        <item x="0"/>
        <item x="15"/>
        <item x="17"/>
        <item x="1"/>
        <item x="16"/>
        <item x="5"/>
        <item x="12"/>
        <item x="11"/>
        <item x="14"/>
        <item x="21"/>
        <item x="19"/>
        <item x="20"/>
        <item x="2"/>
      </items>
    </pivotField>
    <pivotField compact="0" outline="0" showAll="0" defaultSubtotal="0"/>
    <pivotField compact="0" outline="0" showAll="0" defaultSubtotal="0"/>
    <pivotField compact="0" outline="0" showAll="0" defaultSubtotal="0">
      <items count="25">
        <item sd="0" x="0"/>
        <item x="12"/>
        <item x="11"/>
        <item x="8"/>
        <item x="7"/>
        <item x="1"/>
        <item x="21"/>
        <item x="22"/>
        <item x="5"/>
        <item x="10"/>
        <item x="15"/>
        <item x="13"/>
        <item x="16"/>
        <item x="17"/>
        <item x="3"/>
        <item x="2"/>
        <item x="4"/>
        <item x="9"/>
        <item x="14"/>
        <item x="18"/>
        <item x="19"/>
        <item x="20"/>
        <item x="23"/>
        <item x="24"/>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0">
    <field x="1"/>
    <field x="14"/>
    <field x="0"/>
    <field x="2"/>
    <field x="7"/>
    <field x="21"/>
    <field x="20"/>
    <field x="6"/>
    <field x="12"/>
    <field x="13"/>
  </rowFields>
  <rowItems count="138">
    <i>
      <x/>
      <x v="2"/>
      <x v="130"/>
      <x v="31"/>
      <x v="4"/>
      <x v="14"/>
      <x v="4"/>
      <x/>
      <x/>
      <x v="3"/>
    </i>
    <i r="1">
      <x v="3"/>
      <x v="47"/>
      <x v="30"/>
      <x v="4"/>
      <x v="9"/>
      <x v="5"/>
      <x/>
      <x/>
      <x v="3"/>
    </i>
    <i r="1">
      <x v="5"/>
      <x v="49"/>
      <x v="113"/>
      <x v="4"/>
      <x v="4"/>
      <x v="3"/>
      <x/>
      <x v="45"/>
      <x v="2"/>
    </i>
    <i r="2">
      <x v="50"/>
      <x v="112"/>
      <x v="4"/>
      <x v="4"/>
      <x v="3"/>
      <x/>
      <x v="46"/>
      <x v="2"/>
    </i>
    <i r="2">
      <x v="91"/>
      <x v="12"/>
      <x v="8"/>
      <x v="12"/>
      <x v="5"/>
      <x/>
      <x v="27"/>
      <x v="2"/>
    </i>
    <i r="1">
      <x v="6"/>
      <x v="92"/>
      <x v="105"/>
      <x v="4"/>
      <x v="12"/>
      <x v="4"/>
      <x/>
      <x v="10"/>
      <x v="2"/>
    </i>
    <i r="2">
      <x v="93"/>
      <x v="13"/>
      <x v="8"/>
      <x v="12"/>
      <x v="5"/>
      <x/>
      <x v="28"/>
      <x v="2"/>
    </i>
    <i r="1">
      <x v="11"/>
      <x v="65"/>
      <x v="66"/>
      <x v="4"/>
      <x v="5"/>
      <x/>
      <x/>
      <x v="44"/>
      <x v="2"/>
    </i>
    <i r="2">
      <x v="94"/>
      <x v="14"/>
      <x v="8"/>
      <x v="12"/>
      <x v="5"/>
      <x/>
      <x v="29"/>
      <x v="2"/>
    </i>
    <i r="1">
      <x v="18"/>
      <x v="95"/>
      <x v="82"/>
      <x v="8"/>
      <x v="12"/>
      <x v="2"/>
      <x/>
      <x v="12"/>
      <x v="2"/>
    </i>
    <i r="1">
      <x v="21"/>
      <x v="35"/>
      <x v="126"/>
      <x v="4"/>
      <x v="7"/>
      <x v="1"/>
      <x/>
      <x/>
      <x v="3"/>
    </i>
    <i r="2">
      <x v="36"/>
      <x v="74"/>
      <x v="4"/>
      <x v="7"/>
      <x v="1"/>
      <x/>
      <x/>
      <x v="3"/>
    </i>
    <i r="2">
      <x v="37"/>
      <x v="40"/>
      <x v="4"/>
      <x v="16"/>
      <x v="1"/>
      <x/>
      <x/>
      <x v="3"/>
    </i>
    <i r="2">
      <x v="96"/>
      <x v="16"/>
      <x v="4"/>
      <x v="6"/>
      <x v="1"/>
      <x/>
      <x/>
      <x v="3"/>
    </i>
    <i r="2">
      <x v="97"/>
      <x v="8"/>
      <x v="4"/>
      <x v="15"/>
      <x v="1"/>
      <x/>
      <x v="30"/>
      <x v="3"/>
    </i>
    <i r="1">
      <x v="22"/>
      <x v="98"/>
      <x v="55"/>
      <x v="4"/>
      <x v="5"/>
      <x v="6"/>
      <x/>
      <x/>
      <x v="2"/>
    </i>
    <i r="2">
      <x v="99"/>
      <x v="83"/>
      <x v="8"/>
      <x v="12"/>
      <x v="2"/>
      <x/>
      <x v="11"/>
      <x v="2"/>
    </i>
    <i r="1">
      <x v="23"/>
      <x v="100"/>
      <x v="102"/>
      <x v="4"/>
      <x v="3"/>
      <x/>
      <x/>
      <x/>
      <x v="4"/>
    </i>
    <i r="1">
      <x v="30"/>
      <x v="101"/>
      <x v="10"/>
      <x v="4"/>
      <x v="5"/>
      <x v="7"/>
      <x/>
      <x v="13"/>
      <x v="2"/>
    </i>
    <i r="1">
      <x v="32"/>
      <x v="123"/>
      <x v="5"/>
      <x v="4"/>
      <x v="2"/>
      <x/>
      <x/>
      <x v="40"/>
      <x v="4"/>
    </i>
    <i r="2">
      <x v="124"/>
      <x v="103"/>
      <x/>
      <x/>
      <x/>
      <x/>
      <x v="40"/>
      <x v="4"/>
    </i>
    <i r="1">
      <x v="33"/>
      <x v="38"/>
      <x v="33"/>
      <x v="4"/>
      <x v="7"/>
      <x v="1"/>
      <x/>
      <x/>
      <x v="3"/>
    </i>
    <i>
      <x v="1"/>
      <x v="3"/>
      <x v="42"/>
      <x v="89"/>
      <x v="4"/>
      <x v="2"/>
      <x/>
      <x/>
      <x v="6"/>
      <x v="3"/>
    </i>
    <i r="2">
      <x v="43"/>
      <x v="75"/>
      <x/>
      <x v="2"/>
      <x/>
      <x/>
      <x v="6"/>
      <x v="3"/>
    </i>
    <i r="1">
      <x v="9"/>
      <x v="79"/>
      <x v="76"/>
      <x v="4"/>
      <x v="8"/>
      <x v="4"/>
      <x/>
      <x/>
      <x v="3"/>
    </i>
    <i r="2">
      <x v="80"/>
      <x v="27"/>
      <x v="4"/>
      <x v="5"/>
      <x v="4"/>
      <x/>
      <x v="18"/>
      <x v="3"/>
    </i>
    <i r="2">
      <x v="102"/>
      <x v="116"/>
      <x v="4"/>
      <x v="5"/>
      <x v="2"/>
      <x/>
      <x v="47"/>
      <x v="3"/>
    </i>
    <i r="2">
      <x v="103"/>
      <x v="9"/>
      <x/>
      <x v="5"/>
      <x v="2"/>
      <x/>
      <x v="47"/>
      <x v="3"/>
    </i>
    <i r="1">
      <x v="24"/>
      <x v="41"/>
      <x v="35"/>
      <x v="4"/>
      <x v="7"/>
      <x v="1"/>
      <x/>
      <x/>
      <x v="3"/>
    </i>
    <i>
      <x v="2"/>
      <x v="31"/>
      <x v="8"/>
      <x v="90"/>
      <x v="4"/>
      <x v="6"/>
      <x v="7"/>
      <x/>
      <x v="1"/>
      <x v="4"/>
    </i>
    <i r="2">
      <x v="9"/>
      <x v="32"/>
      <x/>
      <x v="6"/>
      <x v="7"/>
      <x/>
      <x v="1"/>
      <x v="4"/>
    </i>
    <i r="2">
      <x v="10"/>
      <x v="124"/>
      <x v="4"/>
      <x v="5"/>
      <x v="7"/>
      <x/>
      <x v="2"/>
      <x v="4"/>
    </i>
    <i r="2">
      <x v="11"/>
      <x v="123"/>
      <x/>
      <x/>
      <x v="7"/>
      <x/>
      <x v="2"/>
      <x v="4"/>
    </i>
    <i r="2">
      <x v="12"/>
      <x v="5"/>
      <x v="4"/>
      <x v="5"/>
      <x v="7"/>
      <x/>
      <x v="3"/>
      <x v="4"/>
    </i>
    <i r="2">
      <x v="13"/>
      <x v="104"/>
      <x/>
      <x/>
      <x v="7"/>
      <x/>
      <x v="3"/>
      <x v="4"/>
    </i>
    <i r="2">
      <x v="104"/>
      <x v="86"/>
      <x v="7"/>
      <x v="12"/>
      <x v="2"/>
      <x/>
      <x/>
      <x v="4"/>
    </i>
    <i>
      <x v="3"/>
      <x v="3"/>
      <x v="46"/>
      <x v="53"/>
      <x v="4"/>
      <x v="2"/>
      <x v="3"/>
      <x/>
      <x/>
      <x v="3"/>
    </i>
    <i r="2">
      <x v="48"/>
      <x v="130"/>
      <x v="4"/>
      <x v="5"/>
      <x v="5"/>
      <x/>
      <x/>
      <x v="3"/>
    </i>
    <i r="1">
      <x v="7"/>
      <x v="105"/>
      <x v="63"/>
      <x v="4"/>
      <x v="5"/>
      <x v="4"/>
      <x/>
      <x/>
      <x v="3"/>
    </i>
    <i r="1">
      <x v="9"/>
      <x v="77"/>
      <x v="38"/>
      <x v="4"/>
      <x v="5"/>
      <x v="2"/>
      <x/>
      <x/>
      <x v="3"/>
    </i>
    <i r="2">
      <x v="78"/>
      <x v="60"/>
      <x v="4"/>
      <x v="5"/>
      <x v="4"/>
      <x/>
      <x v="16"/>
      <x v="3"/>
    </i>
    <i r="2">
      <x v="83"/>
      <x v="62"/>
      <x v="4"/>
      <x v="5"/>
      <x v="4"/>
      <x/>
      <x/>
      <x v="3"/>
    </i>
    <i r="2">
      <x v="84"/>
      <x v="25"/>
      <x v="4"/>
      <x v="5"/>
      <x v="4"/>
      <x/>
      <x v="16"/>
      <x v="3"/>
    </i>
    <i r="2">
      <x v="131"/>
      <x v="28"/>
      <x v="4"/>
      <x v="5"/>
      <x v="5"/>
      <x/>
      <x/>
      <x v="3"/>
    </i>
    <i r="1">
      <x v="25"/>
      <x v="106"/>
      <x v="72"/>
      <x v="4"/>
      <x v="12"/>
      <x v="1"/>
      <x/>
      <x/>
      <x v="3"/>
    </i>
    <i r="1">
      <x v="27"/>
      <x v="34"/>
      <x v="125"/>
      <x v="4"/>
      <x v="17"/>
      <x v="1"/>
      <x/>
      <x v="31"/>
      <x v="3"/>
    </i>
    <i r="2">
      <x v="107"/>
      <x v="101"/>
      <x v="4"/>
      <x v="17"/>
      <x v="1"/>
      <x/>
      <x v="31"/>
      <x v="3"/>
    </i>
    <i r="1">
      <x v="33"/>
      <x v="39"/>
      <x v="52"/>
      <x v="4"/>
      <x v="7"/>
      <x v="1"/>
      <x/>
      <x/>
      <x v="3"/>
    </i>
    <i>
      <x v="4"/>
      <x v="8"/>
      <x v="63"/>
      <x v="120"/>
      <x v="4"/>
      <x v="9"/>
      <x v="5"/>
      <x/>
      <x/>
      <x v="3"/>
    </i>
    <i r="2">
      <x v="64"/>
      <x v="17"/>
      <x v="4"/>
      <x v="12"/>
      <x v="5"/>
      <x/>
      <x v="19"/>
      <x v="3"/>
    </i>
    <i r="1">
      <x v="10"/>
      <x v="59"/>
      <x v="29"/>
      <x v="4"/>
      <x v="12"/>
      <x v="5"/>
      <x/>
      <x/>
      <x v="4"/>
    </i>
    <i r="2">
      <x v="108"/>
      <x v="111"/>
      <x v="4"/>
      <x v="9"/>
      <x v="2"/>
      <x/>
      <x/>
      <x v="4"/>
    </i>
    <i r="1">
      <x v="13"/>
      <x v="54"/>
      <x v="58"/>
      <x v="4"/>
      <x v="4"/>
      <x v="8"/>
      <x/>
      <x/>
      <x v="4"/>
    </i>
    <i r="2">
      <x v="55"/>
      <x v="119"/>
      <x v="4"/>
      <x v="5"/>
      <x v="8"/>
      <x/>
      <x v="14"/>
      <x v="4"/>
    </i>
    <i r="2">
      <x v="56"/>
      <x v="57"/>
      <x v="4"/>
      <x v="5"/>
      <x v="8"/>
      <x/>
      <x v="48"/>
      <x v="4"/>
    </i>
    <i r="2">
      <x v="109"/>
      <x/>
      <x v="4"/>
      <x v="10"/>
      <x v="8"/>
      <x/>
      <x/>
      <x v="4"/>
    </i>
    <i r="2">
      <x v="132"/>
      <x v="131"/>
      <x v="4"/>
      <x v="5"/>
      <x v="2"/>
      <x/>
      <x/>
      <x v="4"/>
    </i>
    <i r="2">
      <x v="133"/>
      <x v="132"/>
      <x v="4"/>
      <x v="5"/>
      <x v="2"/>
      <x/>
      <x/>
      <x v="4"/>
    </i>
    <i r="1">
      <x v="28"/>
      <x v="110"/>
      <x v="84"/>
      <x v="6"/>
      <x v="12"/>
      <x v="2"/>
      <x/>
      <x/>
      <x v="4"/>
    </i>
    <i>
      <x v="5"/>
      <x/>
      <x/>
      <x v="43"/>
      <x v="4"/>
      <x v="2"/>
      <x v="6"/>
      <x/>
      <x v="49"/>
      <x/>
    </i>
    <i r="2">
      <x v="1"/>
      <x v="44"/>
      <x v="2"/>
    </i>
    <i r="2">
      <x v="2"/>
      <x v="45"/>
      <x v="3"/>
    </i>
    <i r="2">
      <x v="3"/>
      <x v="46"/>
      <x v="2"/>
    </i>
    <i r="2">
      <x v="4"/>
      <x v="47"/>
      <x v="3"/>
    </i>
    <i r="2">
      <x v="5"/>
      <x v="48"/>
      <x v="2"/>
    </i>
    <i r="2">
      <x v="6"/>
      <x v="49"/>
      <x v="3"/>
    </i>
    <i r="2">
      <x v="7"/>
      <x v="50"/>
      <x v="3"/>
    </i>
    <i r="1">
      <x v="2"/>
      <x v="111"/>
      <x v="39"/>
      <x v="4"/>
      <x v="5"/>
      <x v="1"/>
      <x/>
      <x v="34"/>
      <x v="3"/>
    </i>
    <i r="1">
      <x v="3"/>
      <x v="44"/>
      <x v="22"/>
      <x v="3"/>
    </i>
    <i r="2">
      <x v="45"/>
      <x v="23"/>
      <x v="2"/>
    </i>
    <i r="2">
      <x v="112"/>
      <x v="20"/>
      <x v="4"/>
      <x v="2"/>
      <x v="3"/>
      <x/>
      <x v="35"/>
      <x v="3"/>
    </i>
    <i r="1">
      <x v="8"/>
      <x v="60"/>
      <x v="122"/>
      <x/>
      <x v="8"/>
      <x v="3"/>
      <x/>
      <x v="9"/>
      <x v="3"/>
    </i>
    <i r="2">
      <x v="61"/>
      <x v="21"/>
      <x v="4"/>
      <x v="8"/>
      <x v="3"/>
      <x/>
      <x v="9"/>
      <x v="3"/>
    </i>
    <i r="1">
      <x v="9"/>
      <x v="134"/>
      <x v="18"/>
      <x v="4"/>
      <x v="5"/>
      <x/>
      <x/>
      <x v="16"/>
      <x v="3"/>
    </i>
    <i r="1">
      <x v="10"/>
      <x v="113"/>
      <x v="121"/>
      <x v="4"/>
      <x v="5"/>
      <x/>
      <x/>
      <x v="36"/>
      <x v="4"/>
    </i>
    <i r="2">
      <x v="114"/>
      <x v="19"/>
      <x/>
      <x v="5"/>
      <x/>
      <x/>
      <x v="36"/>
      <x v="4"/>
    </i>
    <i r="1">
      <x v="29"/>
      <x v="19"/>
      <x v="59"/>
      <x v="4"/>
      <x v="5"/>
      <x v="7"/>
      <x/>
      <x v="50"/>
      <x v="4"/>
    </i>
    <i>
      <x v="6"/>
      <x v="12"/>
      <x v="51"/>
      <x v="70"/>
      <x/>
      <x v="3"/>
      <x v="3"/>
      <x/>
      <x v="7"/>
      <x v="4"/>
    </i>
    <i r="2">
      <x v="52"/>
      <x v="73"/>
      <x v="4"/>
      <x v="7"/>
      <x v="5"/>
      <x/>
      <x v="8"/>
      <x v="4"/>
    </i>
    <i r="2">
      <x v="53"/>
      <x v="69"/>
      <x/>
      <x/>
      <x v="5"/>
      <x/>
      <x v="8"/>
      <x v="4"/>
    </i>
    <i r="1">
      <x v="29"/>
      <x v="20"/>
      <x v="100"/>
      <x v="4"/>
      <x v="5"/>
      <x v="7"/>
      <x/>
      <x/>
      <x v="4"/>
    </i>
    <i r="1">
      <x v="31"/>
      <x v="14"/>
      <x v="1"/>
      <x v="4"/>
      <x v="5"/>
      <x v="7"/>
      <x/>
      <x v="4"/>
      <x v="4"/>
    </i>
    <i r="2">
      <x v="15"/>
      <x v="26"/>
      <x/>
      <x/>
      <x v="7"/>
      <x/>
      <x v="4"/>
      <x v="4"/>
    </i>
    <i>
      <x v="7"/>
      <x v="8"/>
      <x v="62"/>
      <x v="80"/>
      <x v="4"/>
      <x v="11"/>
      <x v="4"/>
      <x/>
      <x/>
      <x v="3"/>
    </i>
    <i r="1">
      <x v="9"/>
      <x v="81"/>
      <x v="34"/>
      <x v="4"/>
      <x v="12"/>
      <x v="4"/>
      <x/>
      <x/>
      <x v="3"/>
    </i>
    <i r="2">
      <x v="82"/>
      <x v="64"/>
      <x v="4"/>
      <x v="7"/>
      <x v="4"/>
      <x/>
      <x/>
      <x v="3"/>
    </i>
    <i r="2">
      <x v="85"/>
      <x v="117"/>
      <x v="4"/>
      <x v="7"/>
      <x v="5"/>
      <x/>
      <x/>
      <x v="3"/>
    </i>
    <i r="2">
      <x v="86"/>
      <x v="36"/>
      <x v="4"/>
      <x v="5"/>
      <x v="5"/>
      <x/>
      <x/>
      <x v="3"/>
    </i>
    <i r="2">
      <x v="135"/>
      <x v="78"/>
      <x/>
      <x v="9"/>
      <x v="3"/>
      <x/>
      <x v="51"/>
      <x v="3"/>
    </i>
    <i r="2">
      <x v="136"/>
      <x v="106"/>
      <x v="4"/>
      <x v="9"/>
      <x v="3"/>
      <x/>
      <x v="51"/>
      <x v="3"/>
    </i>
    <i r="2">
      <x v="137"/>
      <x v="133"/>
      <x v="4"/>
      <x v="7"/>
      <x v="5"/>
      <x/>
      <x v="52"/>
      <x v="3"/>
    </i>
    <i r="1">
      <x v="10"/>
      <x v="57"/>
      <x v="56"/>
      <x v="4"/>
      <x v="2"/>
      <x v="1"/>
      <x/>
      <x/>
      <x v="4"/>
    </i>
    <i r="2">
      <x v="58"/>
      <x v="37"/>
      <x v="4"/>
      <x v="2"/>
      <x v="4"/>
      <x/>
      <x/>
      <x v="4"/>
    </i>
    <i r="2">
      <x v="115"/>
      <x v="94"/>
      <x v="4"/>
      <x v="13"/>
      <x v="3"/>
      <x/>
      <x v="37"/>
      <x v="4"/>
    </i>
    <i r="2">
      <x v="116"/>
      <x v="118"/>
      <x/>
      <x v="13"/>
      <x v="3"/>
      <x/>
      <x v="37"/>
      <x v="4"/>
    </i>
    <i r="2">
      <x v="117"/>
      <x v="65"/>
      <x v="4"/>
      <x v="5"/>
      <x v="4"/>
      <x/>
      <x/>
      <x v="4"/>
    </i>
    <i r="2">
      <x v="125"/>
      <x v="110"/>
      <x v="4"/>
      <x v="13"/>
      <x v="4"/>
      <x/>
      <x/>
      <x v="4"/>
    </i>
    <i r="1">
      <x v="26"/>
      <x v="16"/>
      <x v="95"/>
      <x v="4"/>
      <x v="9"/>
      <x v="7"/>
      <x/>
      <x/>
      <x v="3"/>
    </i>
    <i r="1">
      <x v="27"/>
      <x v="32"/>
      <x v="107"/>
      <x v="4"/>
      <x v="7"/>
      <x v="1"/>
      <x/>
      <x v="31"/>
      <x v="3"/>
    </i>
    <i r="2">
      <x v="33"/>
      <x v="79"/>
      <x v="4"/>
      <x v="17"/>
      <x v="1"/>
      <x/>
      <x v="31"/>
      <x v="3"/>
    </i>
    <i r="2">
      <x v="118"/>
      <x v="61"/>
      <x v="4"/>
      <x v="17"/>
      <x v="1"/>
      <x/>
      <x v="31"/>
      <x v="3"/>
    </i>
    <i r="2">
      <x v="119"/>
      <x v="85"/>
      <x v="7"/>
      <x v="12"/>
      <x v="2"/>
      <x/>
      <x v="38"/>
      <x v="3"/>
    </i>
    <i r="1">
      <x v="28"/>
      <x v="17"/>
      <x v="4"/>
      <x v="4"/>
      <x v="2"/>
      <x v="7"/>
      <x/>
      <x/>
      <x v="4"/>
    </i>
    <i r="2">
      <x v="18"/>
      <x v="41"/>
      <x v="4"/>
      <x v="2"/>
      <x v="7"/>
      <x/>
      <x/>
      <x v="4"/>
    </i>
    <i r="1">
      <x v="33"/>
      <x v="40"/>
      <x v="91"/>
      <x v="4"/>
      <x v="7"/>
      <x v="1"/>
      <x/>
      <x/>
      <x v="3"/>
    </i>
    <i>
      <x v="8"/>
      <x v="16"/>
      <x v="88"/>
      <x v="87"/>
      <x v="4"/>
      <x v="5"/>
      <x v="1"/>
      <x/>
      <x v="25"/>
      <x v="5"/>
    </i>
    <i r="1">
      <x v="20"/>
      <x v="24"/>
      <x v="108"/>
      <x v="4"/>
      <x v="3"/>
      <x/>
      <x/>
      <x v="22"/>
      <x v="5"/>
    </i>
    <i r="2">
      <x v="25"/>
      <x v="2"/>
      <x v="4"/>
      <x v="2"/>
      <x v="1"/>
      <x/>
      <x v="23"/>
      <x v="5"/>
    </i>
    <i r="2">
      <x v="26"/>
      <x v="97"/>
      <x v="4"/>
      <x v="3"/>
      <x v="1"/>
      <x/>
      <x v="24"/>
      <x v="5"/>
    </i>
    <i r="2">
      <x v="27"/>
      <x v="99"/>
      <x v="4"/>
      <x v="2"/>
      <x v="1"/>
      <x/>
      <x/>
      <x v="5"/>
    </i>
    <i r="2">
      <x v="28"/>
      <x v="96"/>
      <x v="4"/>
      <x v="5"/>
      <x v="1"/>
      <x/>
      <x v="21"/>
      <x v="5"/>
    </i>
    <i r="2">
      <x v="29"/>
      <x v="3"/>
      <x v="4"/>
      <x v="5"/>
      <x v="1"/>
      <x/>
      <x v="21"/>
      <x v="5"/>
    </i>
    <i r="2">
      <x v="30"/>
      <x v="71"/>
      <x v="4"/>
      <x v="3"/>
      <x v="1"/>
      <x/>
      <x v="21"/>
      <x v="5"/>
    </i>
    <i r="2">
      <x v="31"/>
      <x v="54"/>
      <x v="4"/>
      <x v="2"/>
      <x v="1"/>
      <x/>
      <x/>
      <x v="5"/>
    </i>
    <i>
      <x v="9"/>
      <x v="4"/>
      <x v="120"/>
      <x v="11"/>
      <x v="5"/>
      <x v="12"/>
      <x v="5"/>
      <x/>
      <x/>
      <x v="1"/>
    </i>
    <i r="1">
      <x v="14"/>
      <x v="87"/>
      <x v="6"/>
      <x v="4"/>
      <x v="5"/>
      <x v="2"/>
      <x/>
      <x/>
      <x v="5"/>
    </i>
    <i r="1">
      <x v="19"/>
      <x v="21"/>
      <x v="81"/>
      <x v="3"/>
    </i>
    <i r="2">
      <x v="22"/>
      <x v="92"/>
      <x v="2"/>
    </i>
    <i r="2">
      <x v="23"/>
      <x v="109"/>
      <x v="9"/>
      <x v="5"/>
      <x v="7"/>
      <x/>
      <x/>
      <x v="1"/>
    </i>
    <i r="2">
      <x v="121"/>
      <x v="7"/>
      <x v="4"/>
      <x v="2"/>
      <x v="7"/>
      <x/>
      <x v="39"/>
      <x v="1"/>
    </i>
    <i r="2">
      <x v="122"/>
      <x v="67"/>
      <x/>
      <x v="12"/>
      <x v="7"/>
      <x/>
      <x v="39"/>
      <x v="1"/>
    </i>
    <i>
      <x v="10"/>
      <x v="1"/>
      <x v="75"/>
      <x v="88"/>
      <x v="4"/>
      <x v="5"/>
      <x v="3"/>
      <x/>
      <x/>
      <x v="5"/>
    </i>
    <i r="2">
      <x v="76"/>
      <x v="135"/>
      <x v="4"/>
      <x v="12"/>
      <x v="3"/>
      <x/>
      <x/>
      <x v="5"/>
    </i>
    <i r="2">
      <x v="126"/>
      <x v="134"/>
      <x v="3"/>
    </i>
    <i r="2">
      <x v="127"/>
      <x v="51"/>
      <x v="2"/>
    </i>
    <i r="2">
      <x v="128"/>
      <x v="68"/>
      <x v="1"/>
      <x v="20"/>
      <x v="1"/>
      <x/>
      <x v="42"/>
      <x v="5"/>
    </i>
    <i r="2">
      <x v="129"/>
      <x v="136"/>
      <x v="2"/>
    </i>
    <i r="1">
      <x v="15"/>
      <x v="89"/>
      <x v="98"/>
      <x v="4"/>
      <x v="1"/>
      <x v="4"/>
      <x/>
      <x v="26"/>
      <x v="5"/>
    </i>
    <i r="1">
      <x v="17"/>
      <x v="66"/>
      <x v="129"/>
      <x v="2"/>
    </i>
    <i r="2">
      <x v="67"/>
      <x v="127"/>
      <x v="3"/>
    </i>
    <i r="2">
      <x v="68"/>
      <x v="128"/>
      <x v="2"/>
    </i>
    <i r="2">
      <x v="69"/>
      <x v="93"/>
      <x v="2"/>
    </i>
    <i r="2">
      <x v="70"/>
      <x v="77"/>
      <x v="2"/>
    </i>
    <i r="2">
      <x v="71"/>
      <x v="15"/>
      <x v="2"/>
    </i>
    <i r="2">
      <x v="72"/>
      <x v="42"/>
      <x v="4"/>
      <x v="12"/>
      <x v="4"/>
      <x/>
      <x/>
      <x v="5"/>
    </i>
    <i r="2">
      <x v="73"/>
      <x v="114"/>
      <x v="2"/>
    </i>
    <i r="2">
      <x v="74"/>
      <x v="115"/>
      <x v="3"/>
    </i>
    <i r="2">
      <x v="90"/>
      <x v="24"/>
      <x v="2"/>
    </i>
  </rowItems>
  <colItems count="1">
    <i/>
  </colItems>
  <formats count="260">
    <format dxfId="259">
      <pivotArea type="all" dataOnly="0" outline="0" fieldPosition="0"/>
    </format>
    <format dxfId="258">
      <pivotArea outline="0" collapsedLevelsAreSubtotals="1" fieldPosition="0"/>
    </format>
    <format dxfId="257">
      <pivotArea type="origin" dataOnly="0" labelOnly="1" outline="0" fieldPosition="0"/>
    </format>
    <format dxfId="256">
      <pivotArea field="0" type="button" dataOnly="0" labelOnly="1" outline="0" axis="axisRow" fieldPosition="2"/>
    </format>
    <format dxfId="255">
      <pivotArea type="topRight" dataOnly="0" labelOnly="1" outline="0" fieldPosition="0"/>
    </format>
    <format dxfId="254">
      <pivotArea field="24" type="button" dataOnly="0" labelOnly="1" outline="0"/>
    </format>
    <format dxfId="253">
      <pivotArea dataOnly="0" labelOnly="1" grandRow="1" outline="0" fieldPosition="0"/>
    </format>
    <format dxfId="252">
      <pivotArea dataOnly="0" labelOnly="1" grandCol="1" outline="0" fieldPosition="0"/>
    </format>
    <format dxfId="251">
      <pivotArea field="7" type="button" dataOnly="0" labelOnly="1" outline="0" axis="axisRow" fieldPosition="4"/>
    </format>
    <format dxfId="250">
      <pivotArea field="6" type="button" dataOnly="0" labelOnly="1" outline="0" axis="axisRow" fieldPosition="7"/>
    </format>
    <format dxfId="249">
      <pivotArea field="1" type="button" dataOnly="0" labelOnly="1" outline="0" axis="axisRow" fieldPosition="0"/>
    </format>
    <format dxfId="248">
      <pivotArea field="14" type="button" dataOnly="0" labelOnly="1" outline="0" axis="axisRow" fieldPosition="1"/>
    </format>
    <format dxfId="247">
      <pivotArea field="7" type="button" dataOnly="0" labelOnly="1" outline="0" axis="axisRow" fieldPosition="4"/>
    </format>
    <format dxfId="246">
      <pivotArea field="21" type="button" dataOnly="0" labelOnly="1" outline="0" axis="axisRow" fieldPosition="5"/>
    </format>
    <format dxfId="245">
      <pivotArea field="18" type="button" dataOnly="0" labelOnly="1" outline="0"/>
    </format>
    <format dxfId="244">
      <pivotArea field="20" type="button" dataOnly="0" labelOnly="1" outline="0" axis="axisRow" fieldPosition="6"/>
    </format>
    <format dxfId="243">
      <pivotArea field="20" type="button" dataOnly="0" labelOnly="1" outline="0" axis="axisRow" fieldPosition="6"/>
    </format>
    <format dxfId="242">
      <pivotArea field="20" type="button" dataOnly="0" labelOnly="1" outline="0" axis="axisRow" fieldPosition="6"/>
    </format>
    <format dxfId="241">
      <pivotArea type="all" dataOnly="0" outline="0" fieldPosition="0"/>
    </format>
    <format dxfId="240">
      <pivotArea field="6" type="button" dataOnly="0" labelOnly="1" outline="0" axis="axisRow" fieldPosition="7"/>
    </format>
    <format dxfId="239">
      <pivotArea field="1" type="button" dataOnly="0" labelOnly="1" outline="0" axis="axisRow" fieldPosition="0"/>
    </format>
    <format dxfId="238">
      <pivotArea field="14" type="button" dataOnly="0" labelOnly="1" outline="0" axis="axisRow" fieldPosition="1"/>
    </format>
    <format dxfId="237">
      <pivotArea field="7" type="button" dataOnly="0" labelOnly="1" outline="0" axis="axisRow" fieldPosition="4"/>
    </format>
    <format dxfId="236">
      <pivotArea field="21" type="button" dataOnly="0" labelOnly="1" outline="0" axis="axisRow" fieldPosition="5"/>
    </format>
    <format dxfId="235">
      <pivotArea field="20" type="button" dataOnly="0" labelOnly="1" outline="0" axis="axisRow" fieldPosition="6"/>
    </format>
    <format dxfId="234">
      <pivotArea field="1" type="button" dataOnly="0" labelOnly="1" outline="0" axis="axisRow" fieldPosition="0"/>
    </format>
    <format dxfId="233">
      <pivotArea field="14" type="button" dataOnly="0" labelOnly="1" outline="0" axis="axisRow" fieldPosition="1"/>
    </format>
    <format dxfId="232">
      <pivotArea field="7" type="button" dataOnly="0" labelOnly="1" outline="0" axis="axisRow" fieldPosition="4"/>
    </format>
    <format dxfId="231">
      <pivotArea field="21" type="button" dataOnly="0" labelOnly="1" outline="0" axis="axisRow" fieldPosition="5"/>
    </format>
    <format dxfId="230">
      <pivotArea field="20" type="button" dataOnly="0" labelOnly="1" outline="0" axis="axisRow" fieldPosition="6"/>
    </format>
    <format dxfId="229">
      <pivotArea field="6" type="button" dataOnly="0" labelOnly="1" outline="0" axis="axisRow" fieldPosition="7"/>
    </format>
    <format dxfId="228">
      <pivotArea field="1" type="button" dataOnly="0" labelOnly="1" outline="0" axis="axisRow" fieldPosition="0"/>
    </format>
    <format dxfId="227">
      <pivotArea field="14" type="button" dataOnly="0" labelOnly="1" outline="0" axis="axisRow" fieldPosition="1"/>
    </format>
    <format dxfId="226">
      <pivotArea field="7" type="button" dataOnly="0" labelOnly="1" outline="0" axis="axisRow" fieldPosition="4"/>
    </format>
    <format dxfId="225">
      <pivotArea field="21" type="button" dataOnly="0" labelOnly="1" outline="0" axis="axisRow" fieldPosition="5"/>
    </format>
    <format dxfId="224">
      <pivotArea field="20" type="button" dataOnly="0" labelOnly="1" outline="0" axis="axisRow" fieldPosition="6"/>
    </format>
    <format dxfId="223">
      <pivotArea field="6" type="button" dataOnly="0" labelOnly="1" outline="0" axis="axisRow" fieldPosition="7"/>
    </format>
    <format dxfId="222">
      <pivotArea field="1" type="button" dataOnly="0" labelOnly="1" outline="0" axis="axisRow" fieldPosition="0"/>
    </format>
    <format dxfId="221">
      <pivotArea field="14" type="button" dataOnly="0" labelOnly="1" outline="0" axis="axisRow" fieldPosition="1"/>
    </format>
    <format dxfId="220">
      <pivotArea field="7" type="button" dataOnly="0" labelOnly="1" outline="0" axis="axisRow" fieldPosition="4"/>
    </format>
    <format dxfId="219">
      <pivotArea field="21" type="button" dataOnly="0" labelOnly="1" outline="0" axis="axisRow" fieldPosition="5"/>
    </format>
    <format dxfId="218">
      <pivotArea field="20" type="button" dataOnly="0" labelOnly="1" outline="0" axis="axisRow" fieldPosition="6"/>
    </format>
    <format dxfId="217">
      <pivotArea field="6" type="button" dataOnly="0" labelOnly="1" outline="0" axis="axisRow" fieldPosition="7"/>
    </format>
    <format dxfId="216">
      <pivotArea field="20" type="button" dataOnly="0" labelOnly="1" outline="0" axis="axisRow" fieldPosition="6"/>
    </format>
    <format dxfId="215">
      <pivotArea field="7" type="button" dataOnly="0" labelOnly="1" outline="0" axis="axisRow" fieldPosition="4"/>
    </format>
    <format dxfId="214">
      <pivotArea field="7" type="button" dataOnly="0" labelOnly="1" outline="0" axis="axisRow" fieldPosition="4"/>
    </format>
    <format dxfId="213">
      <pivotArea field="7" type="button" dataOnly="0" labelOnly="1" outline="0" axis="axisRow" fieldPosition="4"/>
    </format>
    <format dxfId="212">
      <pivotArea field="20" type="button" dataOnly="0" labelOnly="1" outline="0" axis="axisRow" fieldPosition="6"/>
    </format>
    <format dxfId="211">
      <pivotArea field="12" type="button" dataOnly="0" labelOnly="1" outline="0" axis="axisRow" fieldPosition="8"/>
    </format>
    <format dxfId="210">
      <pivotArea field="20" type="button" dataOnly="0" labelOnly="1" outline="0" axis="axisRow" fieldPosition="6"/>
    </format>
    <format dxfId="209">
      <pivotArea field="20" type="button" dataOnly="0" labelOnly="1" outline="0" axis="axisRow" fieldPosition="6"/>
    </format>
    <format dxfId="208">
      <pivotArea field="20" type="button" dataOnly="0" labelOnly="1" outline="0" axis="axisRow" fieldPosition="6"/>
    </format>
    <format dxfId="207">
      <pivotArea field="20" type="button" dataOnly="0" labelOnly="1" outline="0" axis="axisRow" fieldPosition="6"/>
    </format>
    <format dxfId="206">
      <pivotArea field="20" type="button" dataOnly="0" labelOnly="1" outline="0" axis="axisRow" fieldPosition="6"/>
    </format>
    <format dxfId="205">
      <pivotArea field="20" type="button" dataOnly="0" labelOnly="1" outline="0" axis="axisRow" fieldPosition="6"/>
    </format>
    <format dxfId="204">
      <pivotArea field="20" type="button" dataOnly="0" labelOnly="1" outline="0" axis="axisRow" fieldPosition="6"/>
    </format>
    <format dxfId="203">
      <pivotArea field="20" type="button" dataOnly="0" labelOnly="1" outline="0" axis="axisRow" fieldPosition="6"/>
    </format>
    <format dxfId="202">
      <pivotArea field="20" type="button" dataOnly="0" labelOnly="1" outline="0" axis="axisRow" fieldPosition="6"/>
    </format>
    <format dxfId="201">
      <pivotArea field="20" type="button" dataOnly="0" labelOnly="1" outline="0" axis="axisRow" fieldPosition="6"/>
    </format>
    <format dxfId="200">
      <pivotArea field="20" type="button" dataOnly="0" labelOnly="1" outline="0" axis="axisRow" fieldPosition="6"/>
    </format>
    <format dxfId="199">
      <pivotArea dataOnly="0" labelOnly="1" outline="0" fieldPosition="0">
        <references count="1">
          <reference field="1" count="0"/>
        </references>
      </pivotArea>
    </format>
    <format dxfId="198">
      <pivotArea dataOnly="0" labelOnly="1" outline="0" fieldPosition="0">
        <references count="1">
          <reference field="1" count="0"/>
        </references>
      </pivotArea>
    </format>
    <format dxfId="197">
      <pivotArea dataOnly="0" labelOnly="1" outline="0" fieldPosition="0">
        <references count="1">
          <reference field="1" count="0"/>
        </references>
      </pivotArea>
    </format>
    <format dxfId="196">
      <pivotArea field="12" type="button" dataOnly="0" labelOnly="1" outline="0" axis="axisRow" fieldPosition="8"/>
    </format>
    <format dxfId="195">
      <pivotArea field="12" type="button" dataOnly="0" labelOnly="1" outline="0" axis="axisRow" fieldPosition="8"/>
    </format>
    <format dxfId="194">
      <pivotArea dataOnly="0" labelOnly="1" outline="0" fieldPosition="0">
        <references count="1">
          <reference field="7" count="0"/>
        </references>
      </pivotArea>
    </format>
    <format dxfId="193">
      <pivotArea dataOnly="0" labelOnly="1" outline="0" fieldPosition="0">
        <references count="1">
          <reference field="7" count="0"/>
        </references>
      </pivotArea>
    </format>
    <format dxfId="192">
      <pivotArea dataOnly="0" labelOnly="1" outline="0" fieldPosition="0">
        <references count="1">
          <reference field="7" count="0"/>
        </references>
      </pivotArea>
    </format>
    <format dxfId="191">
      <pivotArea dataOnly="0" labelOnly="1" outline="0" fieldPosition="0">
        <references count="1">
          <reference field="7" count="0"/>
        </references>
      </pivotArea>
    </format>
    <format dxfId="190">
      <pivotArea dataOnly="0" labelOnly="1" outline="0" fieldPosition="0">
        <references count="1">
          <reference field="20" count="0"/>
        </references>
      </pivotArea>
    </format>
    <format dxfId="189">
      <pivotArea dataOnly="0" labelOnly="1" outline="0" fieldPosition="0">
        <references count="1">
          <reference field="12" count="0"/>
        </references>
      </pivotArea>
    </format>
    <format dxfId="188">
      <pivotArea dataOnly="0" labelOnly="1" outline="0" fieldPosition="0">
        <references count="1">
          <reference field="12" count="0"/>
        </references>
      </pivotArea>
    </format>
    <format dxfId="187">
      <pivotArea dataOnly="0" labelOnly="1" outline="0" fieldPosition="0">
        <references count="1">
          <reference field="12" count="0"/>
        </references>
      </pivotArea>
    </format>
    <format dxfId="186">
      <pivotArea dataOnly="0" labelOnly="1" outline="0" fieldPosition="0">
        <references count="1">
          <reference field="12" count="0"/>
        </references>
      </pivotArea>
    </format>
    <format dxfId="185">
      <pivotArea dataOnly="0" labelOnly="1" outline="0" fieldPosition="0">
        <references count="1">
          <reference field="12" count="0"/>
        </references>
      </pivotArea>
    </format>
    <format dxfId="184">
      <pivotArea dataOnly="0" labelOnly="1" outline="0" fieldPosition="0">
        <references count="1">
          <reference field="12" count="0"/>
        </references>
      </pivotArea>
    </format>
    <format dxfId="183">
      <pivotArea dataOnly="0" labelOnly="1" outline="0" fieldPosition="0">
        <references count="1">
          <reference field="12" count="0"/>
        </references>
      </pivotArea>
    </format>
    <format dxfId="182">
      <pivotArea dataOnly="0" labelOnly="1" outline="0" fieldPosition="0">
        <references count="1">
          <reference field="12" count="0"/>
        </references>
      </pivotArea>
    </format>
    <format dxfId="181">
      <pivotArea field="7" type="button" dataOnly="0" labelOnly="1" outline="0" axis="axisRow" fieldPosition="4"/>
    </format>
    <format dxfId="180">
      <pivotArea field="20" type="button" dataOnly="0" labelOnly="1" outline="0" axis="axisRow" fieldPosition="6"/>
    </format>
    <format dxfId="179">
      <pivotArea field="20" type="button" dataOnly="0" labelOnly="1" outline="0" axis="axisRow" fieldPosition="6"/>
    </format>
    <format dxfId="178">
      <pivotArea field="20" type="button" dataOnly="0" labelOnly="1" outline="0" axis="axisRow" fieldPosition="6"/>
    </format>
    <format dxfId="177">
      <pivotArea field="7" type="button" dataOnly="0" labelOnly="1" outline="0" axis="axisRow" fieldPosition="4"/>
    </format>
    <format dxfId="176">
      <pivotArea dataOnly="0" labelOnly="1" outline="0" fieldPosition="0">
        <references count="3">
          <reference field="1" count="1" selected="0">
            <x v="0"/>
          </reference>
          <reference field="7" count="1">
            <x v="4"/>
          </reference>
          <reference field="14" count="1" selected="0">
            <x v="2"/>
          </reference>
        </references>
      </pivotArea>
    </format>
    <format dxfId="175">
      <pivotArea dataOnly="0" labelOnly="1" outline="0" fieldPosition="0">
        <references count="3">
          <reference field="1" count="1" selected="0">
            <x v="2"/>
          </reference>
          <reference field="7" count="2">
            <x v="0"/>
            <x v="4"/>
          </reference>
          <reference field="14" count="1" selected="0">
            <x v="31"/>
          </reference>
        </references>
      </pivotArea>
    </format>
    <format dxfId="174">
      <pivotArea dataOnly="0" labelOnly="1" outline="0" fieldPosition="0">
        <references count="3">
          <reference field="1" count="1" selected="0">
            <x v="3"/>
          </reference>
          <reference field="7" count="1">
            <x v="4"/>
          </reference>
          <reference field="14" count="1" selected="0">
            <x v="7"/>
          </reference>
        </references>
      </pivotArea>
    </format>
    <format dxfId="173">
      <pivotArea dataOnly="0" labelOnly="1" outline="0" fieldPosition="0">
        <references count="3">
          <reference field="1" count="1" selected="0">
            <x v="6"/>
          </reference>
          <reference field="7" count="2">
            <x v="0"/>
            <x v="4"/>
          </reference>
          <reference field="14" count="1" selected="0">
            <x v="12"/>
          </reference>
        </references>
      </pivotArea>
    </format>
    <format dxfId="172">
      <pivotArea dataOnly="0" labelOnly="1" outline="0" fieldPosition="0">
        <references count="3">
          <reference field="1" count="1" selected="0">
            <x v="6"/>
          </reference>
          <reference field="7" count="2">
            <x v="0"/>
            <x v="4"/>
          </reference>
          <reference field="14" count="1" selected="0">
            <x v="31"/>
          </reference>
        </references>
      </pivotArea>
    </format>
    <format dxfId="171">
      <pivotArea dataOnly="0" labelOnly="1" outline="0" fieldPosition="0">
        <references count="3">
          <reference field="1" count="1" selected="0">
            <x v="9"/>
          </reference>
          <reference field="7" count="1">
            <x v="0"/>
          </reference>
          <reference field="14" count="1" selected="0">
            <x v="19"/>
          </reference>
        </references>
      </pivotArea>
    </format>
    <format dxfId="170">
      <pivotArea dataOnly="0" labelOnly="1" outline="0" fieldPosition="0">
        <references count="3">
          <reference field="1" count="1" selected="0">
            <x v="9"/>
          </reference>
          <reference field="7" count="1">
            <x v="2"/>
          </reference>
          <reference field="14" count="1" selected="0">
            <x v="19"/>
          </reference>
        </references>
      </pivotArea>
    </format>
    <format dxfId="169">
      <pivotArea dataOnly="0" labelOnly="1" outline="0" fieldPosition="0">
        <references count="3">
          <reference field="1" count="1" selected="0">
            <x v="9"/>
          </reference>
          <reference field="7" count="1">
            <x v="3"/>
          </reference>
          <reference field="14" count="1" selected="0">
            <x v="19"/>
          </reference>
        </references>
      </pivotArea>
    </format>
    <format dxfId="168">
      <pivotArea dataOnly="0" labelOnly="1" outline="0" fieldPosition="0">
        <references count="3">
          <reference field="1" count="1" selected="0">
            <x v="9"/>
          </reference>
          <reference field="7" count="2">
            <x v="4"/>
            <x v="9"/>
          </reference>
          <reference field="14" count="1" selected="0">
            <x v="19"/>
          </reference>
        </references>
      </pivotArea>
    </format>
    <format dxfId="167">
      <pivotArea field="7" type="button" dataOnly="0" labelOnly="1" outline="0" axis="axisRow" fieldPosition="4"/>
    </format>
    <format dxfId="166">
      <pivotArea dataOnly="0" labelOnly="1" outline="0" fieldPosition="0">
        <references count="3">
          <reference field="1" count="1" selected="0">
            <x v="0"/>
          </reference>
          <reference field="7" count="1">
            <x v="4"/>
          </reference>
          <reference field="14" count="1" selected="0">
            <x v="2"/>
          </reference>
        </references>
      </pivotArea>
    </format>
    <format dxfId="165">
      <pivotArea dataOnly="0" labelOnly="1" outline="0" fieldPosition="0">
        <references count="3">
          <reference field="1" count="1" selected="0">
            <x v="2"/>
          </reference>
          <reference field="7" count="2">
            <x v="0"/>
            <x v="4"/>
          </reference>
          <reference field="14" count="1" selected="0">
            <x v="31"/>
          </reference>
        </references>
      </pivotArea>
    </format>
    <format dxfId="164">
      <pivotArea dataOnly="0" labelOnly="1" outline="0" fieldPosition="0">
        <references count="3">
          <reference field="1" count="1" selected="0">
            <x v="3"/>
          </reference>
          <reference field="7" count="1">
            <x v="4"/>
          </reference>
          <reference field="14" count="1" selected="0">
            <x v="7"/>
          </reference>
        </references>
      </pivotArea>
    </format>
    <format dxfId="163">
      <pivotArea dataOnly="0" labelOnly="1" outline="0" fieldPosition="0">
        <references count="3">
          <reference field="1" count="1" selected="0">
            <x v="6"/>
          </reference>
          <reference field="7" count="2">
            <x v="0"/>
            <x v="4"/>
          </reference>
          <reference field="14" count="1" selected="0">
            <x v="12"/>
          </reference>
        </references>
      </pivotArea>
    </format>
    <format dxfId="162">
      <pivotArea dataOnly="0" labelOnly="1" outline="0" fieldPosition="0">
        <references count="3">
          <reference field="1" count="1" selected="0">
            <x v="6"/>
          </reference>
          <reference field="7" count="2">
            <x v="0"/>
            <x v="4"/>
          </reference>
          <reference field="14" count="1" selected="0">
            <x v="31"/>
          </reference>
        </references>
      </pivotArea>
    </format>
    <format dxfId="161">
      <pivotArea dataOnly="0" labelOnly="1" outline="0" fieldPosition="0">
        <references count="3">
          <reference field="1" count="1" selected="0">
            <x v="9"/>
          </reference>
          <reference field="7" count="1">
            <x v="0"/>
          </reference>
          <reference field="14" count="1" selected="0">
            <x v="19"/>
          </reference>
        </references>
      </pivotArea>
    </format>
    <format dxfId="160">
      <pivotArea dataOnly="0" labelOnly="1" outline="0" fieldPosition="0">
        <references count="3">
          <reference field="1" count="1" selected="0">
            <x v="9"/>
          </reference>
          <reference field="7" count="1">
            <x v="2"/>
          </reference>
          <reference field="14" count="1" selected="0">
            <x v="19"/>
          </reference>
        </references>
      </pivotArea>
    </format>
    <format dxfId="159">
      <pivotArea dataOnly="0" labelOnly="1" outline="0" fieldPosition="0">
        <references count="3">
          <reference field="1" count="1" selected="0">
            <x v="9"/>
          </reference>
          <reference field="7" count="1">
            <x v="3"/>
          </reference>
          <reference field="14" count="1" selected="0">
            <x v="19"/>
          </reference>
        </references>
      </pivotArea>
    </format>
    <format dxfId="158">
      <pivotArea dataOnly="0" labelOnly="1" outline="0" fieldPosition="0">
        <references count="3">
          <reference field="1" count="1" selected="0">
            <x v="9"/>
          </reference>
          <reference field="7" count="2">
            <x v="4"/>
            <x v="9"/>
          </reference>
          <reference field="14" count="1" selected="0">
            <x v="19"/>
          </reference>
        </references>
      </pivotArea>
    </format>
    <format dxfId="157">
      <pivotArea field="21" type="button" dataOnly="0" labelOnly="1" outline="0" axis="axisRow" fieldPosition="5"/>
    </format>
    <format dxfId="156">
      <pivotArea field="21" type="button" dataOnly="0" labelOnly="1" outline="0" axis="axisRow" fieldPosition="5"/>
    </format>
    <format dxfId="155">
      <pivotArea field="21" type="button" dataOnly="0" labelOnly="1" outline="0" axis="axisRow" fieldPosition="5"/>
    </format>
    <format dxfId="154">
      <pivotArea field="21" type="button" dataOnly="0" labelOnly="1" outline="0" axis="axisRow" fieldPosition="5"/>
    </format>
    <format dxfId="153">
      <pivotArea field="21" type="button" dataOnly="0" labelOnly="1" outline="0" axis="axisRow" fieldPosition="5"/>
    </format>
    <format dxfId="152">
      <pivotArea field="21" type="button" dataOnly="0" labelOnly="1" outline="0" axis="axisRow" fieldPosition="5"/>
    </format>
    <format dxfId="151">
      <pivotArea field="21" type="button" dataOnly="0" labelOnly="1" outline="0" axis="axisRow" fieldPosition="5"/>
    </format>
    <format dxfId="150">
      <pivotArea field="1" type="button" dataOnly="0" labelOnly="1" outline="0" axis="axisRow" fieldPosition="0"/>
    </format>
    <format dxfId="149">
      <pivotArea field="14" type="button" dataOnly="0" labelOnly="1" outline="0" axis="axisRow" fieldPosition="1"/>
    </format>
    <format dxfId="148">
      <pivotArea field="7" type="button" dataOnly="0" labelOnly="1" outline="0" axis="axisRow" fieldPosition="4"/>
    </format>
    <format dxfId="147">
      <pivotArea field="21" type="button" dataOnly="0" labelOnly="1" outline="0" axis="axisRow" fieldPosition="5"/>
    </format>
    <format dxfId="146">
      <pivotArea field="20" type="button" dataOnly="0" labelOnly="1" outline="0" axis="axisRow" fieldPosition="6"/>
    </format>
    <format dxfId="145">
      <pivotArea field="6" type="button" dataOnly="0" labelOnly="1" outline="0" axis="axisRow" fieldPosition="7"/>
    </format>
    <format dxfId="144">
      <pivotArea field="12" type="button" dataOnly="0" labelOnly="1" outline="0" axis="axisRow" fieldPosition="8"/>
    </format>
    <format dxfId="143">
      <pivotArea field="13" type="button" dataOnly="0" labelOnly="1" outline="0" axis="axisRow" fieldPosition="9"/>
    </format>
    <format dxfId="142">
      <pivotArea field="1" type="button" dataOnly="0" labelOnly="1" outline="0" axis="axisRow" fieldPosition="0"/>
    </format>
    <format dxfId="141">
      <pivotArea field="14" type="button" dataOnly="0" labelOnly="1" outline="0" axis="axisRow" fieldPosition="1"/>
    </format>
    <format dxfId="140">
      <pivotArea field="7" type="button" dataOnly="0" labelOnly="1" outline="0" axis="axisRow" fieldPosition="4"/>
    </format>
    <format dxfId="139">
      <pivotArea field="21" type="button" dataOnly="0" labelOnly="1" outline="0" axis="axisRow" fieldPosition="5"/>
    </format>
    <format dxfId="138">
      <pivotArea field="20" type="button" dataOnly="0" labelOnly="1" outline="0" axis="axisRow" fieldPosition="6"/>
    </format>
    <format dxfId="137">
      <pivotArea field="6" type="button" dataOnly="0" labelOnly="1" outline="0" axis="axisRow" fieldPosition="7"/>
    </format>
    <format dxfId="136">
      <pivotArea field="12" type="button" dataOnly="0" labelOnly="1" outline="0" axis="axisRow" fieldPosition="8"/>
    </format>
    <format dxfId="135">
      <pivotArea field="13" type="button" dataOnly="0" labelOnly="1" outline="0" axis="axisRow" fieldPosition="9"/>
    </format>
    <format dxfId="134">
      <pivotArea field="1" type="button" dataOnly="0" labelOnly="1" outline="0" axis="axisRow" fieldPosition="0"/>
    </format>
    <format dxfId="133">
      <pivotArea field="14" type="button" dataOnly="0" labelOnly="1" outline="0" axis="axisRow" fieldPosition="1"/>
    </format>
    <format dxfId="132">
      <pivotArea field="7" type="button" dataOnly="0" labelOnly="1" outline="0" axis="axisRow" fieldPosition="4"/>
    </format>
    <format dxfId="131">
      <pivotArea field="21" type="button" dataOnly="0" labelOnly="1" outline="0" axis="axisRow" fieldPosition="5"/>
    </format>
    <format dxfId="130">
      <pivotArea field="20" type="button" dataOnly="0" labelOnly="1" outline="0" axis="axisRow" fieldPosition="6"/>
    </format>
    <format dxfId="129">
      <pivotArea field="6" type="button" dataOnly="0" labelOnly="1" outline="0" axis="axisRow" fieldPosition="7"/>
    </format>
    <format dxfId="128">
      <pivotArea field="12" type="button" dataOnly="0" labelOnly="1" outline="0" axis="axisRow" fieldPosition="8"/>
    </format>
    <format dxfId="127">
      <pivotArea field="13" type="button" dataOnly="0" labelOnly="1" outline="0" axis="axisRow" fieldPosition="9"/>
    </format>
    <format dxfId="126">
      <pivotArea field="1" type="button" dataOnly="0" labelOnly="1" outline="0" axis="axisRow" fieldPosition="0"/>
    </format>
    <format dxfId="125">
      <pivotArea field="14" type="button" dataOnly="0" labelOnly="1" outline="0" axis="axisRow" fieldPosition="1"/>
    </format>
    <format dxfId="124">
      <pivotArea field="7" type="button" dataOnly="0" labelOnly="1" outline="0" axis="axisRow" fieldPosition="4"/>
    </format>
    <format dxfId="123">
      <pivotArea field="21" type="button" dataOnly="0" labelOnly="1" outline="0" axis="axisRow" fieldPosition="5"/>
    </format>
    <format dxfId="122">
      <pivotArea field="20" type="button" dataOnly="0" labelOnly="1" outline="0" axis="axisRow" fieldPosition="6"/>
    </format>
    <format dxfId="121">
      <pivotArea field="6" type="button" dataOnly="0" labelOnly="1" outline="0" axis="axisRow" fieldPosition="7"/>
    </format>
    <format dxfId="120">
      <pivotArea field="12" type="button" dataOnly="0" labelOnly="1" outline="0" axis="axisRow" fieldPosition="8"/>
    </format>
    <format dxfId="119">
      <pivotArea field="13" type="button" dataOnly="0" labelOnly="1" outline="0" axis="axisRow" fieldPosition="9"/>
    </format>
    <format dxfId="118">
      <pivotArea field="7" type="button" dataOnly="0" labelOnly="1" outline="0" axis="axisRow" fieldPosition="4"/>
    </format>
    <format dxfId="117">
      <pivotArea field="7" type="button" dataOnly="0" labelOnly="1" outline="0" axis="axisRow" fieldPosition="4"/>
    </format>
    <format dxfId="116">
      <pivotArea field="7" type="button" dataOnly="0" labelOnly="1" outline="0" axis="axisRow" fieldPosition="4"/>
    </format>
    <format dxfId="115">
      <pivotArea field="20" type="button" dataOnly="0" labelOnly="1" outline="0" axis="axisRow" fieldPosition="6"/>
    </format>
    <format dxfId="114">
      <pivotArea field="1" type="button" dataOnly="0" labelOnly="1" outline="0" axis="axisRow" fieldPosition="0"/>
    </format>
    <format dxfId="113">
      <pivotArea field="14" type="button" dataOnly="0" labelOnly="1" outline="0" axis="axisRow" fieldPosition="1"/>
    </format>
    <format dxfId="112">
      <pivotArea field="7" type="button" dataOnly="0" labelOnly="1" outline="0" axis="axisRow" fieldPosition="4"/>
    </format>
    <format dxfId="111">
      <pivotArea field="21" type="button" dataOnly="0" labelOnly="1" outline="0" axis="axisRow" fieldPosition="5"/>
    </format>
    <format dxfId="110">
      <pivotArea field="20" type="button" dataOnly="0" labelOnly="1" outline="0" axis="axisRow" fieldPosition="6"/>
    </format>
    <format dxfId="109">
      <pivotArea field="6" type="button" dataOnly="0" labelOnly="1" outline="0" axis="axisRow" fieldPosition="7"/>
    </format>
    <format dxfId="108">
      <pivotArea field="12" type="button" dataOnly="0" labelOnly="1" outline="0" axis="axisRow" fieldPosition="8"/>
    </format>
    <format dxfId="107">
      <pivotArea field="13" type="button" dataOnly="0" labelOnly="1" outline="0" axis="axisRow" fieldPosition="9"/>
    </format>
    <format dxfId="106">
      <pivotArea field="1" type="button" dataOnly="0" labelOnly="1" outline="0" axis="axisRow" fieldPosition="0"/>
    </format>
    <format dxfId="105">
      <pivotArea dataOnly="0" labelOnly="1" outline="0" fieldPosition="0">
        <references count="1">
          <reference field="1" count="0"/>
        </references>
      </pivotArea>
    </format>
    <format dxfId="104">
      <pivotArea field="0" type="button" dataOnly="0" labelOnly="1" outline="0" axis="axisRow" fieldPosition="2"/>
    </format>
    <format dxfId="103">
      <pivotArea dataOnly="0" labelOnly="1" outline="0" fieldPosition="0">
        <references count="3">
          <reference field="0" count="1">
            <x v="47"/>
          </reference>
          <reference field="1" count="1" selected="0">
            <x v="0"/>
          </reference>
          <reference field="14" count="1" selected="0">
            <x v="3"/>
          </reference>
        </references>
      </pivotArea>
    </format>
    <format dxfId="102">
      <pivotArea dataOnly="0" labelOnly="1" outline="0" fieldPosition="0">
        <references count="3">
          <reference field="0" count="3">
            <x v="49"/>
            <x v="50"/>
            <x v="91"/>
          </reference>
          <reference field="1" count="1" selected="0">
            <x v="0"/>
          </reference>
          <reference field="14" count="1" selected="0">
            <x v="5"/>
          </reference>
        </references>
      </pivotArea>
    </format>
    <format dxfId="101">
      <pivotArea dataOnly="0" labelOnly="1" outline="0" fieldPosition="0">
        <references count="3">
          <reference field="0" count="2">
            <x v="92"/>
            <x v="93"/>
          </reference>
          <reference field="1" count="1" selected="0">
            <x v="0"/>
          </reference>
          <reference field="14" count="1" selected="0">
            <x v="6"/>
          </reference>
        </references>
      </pivotArea>
    </format>
    <format dxfId="100">
      <pivotArea dataOnly="0" labelOnly="1" outline="0" fieldPosition="0">
        <references count="3">
          <reference field="0" count="2">
            <x v="65"/>
            <x v="94"/>
          </reference>
          <reference field="1" count="1" selected="0">
            <x v="0"/>
          </reference>
          <reference field="14" count="1" selected="0">
            <x v="11"/>
          </reference>
        </references>
      </pivotArea>
    </format>
    <format dxfId="99">
      <pivotArea dataOnly="0" labelOnly="1" outline="0" fieldPosition="0">
        <references count="3">
          <reference field="0" count="1">
            <x v="95"/>
          </reference>
          <reference field="1" count="1" selected="0">
            <x v="0"/>
          </reference>
          <reference field="14" count="1" selected="0">
            <x v="18"/>
          </reference>
        </references>
      </pivotArea>
    </format>
    <format dxfId="98">
      <pivotArea dataOnly="0" labelOnly="1" outline="0" fieldPosition="0">
        <references count="3">
          <reference field="0" count="5">
            <x v="35"/>
            <x v="36"/>
            <x v="37"/>
            <x v="96"/>
            <x v="97"/>
          </reference>
          <reference field="1" count="1" selected="0">
            <x v="0"/>
          </reference>
          <reference field="14" count="1" selected="0">
            <x v="21"/>
          </reference>
        </references>
      </pivotArea>
    </format>
    <format dxfId="97">
      <pivotArea dataOnly="0" labelOnly="1" outline="0" fieldPosition="0">
        <references count="3">
          <reference field="0" count="2">
            <x v="98"/>
            <x v="99"/>
          </reference>
          <reference field="1" count="1" selected="0">
            <x v="0"/>
          </reference>
          <reference field="14" count="1" selected="0">
            <x v="22"/>
          </reference>
        </references>
      </pivotArea>
    </format>
    <format dxfId="96">
      <pivotArea dataOnly="0" labelOnly="1" outline="0" fieldPosition="0">
        <references count="3">
          <reference field="0" count="1">
            <x v="100"/>
          </reference>
          <reference field="1" count="1" selected="0">
            <x v="0"/>
          </reference>
          <reference field="14" count="1" selected="0">
            <x v="23"/>
          </reference>
        </references>
      </pivotArea>
    </format>
    <format dxfId="95">
      <pivotArea dataOnly="0" labelOnly="1" outline="0" fieldPosition="0">
        <references count="3">
          <reference field="0" count="1">
            <x v="101"/>
          </reference>
          <reference field="1" count="1" selected="0">
            <x v="0"/>
          </reference>
          <reference field="14" count="1" selected="0">
            <x v="30"/>
          </reference>
        </references>
      </pivotArea>
    </format>
    <format dxfId="94">
      <pivotArea dataOnly="0" labelOnly="1" outline="0" fieldPosition="0">
        <references count="3">
          <reference field="0" count="2">
            <x v="123"/>
            <x v="124"/>
          </reference>
          <reference field="1" count="1" selected="0">
            <x v="0"/>
          </reference>
          <reference field="14" count="1" selected="0">
            <x v="31"/>
          </reference>
        </references>
      </pivotArea>
    </format>
    <format dxfId="93">
      <pivotArea dataOnly="0" labelOnly="1" outline="0" fieldPosition="0">
        <references count="3">
          <reference field="0" count="1">
            <x v="38"/>
          </reference>
          <reference field="1" count="1" selected="0">
            <x v="0"/>
          </reference>
          <reference field="14" count="1" selected="0">
            <x v="33"/>
          </reference>
        </references>
      </pivotArea>
    </format>
    <format dxfId="92">
      <pivotArea dataOnly="0" labelOnly="1" outline="0" fieldPosition="0">
        <references count="3">
          <reference field="0" count="2">
            <x v="42"/>
            <x v="43"/>
          </reference>
          <reference field="1" count="1" selected="0">
            <x v="1"/>
          </reference>
          <reference field="14" count="1" selected="0">
            <x v="3"/>
          </reference>
        </references>
      </pivotArea>
    </format>
    <format dxfId="91">
      <pivotArea dataOnly="0" labelOnly="1" outline="0" fieldPosition="0">
        <references count="3">
          <reference field="0" count="4">
            <x v="79"/>
            <x v="80"/>
            <x v="102"/>
            <x v="103"/>
          </reference>
          <reference field="1" count="1" selected="0">
            <x v="1"/>
          </reference>
          <reference field="14" count="1" selected="0">
            <x v="9"/>
          </reference>
        </references>
      </pivotArea>
    </format>
    <format dxfId="90">
      <pivotArea dataOnly="0" labelOnly="1" outline="0" fieldPosition="0">
        <references count="3">
          <reference field="0" count="1">
            <x v="41"/>
          </reference>
          <reference field="1" count="1" selected="0">
            <x v="1"/>
          </reference>
          <reference field="14" count="1" selected="0">
            <x v="24"/>
          </reference>
        </references>
      </pivotArea>
    </format>
    <format dxfId="89">
      <pivotArea dataOnly="0" labelOnly="1" outline="0" fieldPosition="0">
        <references count="3">
          <reference field="0" count="7">
            <x v="8"/>
            <x v="9"/>
            <x v="10"/>
            <x v="11"/>
            <x v="12"/>
            <x v="13"/>
            <x v="104"/>
          </reference>
          <reference field="1" count="1" selected="0">
            <x v="2"/>
          </reference>
          <reference field="14" count="1" selected="0">
            <x v="31"/>
          </reference>
        </references>
      </pivotArea>
    </format>
    <format dxfId="88">
      <pivotArea dataOnly="0" labelOnly="1" outline="0" fieldPosition="0">
        <references count="3">
          <reference field="0" count="2">
            <x v="46"/>
            <x v="48"/>
          </reference>
          <reference field="1" count="1" selected="0">
            <x v="3"/>
          </reference>
          <reference field="14" count="1" selected="0">
            <x v="3"/>
          </reference>
        </references>
      </pivotArea>
    </format>
    <format dxfId="87">
      <pivotArea dataOnly="0" labelOnly="1" outline="0" fieldPosition="0">
        <references count="3">
          <reference field="0" count="1">
            <x v="105"/>
          </reference>
          <reference field="1" count="1" selected="0">
            <x v="3"/>
          </reference>
          <reference field="14" count="1" selected="0">
            <x v="7"/>
          </reference>
        </references>
      </pivotArea>
    </format>
    <format dxfId="86">
      <pivotArea dataOnly="0" labelOnly="1" outline="0" fieldPosition="0">
        <references count="3">
          <reference field="0" count="4">
            <x v="77"/>
            <x v="78"/>
            <x v="83"/>
            <x v="84"/>
          </reference>
          <reference field="1" count="1" selected="0">
            <x v="3"/>
          </reference>
          <reference field="14" count="1" selected="0">
            <x v="9"/>
          </reference>
        </references>
      </pivotArea>
    </format>
    <format dxfId="85">
      <pivotArea dataOnly="0" labelOnly="1" outline="0" fieldPosition="0">
        <references count="3">
          <reference field="0" count="1">
            <x v="106"/>
          </reference>
          <reference field="1" count="1" selected="0">
            <x v="3"/>
          </reference>
          <reference field="14" count="1" selected="0">
            <x v="25"/>
          </reference>
        </references>
      </pivotArea>
    </format>
    <format dxfId="84">
      <pivotArea dataOnly="0" labelOnly="1" outline="0" fieldPosition="0">
        <references count="3">
          <reference field="0" count="2">
            <x v="34"/>
            <x v="107"/>
          </reference>
          <reference field="1" count="1" selected="0">
            <x v="3"/>
          </reference>
          <reference field="14" count="1" selected="0">
            <x v="27"/>
          </reference>
        </references>
      </pivotArea>
    </format>
    <format dxfId="83">
      <pivotArea dataOnly="0" labelOnly="1" outline="0" fieldPosition="0">
        <references count="3">
          <reference field="0" count="1">
            <x v="39"/>
          </reference>
          <reference field="1" count="1" selected="0">
            <x v="3"/>
          </reference>
          <reference field="14" count="1" selected="0">
            <x v="33"/>
          </reference>
        </references>
      </pivotArea>
    </format>
    <format dxfId="82">
      <pivotArea dataOnly="0" labelOnly="1" outline="0" fieldPosition="0">
        <references count="3">
          <reference field="0" count="2">
            <x v="63"/>
            <x v="64"/>
          </reference>
          <reference field="1" count="1" selected="0">
            <x v="4"/>
          </reference>
          <reference field="14" count="1" selected="0">
            <x v="8"/>
          </reference>
        </references>
      </pivotArea>
    </format>
    <format dxfId="81">
      <pivotArea dataOnly="0" labelOnly="1" outline="0" fieldPosition="0">
        <references count="3">
          <reference field="0" count="2">
            <x v="59"/>
            <x v="108"/>
          </reference>
          <reference field="1" count="1" selected="0">
            <x v="4"/>
          </reference>
          <reference field="14" count="1" selected="0">
            <x v="10"/>
          </reference>
        </references>
      </pivotArea>
    </format>
    <format dxfId="80">
      <pivotArea dataOnly="0" labelOnly="1" outline="0" fieldPosition="0">
        <references count="3">
          <reference field="0" count="4">
            <x v="54"/>
            <x v="55"/>
            <x v="56"/>
            <x v="109"/>
          </reference>
          <reference field="1" count="1" selected="0">
            <x v="4"/>
          </reference>
          <reference field="14" count="1" selected="0">
            <x v="13"/>
          </reference>
        </references>
      </pivotArea>
    </format>
    <format dxfId="79">
      <pivotArea dataOnly="0" labelOnly="1" outline="0" fieldPosition="0">
        <references count="3">
          <reference field="0" count="1">
            <x v="110"/>
          </reference>
          <reference field="1" count="1" selected="0">
            <x v="4"/>
          </reference>
          <reference field="14" count="1" selected="0">
            <x v="28"/>
          </reference>
        </references>
      </pivotArea>
    </format>
    <format dxfId="78">
      <pivotArea dataOnly="0" labelOnly="1" outline="0" fieldPosition="0">
        <references count="3">
          <reference field="0" count="8">
            <x v="0"/>
            <x v="1"/>
            <x v="2"/>
            <x v="3"/>
            <x v="4"/>
            <x v="5"/>
            <x v="6"/>
            <x v="7"/>
          </reference>
          <reference field="1" count="1" selected="0">
            <x v="5"/>
          </reference>
          <reference field="14" count="1" selected="0">
            <x v="0"/>
          </reference>
        </references>
      </pivotArea>
    </format>
    <format dxfId="77">
      <pivotArea dataOnly="0" labelOnly="1" outline="0" fieldPosition="0">
        <references count="3">
          <reference field="0" count="1">
            <x v="111"/>
          </reference>
          <reference field="1" count="1" selected="0">
            <x v="5"/>
          </reference>
          <reference field="14" count="1" selected="0">
            <x v="2"/>
          </reference>
        </references>
      </pivotArea>
    </format>
    <format dxfId="76">
      <pivotArea dataOnly="0" labelOnly="1" outline="0" fieldPosition="0">
        <references count="3">
          <reference field="0" count="3">
            <x v="44"/>
            <x v="45"/>
            <x v="112"/>
          </reference>
          <reference field="1" count="1" selected="0">
            <x v="5"/>
          </reference>
          <reference field="14" count="1" selected="0">
            <x v="3"/>
          </reference>
        </references>
      </pivotArea>
    </format>
    <format dxfId="75">
      <pivotArea dataOnly="0" labelOnly="1" outline="0" fieldPosition="0">
        <references count="3">
          <reference field="0" count="2">
            <x v="60"/>
            <x v="61"/>
          </reference>
          <reference field="1" count="1" selected="0">
            <x v="5"/>
          </reference>
          <reference field="14" count="1" selected="0">
            <x v="8"/>
          </reference>
        </references>
      </pivotArea>
    </format>
    <format dxfId="74">
      <pivotArea dataOnly="0" labelOnly="1" outline="0" fieldPosition="0">
        <references count="3">
          <reference field="0" count="2">
            <x v="113"/>
            <x v="114"/>
          </reference>
          <reference field="1" count="1" selected="0">
            <x v="5"/>
          </reference>
          <reference field="14" count="1" selected="0">
            <x v="10"/>
          </reference>
        </references>
      </pivotArea>
    </format>
    <format dxfId="73">
      <pivotArea dataOnly="0" labelOnly="1" outline="0" fieldPosition="0">
        <references count="3">
          <reference field="0" count="1">
            <x v="19"/>
          </reference>
          <reference field="1" count="1" selected="0">
            <x v="5"/>
          </reference>
          <reference field="14" count="1" selected="0">
            <x v="29"/>
          </reference>
        </references>
      </pivotArea>
    </format>
    <format dxfId="72">
      <pivotArea dataOnly="0" labelOnly="1" outline="0" fieldPosition="0">
        <references count="3">
          <reference field="0" count="3">
            <x v="51"/>
            <x v="52"/>
            <x v="53"/>
          </reference>
          <reference field="1" count="1" selected="0">
            <x v="6"/>
          </reference>
          <reference field="14" count="1" selected="0">
            <x v="12"/>
          </reference>
        </references>
      </pivotArea>
    </format>
    <format dxfId="71">
      <pivotArea dataOnly="0" labelOnly="1" outline="0" fieldPosition="0">
        <references count="3">
          <reference field="0" count="1">
            <x v="20"/>
          </reference>
          <reference field="1" count="1" selected="0">
            <x v="6"/>
          </reference>
          <reference field="14" count="1" selected="0">
            <x v="29"/>
          </reference>
        </references>
      </pivotArea>
    </format>
    <format dxfId="70">
      <pivotArea dataOnly="0" labelOnly="1" outline="0" fieldPosition="0">
        <references count="3">
          <reference field="0" count="2">
            <x v="14"/>
            <x v="15"/>
          </reference>
          <reference field="1" count="1" selected="0">
            <x v="6"/>
          </reference>
          <reference field="14" count="1" selected="0">
            <x v="31"/>
          </reference>
        </references>
      </pivotArea>
    </format>
    <format dxfId="69">
      <pivotArea dataOnly="0" labelOnly="1" outline="0" fieldPosition="0">
        <references count="3">
          <reference field="0" count="1">
            <x v="62"/>
          </reference>
          <reference field="1" count="1" selected="0">
            <x v="7"/>
          </reference>
          <reference field="14" count="1" selected="0">
            <x v="8"/>
          </reference>
        </references>
      </pivotArea>
    </format>
    <format dxfId="68">
      <pivotArea dataOnly="0" labelOnly="1" outline="0" fieldPosition="0">
        <references count="3">
          <reference field="0" count="4">
            <x v="81"/>
            <x v="82"/>
            <x v="85"/>
            <x v="86"/>
          </reference>
          <reference field="1" count="1" selected="0">
            <x v="7"/>
          </reference>
          <reference field="14" count="1" selected="0">
            <x v="9"/>
          </reference>
        </references>
      </pivotArea>
    </format>
    <format dxfId="67">
      <pivotArea dataOnly="0" labelOnly="1" outline="0" fieldPosition="0">
        <references count="3">
          <reference field="0" count="6">
            <x v="57"/>
            <x v="58"/>
            <x v="115"/>
            <x v="116"/>
            <x v="117"/>
            <x v="125"/>
          </reference>
          <reference field="1" count="1" selected="0">
            <x v="7"/>
          </reference>
          <reference field="14" count="1" selected="0">
            <x v="10"/>
          </reference>
        </references>
      </pivotArea>
    </format>
    <format dxfId="66">
      <pivotArea dataOnly="0" labelOnly="1" outline="0" fieldPosition="0">
        <references count="3">
          <reference field="0" count="1">
            <x v="16"/>
          </reference>
          <reference field="1" count="1" selected="0">
            <x v="7"/>
          </reference>
          <reference field="14" count="1" selected="0">
            <x v="26"/>
          </reference>
        </references>
      </pivotArea>
    </format>
    <format dxfId="65">
      <pivotArea dataOnly="0" labelOnly="1" outline="0" fieldPosition="0">
        <references count="3">
          <reference field="0" count="4">
            <x v="32"/>
            <x v="33"/>
            <x v="118"/>
            <x v="119"/>
          </reference>
          <reference field="1" count="1" selected="0">
            <x v="7"/>
          </reference>
          <reference field="14" count="1" selected="0">
            <x v="27"/>
          </reference>
        </references>
      </pivotArea>
    </format>
    <format dxfId="64">
      <pivotArea dataOnly="0" labelOnly="1" outline="0" fieldPosition="0">
        <references count="3">
          <reference field="0" count="2">
            <x v="17"/>
            <x v="18"/>
          </reference>
          <reference field="1" count="1" selected="0">
            <x v="7"/>
          </reference>
          <reference field="14" count="1" selected="0">
            <x v="28"/>
          </reference>
        </references>
      </pivotArea>
    </format>
    <format dxfId="63">
      <pivotArea dataOnly="0" labelOnly="1" outline="0" fieldPosition="0">
        <references count="3">
          <reference field="0" count="1">
            <x v="40"/>
          </reference>
          <reference field="1" count="1" selected="0">
            <x v="7"/>
          </reference>
          <reference field="14" count="1" selected="0">
            <x v="33"/>
          </reference>
        </references>
      </pivotArea>
    </format>
    <format dxfId="62">
      <pivotArea dataOnly="0" labelOnly="1" outline="0" fieldPosition="0">
        <references count="3">
          <reference field="0" count="1">
            <x v="88"/>
          </reference>
          <reference field="1" count="1" selected="0">
            <x v="8"/>
          </reference>
          <reference field="14" count="1" selected="0">
            <x v="16"/>
          </reference>
        </references>
      </pivotArea>
    </format>
    <format dxfId="61">
      <pivotArea dataOnly="0" labelOnly="1" outline="0" fieldPosition="0">
        <references count="3">
          <reference field="0" count="8">
            <x v="24"/>
            <x v="25"/>
            <x v="26"/>
            <x v="27"/>
            <x v="28"/>
            <x v="29"/>
            <x v="30"/>
            <x v="31"/>
          </reference>
          <reference field="1" count="1" selected="0">
            <x v="8"/>
          </reference>
          <reference field="14" count="1" selected="0">
            <x v="20"/>
          </reference>
        </references>
      </pivotArea>
    </format>
    <format dxfId="60">
      <pivotArea dataOnly="0" labelOnly="1" outline="0" fieldPosition="0">
        <references count="3">
          <reference field="0" count="1">
            <x v="120"/>
          </reference>
          <reference field="1" count="1" selected="0">
            <x v="9"/>
          </reference>
          <reference field="14" count="1" selected="0">
            <x v="4"/>
          </reference>
        </references>
      </pivotArea>
    </format>
    <format dxfId="59">
      <pivotArea dataOnly="0" labelOnly="1" outline="0" fieldPosition="0">
        <references count="3">
          <reference field="0" count="1">
            <x v="87"/>
          </reference>
          <reference field="1" count="1" selected="0">
            <x v="9"/>
          </reference>
          <reference field="14" count="1" selected="0">
            <x v="14"/>
          </reference>
        </references>
      </pivotArea>
    </format>
    <format dxfId="58">
      <pivotArea dataOnly="0" labelOnly="1" outline="0" fieldPosition="0">
        <references count="3">
          <reference field="0" count="5">
            <x v="21"/>
            <x v="22"/>
            <x v="23"/>
            <x v="121"/>
            <x v="122"/>
          </reference>
          <reference field="1" count="1" selected="0">
            <x v="9"/>
          </reference>
          <reference field="14" count="1" selected="0">
            <x v="19"/>
          </reference>
        </references>
      </pivotArea>
    </format>
    <format dxfId="57">
      <pivotArea field="7" type="button" dataOnly="0" labelOnly="1" outline="0" axis="axisRow" fieldPosition="4"/>
    </format>
    <format dxfId="56">
      <pivotArea dataOnly="0" labelOnly="1" outline="0" fieldPosition="0">
        <references count="5">
          <reference field="0" count="1" selected="0">
            <x v="91"/>
          </reference>
          <reference field="1" count="1" selected="0">
            <x v="0"/>
          </reference>
          <reference field="2" count="1" selected="0">
            <x v="12"/>
          </reference>
          <reference field="7" count="1">
            <x v="8"/>
          </reference>
          <reference field="14" count="1" selected="0">
            <x v="5"/>
          </reference>
        </references>
      </pivotArea>
    </format>
    <format dxfId="55">
      <pivotArea dataOnly="0" labelOnly="1" outline="0" fieldPosition="0">
        <references count="5">
          <reference field="0" count="1" selected="0">
            <x v="92"/>
          </reference>
          <reference field="1" count="1" selected="0">
            <x v="0"/>
          </reference>
          <reference field="2" count="1" selected="0">
            <x v="105"/>
          </reference>
          <reference field="7" count="1">
            <x v="4"/>
          </reference>
          <reference field="14" count="1" selected="0">
            <x v="6"/>
          </reference>
        </references>
      </pivotArea>
    </format>
    <format dxfId="54">
      <pivotArea dataOnly="0" labelOnly="1" outline="0" fieldPosition="0">
        <references count="5">
          <reference field="0" count="1" selected="0">
            <x v="93"/>
          </reference>
          <reference field="1" count="1" selected="0">
            <x v="0"/>
          </reference>
          <reference field="2" count="1" selected="0">
            <x v="13"/>
          </reference>
          <reference field="7" count="1">
            <x v="8"/>
          </reference>
          <reference field="14" count="1" selected="0">
            <x v="6"/>
          </reference>
        </references>
      </pivotArea>
    </format>
    <format dxfId="53">
      <pivotArea dataOnly="0" labelOnly="1" outline="0" fieldPosition="0">
        <references count="5">
          <reference field="0" count="1" selected="0">
            <x v="65"/>
          </reference>
          <reference field="1" count="1" selected="0">
            <x v="0"/>
          </reference>
          <reference field="2" count="1" selected="0">
            <x v="66"/>
          </reference>
          <reference field="7" count="1">
            <x v="4"/>
          </reference>
          <reference field="14" count="1" selected="0">
            <x v="11"/>
          </reference>
        </references>
      </pivotArea>
    </format>
    <format dxfId="52">
      <pivotArea dataOnly="0" labelOnly="1" outline="0" fieldPosition="0">
        <references count="5">
          <reference field="0" count="1" selected="0">
            <x v="94"/>
          </reference>
          <reference field="1" count="1" selected="0">
            <x v="0"/>
          </reference>
          <reference field="2" count="1" selected="0">
            <x v="14"/>
          </reference>
          <reference field="7" count="1">
            <x v="8"/>
          </reference>
          <reference field="14" count="1" selected="0">
            <x v="11"/>
          </reference>
        </references>
      </pivotArea>
    </format>
    <format dxfId="51">
      <pivotArea dataOnly="0" labelOnly="1" outline="0" fieldPosition="0">
        <references count="5">
          <reference field="0" count="1" selected="0">
            <x v="35"/>
          </reference>
          <reference field="1" count="1" selected="0">
            <x v="0"/>
          </reference>
          <reference field="2" count="1" selected="0">
            <x v="126"/>
          </reference>
          <reference field="7" count="1">
            <x v="4"/>
          </reference>
          <reference field="14" count="1" selected="0">
            <x v="21"/>
          </reference>
        </references>
      </pivotArea>
    </format>
    <format dxfId="50">
      <pivotArea dataOnly="0" labelOnly="1" outline="0" fieldPosition="0">
        <references count="5">
          <reference field="0" count="1" selected="0">
            <x v="98"/>
          </reference>
          <reference field="1" count="1" selected="0">
            <x v="0"/>
          </reference>
          <reference field="2" count="1" selected="0">
            <x v="55"/>
          </reference>
          <reference field="7" count="1">
            <x v="4"/>
          </reference>
          <reference field="14" count="1" selected="0">
            <x v="22"/>
          </reference>
        </references>
      </pivotArea>
    </format>
    <format dxfId="49">
      <pivotArea dataOnly="0" labelOnly="1" outline="0" fieldPosition="0">
        <references count="5">
          <reference field="0" count="1" selected="0">
            <x v="99"/>
          </reference>
          <reference field="1" count="1" selected="0">
            <x v="0"/>
          </reference>
          <reference field="2" count="1" selected="0">
            <x v="83"/>
          </reference>
          <reference field="7" count="1">
            <x v="8"/>
          </reference>
          <reference field="14" count="1" selected="0">
            <x v="22"/>
          </reference>
        </references>
      </pivotArea>
    </format>
    <format dxfId="48">
      <pivotArea dataOnly="0" labelOnly="1" outline="0" fieldPosition="0">
        <references count="5">
          <reference field="0" count="1" selected="0">
            <x v="100"/>
          </reference>
          <reference field="1" count="1" selected="0">
            <x v="0"/>
          </reference>
          <reference field="2" count="1" selected="0">
            <x v="102"/>
          </reference>
          <reference field="7" count="1">
            <x v="4"/>
          </reference>
          <reference field="14" count="1" selected="0">
            <x v="23"/>
          </reference>
        </references>
      </pivotArea>
    </format>
    <format dxfId="47">
      <pivotArea dataOnly="0" labelOnly="1" outline="0" fieldPosition="0">
        <references count="5">
          <reference field="0" count="1" selected="0">
            <x v="124"/>
          </reference>
          <reference field="1" count="1" selected="0">
            <x v="0"/>
          </reference>
          <reference field="2" count="1" selected="0">
            <x v="103"/>
          </reference>
          <reference field="7" count="1">
            <x v="0"/>
          </reference>
          <reference field="14" count="1" selected="0">
            <x v="31"/>
          </reference>
        </references>
      </pivotArea>
    </format>
    <format dxfId="46">
      <pivotArea dataOnly="0" labelOnly="1" outline="0" fieldPosition="0">
        <references count="5">
          <reference field="0" count="1" selected="0">
            <x v="38"/>
          </reference>
          <reference field="1" count="1" selected="0">
            <x v="0"/>
          </reference>
          <reference field="2" count="1" selected="0">
            <x v="33"/>
          </reference>
          <reference field="7" count="1">
            <x v="4"/>
          </reference>
          <reference field="14" count="1" selected="0">
            <x v="33"/>
          </reference>
        </references>
      </pivotArea>
    </format>
    <format dxfId="45">
      <pivotArea dataOnly="0" labelOnly="1" outline="0" fieldPosition="0">
        <references count="5">
          <reference field="0" count="1" selected="0">
            <x v="43"/>
          </reference>
          <reference field="1" count="1" selected="0">
            <x v="1"/>
          </reference>
          <reference field="2" count="1" selected="0">
            <x v="75"/>
          </reference>
          <reference field="7" count="1">
            <x v="0"/>
          </reference>
          <reference field="14" count="1" selected="0">
            <x v="3"/>
          </reference>
        </references>
      </pivotArea>
    </format>
    <format dxfId="44">
      <pivotArea dataOnly="0" labelOnly="1" outline="0" fieldPosition="0">
        <references count="5">
          <reference field="0" count="1" selected="0">
            <x v="103"/>
          </reference>
          <reference field="1" count="1" selected="0">
            <x v="1"/>
          </reference>
          <reference field="2" count="1" selected="0">
            <x v="9"/>
          </reference>
          <reference field="7" count="1">
            <x v="0"/>
          </reference>
          <reference field="14" count="1" selected="0">
            <x v="9"/>
          </reference>
        </references>
      </pivotArea>
    </format>
    <format dxfId="43">
      <pivotArea dataOnly="0" labelOnly="1" outline="0" fieldPosition="0">
        <references count="5">
          <reference field="0" count="1" selected="0">
            <x v="9"/>
          </reference>
          <reference field="1" count="1" selected="0">
            <x v="2"/>
          </reference>
          <reference field="2" count="1" selected="0">
            <x v="32"/>
          </reference>
          <reference field="7" count="1">
            <x v="0"/>
          </reference>
          <reference field="14" count="1" selected="0">
            <x v="31"/>
          </reference>
        </references>
      </pivotArea>
    </format>
    <format dxfId="42">
      <pivotArea dataOnly="0" labelOnly="1" outline="0" fieldPosition="0">
        <references count="5">
          <reference field="0" count="1" selected="0">
            <x v="10"/>
          </reference>
          <reference field="1" count="1" selected="0">
            <x v="2"/>
          </reference>
          <reference field="2" count="1" selected="0">
            <x v="124"/>
          </reference>
          <reference field="7" count="1">
            <x v="4"/>
          </reference>
          <reference field="14" count="1" selected="0">
            <x v="31"/>
          </reference>
        </references>
      </pivotArea>
    </format>
    <format dxfId="41">
      <pivotArea dataOnly="0" labelOnly="1" outline="0" fieldPosition="0">
        <references count="5">
          <reference field="0" count="1" selected="0">
            <x v="11"/>
          </reference>
          <reference field="1" count="1" selected="0">
            <x v="2"/>
          </reference>
          <reference field="2" count="1" selected="0">
            <x v="123"/>
          </reference>
          <reference field="7" count="1">
            <x v="0"/>
          </reference>
          <reference field="14" count="1" selected="0">
            <x v="31"/>
          </reference>
        </references>
      </pivotArea>
    </format>
    <format dxfId="40">
      <pivotArea dataOnly="0" labelOnly="1" outline="0" fieldPosition="0">
        <references count="5">
          <reference field="0" count="1" selected="0">
            <x v="12"/>
          </reference>
          <reference field="1" count="1" selected="0">
            <x v="2"/>
          </reference>
          <reference field="2" count="1" selected="0">
            <x v="5"/>
          </reference>
          <reference field="7" count="1">
            <x v="4"/>
          </reference>
          <reference field="14" count="1" selected="0">
            <x v="31"/>
          </reference>
        </references>
      </pivotArea>
    </format>
    <format dxfId="39">
      <pivotArea dataOnly="0" labelOnly="1" outline="0" fieldPosition="0">
        <references count="5">
          <reference field="0" count="1" selected="0">
            <x v="13"/>
          </reference>
          <reference field="1" count="1" selected="0">
            <x v="2"/>
          </reference>
          <reference field="2" count="1" selected="0">
            <x v="104"/>
          </reference>
          <reference field="7" count="1">
            <x v="0"/>
          </reference>
          <reference field="14" count="1" selected="0">
            <x v="31"/>
          </reference>
        </references>
      </pivotArea>
    </format>
    <format dxfId="38">
      <pivotArea dataOnly="0" labelOnly="1" outline="0" fieldPosition="0">
        <references count="5">
          <reference field="0" count="1" selected="0">
            <x v="104"/>
          </reference>
          <reference field="1" count="1" selected="0">
            <x v="2"/>
          </reference>
          <reference field="2" count="1" selected="0">
            <x v="86"/>
          </reference>
          <reference field="7" count="1">
            <x v="7"/>
          </reference>
          <reference field="14" count="1" selected="0">
            <x v="31"/>
          </reference>
        </references>
      </pivotArea>
    </format>
    <format dxfId="37">
      <pivotArea dataOnly="0" labelOnly="1" outline="0" fieldPosition="0">
        <references count="5">
          <reference field="0" count="1" selected="0">
            <x v="46"/>
          </reference>
          <reference field="1" count="1" selected="0">
            <x v="3"/>
          </reference>
          <reference field="2" count="1" selected="0">
            <x v="53"/>
          </reference>
          <reference field="7" count="1">
            <x v="4"/>
          </reference>
          <reference field="14" count="1" selected="0">
            <x v="3"/>
          </reference>
        </references>
      </pivotArea>
    </format>
    <format dxfId="36">
      <pivotArea dataOnly="0" labelOnly="1" outline="0" fieldPosition="0">
        <references count="5">
          <reference field="0" count="1" selected="0">
            <x v="110"/>
          </reference>
          <reference field="1" count="1" selected="0">
            <x v="4"/>
          </reference>
          <reference field="2" count="1" selected="0">
            <x v="84"/>
          </reference>
          <reference field="7" count="1">
            <x v="6"/>
          </reference>
          <reference field="14" count="1" selected="0">
            <x v="28"/>
          </reference>
        </references>
      </pivotArea>
    </format>
    <format dxfId="35">
      <pivotArea dataOnly="0" labelOnly="1" outline="0" fieldPosition="0">
        <references count="5">
          <reference field="0" count="1" selected="0">
            <x v="0"/>
          </reference>
          <reference field="1" count="1" selected="0">
            <x v="5"/>
          </reference>
          <reference field="2" count="1" selected="0">
            <x v="43"/>
          </reference>
          <reference field="7" count="1">
            <x v="4"/>
          </reference>
          <reference field="14" count="1" selected="0">
            <x v="0"/>
          </reference>
        </references>
      </pivotArea>
    </format>
    <format dxfId="34">
      <pivotArea dataOnly="0" labelOnly="1" outline="0" fieldPosition="0">
        <references count="5">
          <reference field="0" count="1" selected="0">
            <x v="1"/>
          </reference>
          <reference field="1" count="1" selected="0">
            <x v="5"/>
          </reference>
          <reference field="2" count="1" selected="0">
            <x v="44"/>
          </reference>
          <reference field="7" count="1">
            <x v="2"/>
          </reference>
          <reference field="14" count="1" selected="0">
            <x v="0"/>
          </reference>
        </references>
      </pivotArea>
    </format>
    <format dxfId="33">
      <pivotArea dataOnly="0" labelOnly="1" outline="0" fieldPosition="0">
        <references count="5">
          <reference field="0" count="1" selected="0">
            <x v="2"/>
          </reference>
          <reference field="1" count="1" selected="0">
            <x v="5"/>
          </reference>
          <reference field="2" count="1" selected="0">
            <x v="45"/>
          </reference>
          <reference field="7" count="1">
            <x v="3"/>
          </reference>
          <reference field="14" count="1" selected="0">
            <x v="0"/>
          </reference>
        </references>
      </pivotArea>
    </format>
    <format dxfId="32">
      <pivotArea dataOnly="0" labelOnly="1" outline="0" fieldPosition="0">
        <references count="5">
          <reference field="0" count="1" selected="0">
            <x v="3"/>
          </reference>
          <reference field="1" count="1" selected="0">
            <x v="5"/>
          </reference>
          <reference field="2" count="1" selected="0">
            <x v="46"/>
          </reference>
          <reference field="7" count="1">
            <x v="2"/>
          </reference>
          <reference field="14" count="1" selected="0">
            <x v="0"/>
          </reference>
        </references>
      </pivotArea>
    </format>
    <format dxfId="31">
      <pivotArea dataOnly="0" labelOnly="1" outline="0" fieldPosition="0">
        <references count="5">
          <reference field="0" count="1" selected="0">
            <x v="4"/>
          </reference>
          <reference field="1" count="1" selected="0">
            <x v="5"/>
          </reference>
          <reference field="2" count="1" selected="0">
            <x v="47"/>
          </reference>
          <reference field="7" count="1">
            <x v="3"/>
          </reference>
          <reference field="14" count="1" selected="0">
            <x v="0"/>
          </reference>
        </references>
      </pivotArea>
    </format>
    <format dxfId="30">
      <pivotArea dataOnly="0" labelOnly="1" outline="0" fieldPosition="0">
        <references count="5">
          <reference field="0" count="1" selected="0">
            <x v="5"/>
          </reference>
          <reference field="1" count="1" selected="0">
            <x v="5"/>
          </reference>
          <reference field="2" count="1" selected="0">
            <x v="48"/>
          </reference>
          <reference field="7" count="1">
            <x v="2"/>
          </reference>
          <reference field="14" count="1" selected="0">
            <x v="0"/>
          </reference>
        </references>
      </pivotArea>
    </format>
    <format dxfId="29">
      <pivotArea dataOnly="0" labelOnly="1" outline="0" fieldPosition="0">
        <references count="5">
          <reference field="0" count="1" selected="0">
            <x v="6"/>
          </reference>
          <reference field="1" count="1" selected="0">
            <x v="5"/>
          </reference>
          <reference field="2" count="1" selected="0">
            <x v="49"/>
          </reference>
          <reference field="7" count="1">
            <x v="3"/>
          </reference>
          <reference field="14" count="1" selected="0">
            <x v="0"/>
          </reference>
        </references>
      </pivotArea>
    </format>
    <format dxfId="28">
      <pivotArea dataOnly="0" labelOnly="1" outline="0" fieldPosition="0">
        <references count="5">
          <reference field="0" count="1" selected="0">
            <x v="7"/>
          </reference>
          <reference field="1" count="1" selected="0">
            <x v="5"/>
          </reference>
          <reference field="2" count="1" selected="0">
            <x v="50"/>
          </reference>
          <reference field="7" count="1">
            <x v="3"/>
          </reference>
          <reference field="14" count="1" selected="0">
            <x v="0"/>
          </reference>
        </references>
      </pivotArea>
    </format>
    <format dxfId="27">
      <pivotArea dataOnly="0" labelOnly="1" outline="0" fieldPosition="0">
        <references count="5">
          <reference field="0" count="1" selected="0">
            <x v="111"/>
          </reference>
          <reference field="1" count="1" selected="0">
            <x v="5"/>
          </reference>
          <reference field="2" count="1" selected="0">
            <x v="39"/>
          </reference>
          <reference field="7" count="1">
            <x v="4"/>
          </reference>
          <reference field="14" count="1" selected="0">
            <x v="2"/>
          </reference>
        </references>
      </pivotArea>
    </format>
    <format dxfId="26">
      <pivotArea dataOnly="0" labelOnly="1" outline="0" fieldPosition="0">
        <references count="5">
          <reference field="0" count="1" selected="0">
            <x v="44"/>
          </reference>
          <reference field="1" count="1" selected="0">
            <x v="5"/>
          </reference>
          <reference field="2" count="1" selected="0">
            <x v="22"/>
          </reference>
          <reference field="7" count="1">
            <x v="3"/>
          </reference>
          <reference field="14" count="1" selected="0">
            <x v="3"/>
          </reference>
        </references>
      </pivotArea>
    </format>
    <format dxfId="25">
      <pivotArea dataOnly="0" labelOnly="1" outline="0" fieldPosition="0">
        <references count="5">
          <reference field="0" count="1" selected="0">
            <x v="45"/>
          </reference>
          <reference field="1" count="1" selected="0">
            <x v="5"/>
          </reference>
          <reference field="2" count="1" selected="0">
            <x v="23"/>
          </reference>
          <reference field="7" count="1">
            <x v="2"/>
          </reference>
          <reference field="14" count="1" selected="0">
            <x v="3"/>
          </reference>
        </references>
      </pivotArea>
    </format>
    <format dxfId="24">
      <pivotArea dataOnly="0" labelOnly="1" outline="0" fieldPosition="0">
        <references count="5">
          <reference field="0" count="1" selected="0">
            <x v="112"/>
          </reference>
          <reference field="1" count="1" selected="0">
            <x v="5"/>
          </reference>
          <reference field="2" count="1" selected="0">
            <x v="20"/>
          </reference>
          <reference field="7" count="1">
            <x v="4"/>
          </reference>
          <reference field="14" count="1" selected="0">
            <x v="3"/>
          </reference>
        </references>
      </pivotArea>
    </format>
    <format dxfId="23">
      <pivotArea dataOnly="0" labelOnly="1" outline="0" fieldPosition="0">
        <references count="5">
          <reference field="0" count="1" selected="0">
            <x v="60"/>
          </reference>
          <reference field="1" count="1" selected="0">
            <x v="5"/>
          </reference>
          <reference field="2" count="1" selected="0">
            <x v="122"/>
          </reference>
          <reference field="7" count="1">
            <x v="3"/>
          </reference>
          <reference field="14" count="1" selected="0">
            <x v="8"/>
          </reference>
        </references>
      </pivotArea>
    </format>
    <format dxfId="22">
      <pivotArea dataOnly="0" labelOnly="1" outline="0" fieldPosition="0">
        <references count="5">
          <reference field="0" count="1" selected="0">
            <x v="61"/>
          </reference>
          <reference field="1" count="1" selected="0">
            <x v="5"/>
          </reference>
          <reference field="2" count="1" selected="0">
            <x v="21"/>
          </reference>
          <reference field="7" count="1">
            <x v="2"/>
          </reference>
          <reference field="14" count="1" selected="0">
            <x v="8"/>
          </reference>
        </references>
      </pivotArea>
    </format>
    <format dxfId="21">
      <pivotArea dataOnly="0" labelOnly="1" outline="0" fieldPosition="0">
        <references count="5">
          <reference field="0" count="1" selected="0">
            <x v="113"/>
          </reference>
          <reference field="1" count="1" selected="0">
            <x v="5"/>
          </reference>
          <reference field="2" count="1" selected="0">
            <x v="121"/>
          </reference>
          <reference field="7" count="1">
            <x v="4"/>
          </reference>
          <reference field="14" count="1" selected="0">
            <x v="10"/>
          </reference>
        </references>
      </pivotArea>
    </format>
    <format dxfId="20">
      <pivotArea dataOnly="0" labelOnly="1" outline="0" fieldPosition="0">
        <references count="5">
          <reference field="0" count="1" selected="0">
            <x v="114"/>
          </reference>
          <reference field="1" count="1" selected="0">
            <x v="5"/>
          </reference>
          <reference field="2" count="1" selected="0">
            <x v="19"/>
          </reference>
          <reference field="7" count="1">
            <x v="0"/>
          </reference>
          <reference field="14" count="1" selected="0">
            <x v="10"/>
          </reference>
        </references>
      </pivotArea>
    </format>
    <format dxfId="19">
      <pivotArea dataOnly="0" labelOnly="1" outline="0" fieldPosition="0">
        <references count="5">
          <reference field="0" count="1" selected="0">
            <x v="19"/>
          </reference>
          <reference field="1" count="1" selected="0">
            <x v="5"/>
          </reference>
          <reference field="2" count="1" selected="0">
            <x v="59"/>
          </reference>
          <reference field="7" count="1">
            <x v="4"/>
          </reference>
          <reference field="14" count="1" selected="0">
            <x v="29"/>
          </reference>
        </references>
      </pivotArea>
    </format>
    <format dxfId="18">
      <pivotArea dataOnly="0" labelOnly="1" outline="0" fieldPosition="0">
        <references count="5">
          <reference field="0" count="1" selected="0">
            <x v="51"/>
          </reference>
          <reference field="1" count="1" selected="0">
            <x v="6"/>
          </reference>
          <reference field="2" count="1" selected="0">
            <x v="70"/>
          </reference>
          <reference field="7" count="1">
            <x v="0"/>
          </reference>
          <reference field="14" count="1" selected="0">
            <x v="12"/>
          </reference>
        </references>
      </pivotArea>
    </format>
    <format dxfId="17">
      <pivotArea dataOnly="0" labelOnly="1" outline="0" fieldPosition="0">
        <references count="5">
          <reference field="0" count="1" selected="0">
            <x v="52"/>
          </reference>
          <reference field="1" count="1" selected="0">
            <x v="6"/>
          </reference>
          <reference field="2" count="1" selected="0">
            <x v="73"/>
          </reference>
          <reference field="7" count="1">
            <x v="4"/>
          </reference>
          <reference field="14" count="1" selected="0">
            <x v="12"/>
          </reference>
        </references>
      </pivotArea>
    </format>
    <format dxfId="16">
      <pivotArea dataOnly="0" labelOnly="1" outline="0" fieldPosition="0">
        <references count="5">
          <reference field="0" count="1" selected="0">
            <x v="53"/>
          </reference>
          <reference field="1" count="1" selected="0">
            <x v="6"/>
          </reference>
          <reference field="2" count="1" selected="0">
            <x v="69"/>
          </reference>
          <reference field="7" count="1">
            <x v="0"/>
          </reference>
          <reference field="14" count="1" selected="0">
            <x v="12"/>
          </reference>
        </references>
      </pivotArea>
    </format>
    <format dxfId="15">
      <pivotArea dataOnly="0" labelOnly="1" outline="0" fieldPosition="0">
        <references count="5">
          <reference field="0" count="1" selected="0">
            <x v="20"/>
          </reference>
          <reference field="1" count="1" selected="0">
            <x v="6"/>
          </reference>
          <reference field="2" count="1" selected="0">
            <x v="100"/>
          </reference>
          <reference field="7" count="1">
            <x v="4"/>
          </reference>
          <reference field="14" count="1" selected="0">
            <x v="29"/>
          </reference>
        </references>
      </pivotArea>
    </format>
    <format dxfId="14">
      <pivotArea dataOnly="0" labelOnly="1" outline="0" fieldPosition="0">
        <references count="5">
          <reference field="0" count="1" selected="0">
            <x v="15"/>
          </reference>
          <reference field="1" count="1" selected="0">
            <x v="6"/>
          </reference>
          <reference field="2" count="1" selected="0">
            <x v="26"/>
          </reference>
          <reference field="7" count="1">
            <x v="0"/>
          </reference>
          <reference field="14" count="1" selected="0">
            <x v="31"/>
          </reference>
        </references>
      </pivotArea>
    </format>
    <format dxfId="13">
      <pivotArea dataOnly="0" labelOnly="1" outline="0" fieldPosition="0">
        <references count="5">
          <reference field="0" count="1" selected="0">
            <x v="57"/>
          </reference>
          <reference field="1" count="1" selected="0">
            <x v="7"/>
          </reference>
          <reference field="2" count="1" selected="0">
            <x v="56"/>
          </reference>
          <reference field="7" count="1">
            <x v="4"/>
          </reference>
          <reference field="14" count="1" selected="0">
            <x v="10"/>
          </reference>
        </references>
      </pivotArea>
    </format>
    <format dxfId="12">
      <pivotArea dataOnly="0" labelOnly="1" outline="0" fieldPosition="0">
        <references count="5">
          <reference field="0" count="1" selected="0">
            <x v="116"/>
          </reference>
          <reference field="1" count="1" selected="0">
            <x v="7"/>
          </reference>
          <reference field="2" count="1" selected="0">
            <x v="118"/>
          </reference>
          <reference field="7" count="1">
            <x v="0"/>
          </reference>
          <reference field="14" count="1" selected="0">
            <x v="10"/>
          </reference>
        </references>
      </pivotArea>
    </format>
    <format dxfId="11">
      <pivotArea dataOnly="0" labelOnly="1" outline="0" fieldPosition="0">
        <references count="5">
          <reference field="0" count="1" selected="0">
            <x v="117"/>
          </reference>
          <reference field="1" count="1" selected="0">
            <x v="7"/>
          </reference>
          <reference field="2" count="1" selected="0">
            <x v="65"/>
          </reference>
          <reference field="7" count="1">
            <x v="4"/>
          </reference>
          <reference field="14" count="1" selected="0">
            <x v="10"/>
          </reference>
        </references>
      </pivotArea>
    </format>
    <format dxfId="10">
      <pivotArea dataOnly="0" labelOnly="1" outline="0" fieldPosition="0">
        <references count="5">
          <reference field="0" count="1" selected="0">
            <x v="119"/>
          </reference>
          <reference field="1" count="1" selected="0">
            <x v="7"/>
          </reference>
          <reference field="2" count="1" selected="0">
            <x v="85"/>
          </reference>
          <reference field="7" count="1">
            <x v="7"/>
          </reference>
          <reference field="14" count="1" selected="0">
            <x v="27"/>
          </reference>
        </references>
      </pivotArea>
    </format>
    <format dxfId="9">
      <pivotArea dataOnly="0" labelOnly="1" outline="0" fieldPosition="0">
        <references count="5">
          <reference field="0" count="1" selected="0">
            <x v="17"/>
          </reference>
          <reference field="1" count="1" selected="0">
            <x v="7"/>
          </reference>
          <reference field="2" count="1" selected="0">
            <x v="4"/>
          </reference>
          <reference field="7" count="1">
            <x v="4"/>
          </reference>
          <reference field="14" count="1" selected="0">
            <x v="28"/>
          </reference>
        </references>
      </pivotArea>
    </format>
    <format dxfId="8">
      <pivotArea dataOnly="0" labelOnly="1" outline="0" fieldPosition="0">
        <references count="5">
          <reference field="0" count="1" selected="0">
            <x v="120"/>
          </reference>
          <reference field="1" count="1" selected="0">
            <x v="9"/>
          </reference>
          <reference field="2" count="1" selected="0">
            <x v="11"/>
          </reference>
          <reference field="7" count="1">
            <x v="5"/>
          </reference>
          <reference field="14" count="1" selected="0">
            <x v="4"/>
          </reference>
        </references>
      </pivotArea>
    </format>
    <format dxfId="7">
      <pivotArea dataOnly="0" labelOnly="1" outline="0" fieldPosition="0">
        <references count="5">
          <reference field="0" count="1" selected="0">
            <x v="87"/>
          </reference>
          <reference field="1" count="1" selected="0">
            <x v="9"/>
          </reference>
          <reference field="2" count="1" selected="0">
            <x v="6"/>
          </reference>
          <reference field="7" count="1">
            <x v="4"/>
          </reference>
          <reference field="14" count="1" selected="0">
            <x v="14"/>
          </reference>
        </references>
      </pivotArea>
    </format>
    <format dxfId="6">
      <pivotArea dataOnly="0" labelOnly="1" outline="0" fieldPosition="0">
        <references count="5">
          <reference field="0" count="1" selected="0">
            <x v="21"/>
          </reference>
          <reference field="1" count="1" selected="0">
            <x v="9"/>
          </reference>
          <reference field="2" count="1" selected="0">
            <x v="81"/>
          </reference>
          <reference field="7" count="1">
            <x v="3"/>
          </reference>
          <reference field="14" count="1" selected="0">
            <x v="19"/>
          </reference>
        </references>
      </pivotArea>
    </format>
    <format dxfId="5">
      <pivotArea dataOnly="0" labelOnly="1" outline="0" fieldPosition="0">
        <references count="5">
          <reference field="0" count="1" selected="0">
            <x v="22"/>
          </reference>
          <reference field="1" count="1" selected="0">
            <x v="9"/>
          </reference>
          <reference field="2" count="1" selected="0">
            <x v="92"/>
          </reference>
          <reference field="7" count="1">
            <x v="2"/>
          </reference>
          <reference field="14" count="1" selected="0">
            <x v="19"/>
          </reference>
        </references>
      </pivotArea>
    </format>
    <format dxfId="4">
      <pivotArea dataOnly="0" labelOnly="1" outline="0" fieldPosition="0">
        <references count="5">
          <reference field="0" count="1" selected="0">
            <x v="23"/>
          </reference>
          <reference field="1" count="1" selected="0">
            <x v="9"/>
          </reference>
          <reference field="2" count="1" selected="0">
            <x v="109"/>
          </reference>
          <reference field="7" count="1">
            <x v="9"/>
          </reference>
          <reference field="14" count="1" selected="0">
            <x v="19"/>
          </reference>
        </references>
      </pivotArea>
    </format>
    <format dxfId="3">
      <pivotArea dataOnly="0" labelOnly="1" outline="0" fieldPosition="0">
        <references count="5">
          <reference field="0" count="1" selected="0">
            <x v="121"/>
          </reference>
          <reference field="1" count="1" selected="0">
            <x v="9"/>
          </reference>
          <reference field="2" count="1" selected="0">
            <x v="7"/>
          </reference>
          <reference field="7" count="1">
            <x v="4"/>
          </reference>
          <reference field="14" count="1" selected="0">
            <x v="19"/>
          </reference>
        </references>
      </pivotArea>
    </format>
    <format dxfId="2">
      <pivotArea dataOnly="0" labelOnly="1" outline="0" fieldPosition="0">
        <references count="5">
          <reference field="0" count="1" selected="0">
            <x v="122"/>
          </reference>
          <reference field="1" count="1" selected="0">
            <x v="9"/>
          </reference>
          <reference field="2" count="1" selected="0">
            <x v="67"/>
          </reference>
          <reference field="7" count="1">
            <x v="0"/>
          </reference>
          <reference field="14" count="1" selected="0">
            <x v="19"/>
          </reference>
        </references>
      </pivotArea>
    </format>
    <format dxfId="1">
      <pivotArea field="1" type="button" dataOnly="0" labelOnly="1" outline="0" axis="axisRow" fieldPosition="0"/>
    </format>
    <format dxfId="0">
      <pivotArea dataOnly="0" labelOnly="1" outline="0" fieldPosition="0">
        <references count="1">
          <reference field="1" count="0"/>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Buzzword" sourceName="Buzzword">
  <pivotTables>
    <pivotTable tabId="6" name="PivotTable2"/>
  </pivotTables>
  <data>
    <tabular pivotCacheId="2" showMissing="0">
      <items count="12">
        <i x="0" s="1"/>
        <i x="2" s="1"/>
        <i x="3" s="1"/>
        <i x="4" s="1"/>
        <i x="5" s="1"/>
        <i x="6" s="1"/>
        <i x="7" s="1"/>
        <i x="8" s="1"/>
        <i x="9" s="1"/>
        <i x="10" s="1"/>
        <i x="11" s="1"/>
        <i x="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Study_program" sourceName="Study program">
  <pivotTables>
    <pivotTable tabId="6" name="PivotTable2"/>
  </pivotTables>
  <data>
    <tabular pivotCacheId="2" showMissing="0">
      <items count="35">
        <i x="23" s="1"/>
        <i x="31" s="1"/>
        <i x="5" s="1"/>
        <i x="0" s="1"/>
        <i x="33" s="1"/>
        <i x="4" s="1"/>
        <i x="1" s="1"/>
        <i x="16" s="1"/>
        <i x="21" s="1"/>
        <i x="13" s="1"/>
        <i x="19" s="1"/>
        <i x="3" s="1"/>
        <i x="25" s="1"/>
        <i x="20" s="1"/>
        <i x="32" s="1"/>
        <i x="29" s="1"/>
        <i x="27" s="1"/>
        <i x="30" s="1"/>
        <i x="8" s="1"/>
        <i x="34" s="1"/>
        <i x="28" s="1"/>
        <i x="12" s="1"/>
        <i x="10" s="1"/>
        <i x="9" s="1"/>
        <i x="14" s="1"/>
        <i x="17" s="1"/>
        <i x="26" s="1"/>
        <i x="18" s="1"/>
        <i x="22" s="1"/>
        <i x="24" s="1"/>
        <i x="11" s="1"/>
        <i x="15" s="1"/>
        <i x="7" s="1"/>
        <i x="6" s="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uzzword" cache="Datenschnitt_Buzzword" caption="Buzzword" rowHeight="241300"/>
  <slicer name="Study program" cache="Datenschnitt_Study_program" caption="Study program"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rtin.pietzsch@hs-aalen.de" TargetMode="External"/><Relationship Id="rId18" Type="http://schemas.openxmlformats.org/officeDocument/2006/relationships/hyperlink" Target="mailto:p.sekretariat@hs-aalen.de" TargetMode="External"/><Relationship Id="rId26" Type="http://schemas.openxmlformats.org/officeDocument/2006/relationships/hyperlink" Target="mailto:p.sekretariat@hs-aalen.de" TargetMode="External"/><Relationship Id="rId39" Type="http://schemas.openxmlformats.org/officeDocument/2006/relationships/printerSettings" Target="../printerSettings/printerSettings1.bin"/><Relationship Id="rId21" Type="http://schemas.openxmlformats.org/officeDocument/2006/relationships/hyperlink" Target="mailto:p.sekretariat@hs-aalen.de" TargetMode="External"/><Relationship Id="rId34" Type="http://schemas.openxmlformats.org/officeDocument/2006/relationships/hyperlink" Target="https://www.hs-aalen.de/de/courses/102/news" TargetMode="External"/><Relationship Id="rId7" Type="http://schemas.openxmlformats.org/officeDocument/2006/relationships/hyperlink" Target="mailto:lbm.sekretariat@hs-aalen.de" TargetMode="External"/><Relationship Id="rId12" Type="http://schemas.openxmlformats.org/officeDocument/2006/relationships/hyperlink" Target="mailto:martin.pietzsch@hs-aalen.de" TargetMode="External"/><Relationship Id="rId17" Type="http://schemas.openxmlformats.org/officeDocument/2006/relationships/hyperlink" Target="mailto:p.sekretariat@hs-aalen.de" TargetMode="External"/><Relationship Id="rId25" Type="http://schemas.openxmlformats.org/officeDocument/2006/relationships/hyperlink" Target="mailto:p.sekretariat@hs-aalen.de" TargetMode="External"/><Relationship Id="rId33" Type="http://schemas.openxmlformats.org/officeDocument/2006/relationships/hyperlink" Target="https://www.hs-aalen.de/de/courses/102/news" TargetMode="External"/><Relationship Id="rId38" Type="http://schemas.openxmlformats.org/officeDocument/2006/relationships/hyperlink" Target="https://www.hs-aalen.de/de/courses/102/news" TargetMode="External"/><Relationship Id="rId2" Type="http://schemas.openxmlformats.org/officeDocument/2006/relationships/hyperlink" Target="mailto:alexander.strehl@hs-aalen.de" TargetMode="External"/><Relationship Id="rId16" Type="http://schemas.openxmlformats.org/officeDocument/2006/relationships/hyperlink" Target="https://www.hs-aalen.de/de/courses/102/news" TargetMode="External"/><Relationship Id="rId20" Type="http://schemas.openxmlformats.org/officeDocument/2006/relationships/hyperlink" Target="mailto:p.sekretariat@hs-aalen.de" TargetMode="External"/><Relationship Id="rId29" Type="http://schemas.openxmlformats.org/officeDocument/2006/relationships/hyperlink" Target="https://www.hs-aalen.de/de/courses/102/news" TargetMode="External"/><Relationship Id="rId1" Type="http://schemas.openxmlformats.org/officeDocument/2006/relationships/hyperlink" Target="mailto:christian.koot@hs-aalen.de" TargetMode="External"/><Relationship Id="rId6" Type="http://schemas.openxmlformats.org/officeDocument/2006/relationships/hyperlink" Target="mailto:annette.limberger@hs-aalen.de" TargetMode="External"/><Relationship Id="rId11" Type="http://schemas.openxmlformats.org/officeDocument/2006/relationships/hyperlink" Target="https://www.hs-aalen.de/de/courses/102/news" TargetMode="External"/><Relationship Id="rId24" Type="http://schemas.openxmlformats.org/officeDocument/2006/relationships/hyperlink" Target="mailto:p.sekretariat@hs-aalen.de" TargetMode="External"/><Relationship Id="rId32" Type="http://schemas.openxmlformats.org/officeDocument/2006/relationships/hyperlink" Target="https://www.hs-aalen.de/de/courses/102/news" TargetMode="External"/><Relationship Id="rId37" Type="http://schemas.openxmlformats.org/officeDocument/2006/relationships/hyperlink" Target="https://www.hs-aalen.de/de/courses/102/news" TargetMode="External"/><Relationship Id="rId5" Type="http://schemas.openxmlformats.org/officeDocument/2006/relationships/hyperlink" Target="mailto:dietlind.seitz@hs-aalen.de" TargetMode="External"/><Relationship Id="rId15" Type="http://schemas.openxmlformats.org/officeDocument/2006/relationships/hyperlink" Target="mailto:p.sekretariat@hs-aalen.de" TargetMode="External"/><Relationship Id="rId23" Type="http://schemas.openxmlformats.org/officeDocument/2006/relationships/hyperlink" Target="mailto:p.sekretariat@hs-aalen.de" TargetMode="External"/><Relationship Id="rId28" Type="http://schemas.openxmlformats.org/officeDocument/2006/relationships/hyperlink" Target="https://www.hs-aalen.de/de/courses/102/news" TargetMode="External"/><Relationship Id="rId36" Type="http://schemas.openxmlformats.org/officeDocument/2006/relationships/hyperlink" Target="https://www.hs-aalen.de/de/courses/102/news" TargetMode="External"/><Relationship Id="rId10" Type="http://schemas.openxmlformats.org/officeDocument/2006/relationships/hyperlink" Target="mailto:p.sekretariat@hs-aalen.de" TargetMode="External"/><Relationship Id="rId19" Type="http://schemas.openxmlformats.org/officeDocument/2006/relationships/hyperlink" Target="mailto:p.sekretariat@hs-aalen.de" TargetMode="External"/><Relationship Id="rId31" Type="http://schemas.openxmlformats.org/officeDocument/2006/relationships/hyperlink" Target="https://www.hs-aalen.de/de/courses/102/news" TargetMode="External"/><Relationship Id="rId4" Type="http://schemas.openxmlformats.org/officeDocument/2006/relationships/hyperlink" Target="mailto:Alexander.grohmann@hs-aalen.de" TargetMode="External"/><Relationship Id="rId9" Type="http://schemas.openxmlformats.org/officeDocument/2006/relationships/hyperlink" Target="https://www.hs-aalen.de/de/courses/102/news" TargetMode="External"/><Relationship Id="rId14" Type="http://schemas.openxmlformats.org/officeDocument/2006/relationships/hyperlink" Target="mailto:martin.pietzsch@hs-aalen.de" TargetMode="External"/><Relationship Id="rId22" Type="http://schemas.openxmlformats.org/officeDocument/2006/relationships/hyperlink" Target="mailto:p.sekretariat@hs-aalen.de" TargetMode="External"/><Relationship Id="rId27" Type="http://schemas.openxmlformats.org/officeDocument/2006/relationships/hyperlink" Target="mailto:p.sekretariat@hs-aalen.de" TargetMode="External"/><Relationship Id="rId30" Type="http://schemas.openxmlformats.org/officeDocument/2006/relationships/hyperlink" Target="https://www.hs-aalen.de/de/courses/102/news" TargetMode="External"/><Relationship Id="rId35" Type="http://schemas.openxmlformats.org/officeDocument/2006/relationships/hyperlink" Target="https://www.hs-aalen.de/de/courses/102/news" TargetMode="External"/><Relationship Id="rId8" Type="http://schemas.openxmlformats.org/officeDocument/2006/relationships/hyperlink" Target="mailto:p.sekretariat@hs-aalen.de" TargetMode="External"/><Relationship Id="rId3" Type="http://schemas.openxmlformats.org/officeDocument/2006/relationships/hyperlink" Target="mailto:alexander.grohmann@hs-aalen.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aa@hs-aalen.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vorlesungen.htw-aalen.de/splan/mobile?lan=en&amp;acc=true&amp;act=mt&amp;sel=mt&amp;pu=9&amp;oex=false&amp;cl=true&amp;sl=true&amp;sld=false&amp;sd=false&amp;loc=1&amp;sa=false&amp;c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Z235"/>
  <sheetViews>
    <sheetView zoomScale="90" zoomScaleNormal="90" workbookViewId="0">
      <pane xSplit="1" ySplit="2" topLeftCell="B211" activePane="bottomRight" state="frozen"/>
      <selection pane="topRight" activeCell="B1" sqref="B1"/>
      <selection pane="bottomLeft" activeCell="A4" sqref="A4"/>
      <selection pane="bottomRight" activeCell="C16" sqref="C16"/>
    </sheetView>
  </sheetViews>
  <sheetFormatPr baseColWidth="10" defaultColWidth="11.44140625" defaultRowHeight="14.4" x14ac:dyDescent="0.3"/>
  <cols>
    <col min="1" max="1" width="10.109375" style="24" customWidth="1"/>
    <col min="2" max="2" width="30.5546875" style="18" customWidth="1"/>
    <col min="3" max="3" width="48" style="26" customWidth="1"/>
    <col min="4" max="4" width="28.88671875" style="27" customWidth="1"/>
    <col min="5" max="5" width="28.33203125" style="18" customWidth="1"/>
    <col min="6" max="6" width="50" style="23" customWidth="1"/>
    <col min="7" max="7" width="18.88671875" style="18" customWidth="1"/>
    <col min="8" max="12" width="11.44140625" style="25" customWidth="1"/>
    <col min="13" max="13" width="47.33203125" style="18" customWidth="1"/>
    <col min="14" max="14" width="24.5546875" style="19" customWidth="1"/>
    <col min="15" max="15" width="27.33203125" style="158" customWidth="1"/>
    <col min="16" max="16" width="10.5546875" style="158" customWidth="1"/>
    <col min="17" max="17" width="21.33203125" style="30" customWidth="1"/>
    <col min="18" max="18" width="13.5546875" style="25" customWidth="1"/>
    <col min="19" max="19" width="25.33203125" style="18" customWidth="1"/>
    <col min="20" max="20" width="20.6640625" style="18" customWidth="1"/>
    <col min="21" max="21" width="11.44140625" style="25" customWidth="1"/>
    <col min="22" max="22" width="23.5546875" style="18" customWidth="1"/>
    <col min="23" max="23" width="32.109375" style="21" customWidth="1"/>
    <col min="24" max="24" width="35.88671875" style="21" customWidth="1"/>
    <col min="25" max="25" width="40.6640625" style="21" customWidth="1"/>
    <col min="26" max="26" width="34.44140625" style="21" customWidth="1"/>
    <col min="27" max="27" width="23.33203125" style="21" customWidth="1"/>
    <col min="28" max="28" width="30" style="21" customWidth="1"/>
    <col min="29" max="29" width="26.33203125" style="21" customWidth="1"/>
    <col min="30" max="30" width="31.5546875" style="21" customWidth="1"/>
    <col min="31" max="31" width="81.109375" style="32" customWidth="1"/>
    <col min="32" max="32" width="11.44140625" style="77"/>
    <col min="33" max="16384" width="11.44140625" style="21"/>
  </cols>
  <sheetData>
    <row r="1" spans="1:32" ht="21" customHeight="1" x14ac:dyDescent="0.25">
      <c r="A1" s="190" t="s">
        <v>1223</v>
      </c>
      <c r="B1" s="186"/>
      <c r="C1" s="187"/>
      <c r="D1" s="210" t="s">
        <v>740</v>
      </c>
      <c r="E1" s="158"/>
      <c r="F1" s="80"/>
      <c r="G1" s="22"/>
      <c r="H1" s="105"/>
      <c r="I1" s="105"/>
      <c r="J1" s="105"/>
      <c r="K1" s="28"/>
      <c r="L1" s="105"/>
      <c r="M1" s="158"/>
      <c r="N1" s="101"/>
      <c r="O1" s="20"/>
      <c r="P1" s="20"/>
      <c r="Q1" s="29"/>
      <c r="R1" s="105"/>
      <c r="S1" s="158"/>
      <c r="T1" s="158"/>
      <c r="U1" s="105"/>
      <c r="V1" s="158"/>
      <c r="W1" s="78"/>
      <c r="X1" s="78"/>
      <c r="Y1" s="78"/>
      <c r="Z1" s="78"/>
      <c r="AA1" s="78"/>
      <c r="AB1" s="78"/>
      <c r="AC1" s="78"/>
      <c r="AD1" s="78"/>
      <c r="AE1" s="182"/>
    </row>
    <row r="2" spans="1:32" s="306" customFormat="1" ht="57" customHeight="1" x14ac:dyDescent="0.3">
      <c r="A2" s="370" t="s">
        <v>129</v>
      </c>
      <c r="B2" s="371" t="s">
        <v>73</v>
      </c>
      <c r="C2" s="369" t="s">
        <v>988</v>
      </c>
      <c r="D2" s="372" t="s">
        <v>989</v>
      </c>
      <c r="E2" s="369" t="s">
        <v>990</v>
      </c>
      <c r="F2" s="370" t="s">
        <v>646</v>
      </c>
      <c r="G2" s="370" t="s">
        <v>81</v>
      </c>
      <c r="H2" s="370" t="s">
        <v>74</v>
      </c>
      <c r="I2" s="370" t="s">
        <v>644</v>
      </c>
      <c r="J2" s="371" t="s">
        <v>2</v>
      </c>
      <c r="K2" s="372" t="s">
        <v>80</v>
      </c>
      <c r="L2" s="371" t="s">
        <v>3</v>
      </c>
      <c r="M2" s="371" t="s">
        <v>4</v>
      </c>
      <c r="N2" s="369" t="s">
        <v>157</v>
      </c>
      <c r="O2" s="369" t="s">
        <v>0</v>
      </c>
      <c r="P2" s="370" t="s">
        <v>1032</v>
      </c>
      <c r="Q2" s="372" t="s">
        <v>93</v>
      </c>
      <c r="R2" s="372" t="s">
        <v>489</v>
      </c>
      <c r="S2" s="371" t="s">
        <v>11</v>
      </c>
      <c r="T2" s="372" t="s">
        <v>75</v>
      </c>
      <c r="U2" s="372" t="s">
        <v>78</v>
      </c>
      <c r="V2" s="369" t="s">
        <v>13</v>
      </c>
      <c r="W2" s="372" t="s">
        <v>138</v>
      </c>
      <c r="X2" s="372" t="s">
        <v>79</v>
      </c>
      <c r="Y2" s="371" t="s">
        <v>12</v>
      </c>
      <c r="Z2" s="372" t="s">
        <v>492</v>
      </c>
      <c r="AA2" s="372" t="s">
        <v>88</v>
      </c>
      <c r="AB2" s="372" t="s">
        <v>89</v>
      </c>
      <c r="AC2" s="372" t="s">
        <v>90</v>
      </c>
      <c r="AD2" s="372" t="s">
        <v>647</v>
      </c>
      <c r="AE2" s="305" t="s">
        <v>1093</v>
      </c>
    </row>
    <row r="3" spans="1:32" s="92" customFormat="1" ht="15.6" customHeight="1" x14ac:dyDescent="0.25">
      <c r="A3" s="86">
        <v>51702</v>
      </c>
      <c r="B3" s="125" t="s">
        <v>161</v>
      </c>
      <c r="C3" s="89" t="s">
        <v>997</v>
      </c>
      <c r="D3" s="86" t="s">
        <v>846</v>
      </c>
      <c r="E3" s="159" t="s">
        <v>162</v>
      </c>
      <c r="F3" s="120" t="s">
        <v>607</v>
      </c>
      <c r="G3" s="159" t="s">
        <v>1222</v>
      </c>
      <c r="H3" s="82">
        <v>5</v>
      </c>
      <c r="I3" s="82">
        <v>4</v>
      </c>
      <c r="J3" s="82">
        <v>150</v>
      </c>
      <c r="K3" s="82">
        <v>60</v>
      </c>
      <c r="L3" s="82">
        <v>90</v>
      </c>
      <c r="M3" s="159" t="s">
        <v>32</v>
      </c>
      <c r="N3" s="120" t="s">
        <v>163</v>
      </c>
      <c r="O3" s="158" t="s">
        <v>930</v>
      </c>
      <c r="P3" s="158" t="s">
        <v>897</v>
      </c>
      <c r="Q3" s="83" t="s">
        <v>164</v>
      </c>
      <c r="R3" s="82">
        <v>31</v>
      </c>
      <c r="S3" s="159" t="s">
        <v>165</v>
      </c>
      <c r="T3" s="159" t="s">
        <v>166</v>
      </c>
      <c r="U3" s="82">
        <v>7</v>
      </c>
      <c r="V3" s="159" t="s">
        <v>40</v>
      </c>
      <c r="W3" s="159" t="s">
        <v>36</v>
      </c>
      <c r="X3" s="159" t="s">
        <v>32</v>
      </c>
      <c r="Y3" s="79" t="s">
        <v>32</v>
      </c>
      <c r="Z3" s="114" t="s">
        <v>167</v>
      </c>
      <c r="AA3" s="114" t="s">
        <v>168</v>
      </c>
      <c r="AB3" s="114" t="s">
        <v>169</v>
      </c>
      <c r="AC3" s="93" t="s">
        <v>170</v>
      </c>
      <c r="AD3" s="188" t="s">
        <v>171</v>
      </c>
      <c r="AF3" s="77"/>
    </row>
    <row r="4" spans="1:32" s="92" customFormat="1" ht="15.6" customHeight="1" x14ac:dyDescent="0.25">
      <c r="A4" s="84">
        <v>46601</v>
      </c>
      <c r="B4" s="149" t="s">
        <v>161</v>
      </c>
      <c r="C4" s="113" t="s">
        <v>978</v>
      </c>
      <c r="D4" s="84" t="s">
        <v>783</v>
      </c>
      <c r="E4" s="95" t="s">
        <v>668</v>
      </c>
      <c r="F4" s="102" t="s">
        <v>669</v>
      </c>
      <c r="G4" s="159" t="s">
        <v>1222</v>
      </c>
      <c r="H4" s="82">
        <v>5</v>
      </c>
      <c r="I4" s="82" t="s">
        <v>32</v>
      </c>
      <c r="J4" s="82">
        <v>150</v>
      </c>
      <c r="K4" s="82" t="s">
        <v>32</v>
      </c>
      <c r="L4" s="82" t="s">
        <v>32</v>
      </c>
      <c r="M4" s="95" t="s">
        <v>347</v>
      </c>
      <c r="N4" s="83" t="s">
        <v>343</v>
      </c>
      <c r="O4" s="159" t="s">
        <v>933</v>
      </c>
      <c r="P4" s="159" t="s">
        <v>900</v>
      </c>
      <c r="Q4" s="83" t="s">
        <v>348</v>
      </c>
      <c r="R4" s="82">
        <v>32</v>
      </c>
      <c r="S4" s="159" t="s">
        <v>330</v>
      </c>
      <c r="T4" s="95" t="s">
        <v>393</v>
      </c>
      <c r="U4" s="82">
        <v>6</v>
      </c>
      <c r="V4" s="159" t="s">
        <v>39</v>
      </c>
      <c r="W4" s="96" t="s">
        <v>36</v>
      </c>
      <c r="X4" s="96" t="s">
        <v>32</v>
      </c>
      <c r="Y4" s="96" t="s">
        <v>371</v>
      </c>
      <c r="Z4" s="132" t="s">
        <v>6</v>
      </c>
      <c r="AA4" s="189" t="s">
        <v>390</v>
      </c>
      <c r="AB4" s="132" t="s">
        <v>372</v>
      </c>
      <c r="AC4" s="160" t="s">
        <v>392</v>
      </c>
      <c r="AD4" s="212" t="s">
        <v>373</v>
      </c>
      <c r="AE4" s="96"/>
      <c r="AF4" s="77"/>
    </row>
    <row r="5" spans="1:32" s="92" customFormat="1" ht="15.6" customHeight="1" x14ac:dyDescent="0.3">
      <c r="A5" s="131" t="s">
        <v>349</v>
      </c>
      <c r="B5" s="149" t="s">
        <v>161</v>
      </c>
      <c r="C5" s="157" t="s">
        <v>979</v>
      </c>
      <c r="D5" s="84" t="s">
        <v>813</v>
      </c>
      <c r="E5" s="95" t="s">
        <v>350</v>
      </c>
      <c r="F5" s="102" t="s">
        <v>665</v>
      </c>
      <c r="G5" s="159" t="s">
        <v>1222</v>
      </c>
      <c r="H5" s="199" t="s">
        <v>662</v>
      </c>
      <c r="I5" s="82">
        <v>0</v>
      </c>
      <c r="J5" s="82" t="s">
        <v>663</v>
      </c>
      <c r="K5" s="82">
        <v>0</v>
      </c>
      <c r="L5" s="82" t="s">
        <v>663</v>
      </c>
      <c r="M5" s="95" t="s">
        <v>394</v>
      </c>
      <c r="N5" s="83" t="s">
        <v>343</v>
      </c>
      <c r="O5" s="159" t="s">
        <v>933</v>
      </c>
      <c r="P5" s="159" t="s">
        <v>900</v>
      </c>
      <c r="Q5" s="83" t="s">
        <v>348</v>
      </c>
      <c r="R5" s="82">
        <v>32</v>
      </c>
      <c r="S5" s="159" t="s">
        <v>330</v>
      </c>
      <c r="T5" s="95" t="s">
        <v>393</v>
      </c>
      <c r="U5" s="82">
        <v>7</v>
      </c>
      <c r="V5" s="159" t="s">
        <v>39</v>
      </c>
      <c r="W5" s="79" t="s">
        <v>36</v>
      </c>
      <c r="X5" s="96" t="s">
        <v>32</v>
      </c>
      <c r="Y5" s="96" t="s">
        <v>32</v>
      </c>
      <c r="Z5" s="132" t="s">
        <v>6</v>
      </c>
      <c r="AA5" s="189" t="s">
        <v>390</v>
      </c>
      <c r="AB5" s="132" t="s">
        <v>372</v>
      </c>
      <c r="AC5" s="160" t="s">
        <v>392</v>
      </c>
      <c r="AD5" s="212" t="s">
        <v>370</v>
      </c>
      <c r="AE5" s="307"/>
      <c r="AF5" s="77"/>
    </row>
    <row r="6" spans="1:32" s="92" customFormat="1" ht="15.6" hidden="1" customHeight="1" x14ac:dyDescent="0.3">
      <c r="A6" s="117"/>
      <c r="B6" s="149"/>
      <c r="C6" s="113"/>
      <c r="D6" s="117"/>
      <c r="E6" s="95"/>
      <c r="F6" s="102"/>
      <c r="G6" s="95"/>
      <c r="H6" s="82"/>
      <c r="I6" s="82"/>
      <c r="J6" s="82"/>
      <c r="K6" s="82"/>
      <c r="L6" s="82"/>
      <c r="M6" s="95"/>
      <c r="N6" s="83"/>
      <c r="O6" s="159"/>
      <c r="P6" s="159"/>
      <c r="Q6" s="83"/>
      <c r="R6" s="82"/>
      <c r="S6" s="95"/>
      <c r="T6" s="143"/>
      <c r="U6" s="82"/>
      <c r="V6" s="159"/>
      <c r="W6" s="96"/>
      <c r="X6" s="96"/>
      <c r="Y6" s="96"/>
      <c r="Z6" s="132"/>
      <c r="AA6" s="160"/>
      <c r="AB6" s="272"/>
      <c r="AC6" s="160"/>
      <c r="AD6" s="212"/>
      <c r="AE6" s="163"/>
      <c r="AF6" s="77"/>
    </row>
    <row r="7" spans="1:32" s="31" customFormat="1" ht="15.6" customHeight="1" x14ac:dyDescent="0.25">
      <c r="A7" s="117">
        <v>70106</v>
      </c>
      <c r="B7" s="149" t="s">
        <v>161</v>
      </c>
      <c r="C7" s="113" t="s">
        <v>980</v>
      </c>
      <c r="D7" s="117" t="s">
        <v>837</v>
      </c>
      <c r="E7" s="95" t="s">
        <v>366</v>
      </c>
      <c r="F7" s="102" t="s">
        <v>677</v>
      </c>
      <c r="G7" s="159" t="s">
        <v>1222</v>
      </c>
      <c r="H7" s="82">
        <v>5</v>
      </c>
      <c r="I7" s="82">
        <v>4</v>
      </c>
      <c r="J7" s="82">
        <v>150</v>
      </c>
      <c r="K7" s="82">
        <v>60</v>
      </c>
      <c r="L7" s="82">
        <v>90</v>
      </c>
      <c r="M7" s="95" t="s">
        <v>1097</v>
      </c>
      <c r="N7" s="83" t="s">
        <v>343</v>
      </c>
      <c r="O7" s="159" t="s">
        <v>938</v>
      </c>
      <c r="P7" s="159" t="s">
        <v>905</v>
      </c>
      <c r="Q7" s="83" t="s">
        <v>352</v>
      </c>
      <c r="R7" s="82">
        <v>32</v>
      </c>
      <c r="S7" s="95" t="s">
        <v>364</v>
      </c>
      <c r="T7" s="143" t="s">
        <v>365</v>
      </c>
      <c r="U7" s="82">
        <v>1</v>
      </c>
      <c r="V7" s="159" t="s">
        <v>62</v>
      </c>
      <c r="W7" s="96" t="s">
        <v>37</v>
      </c>
      <c r="X7" s="96" t="s">
        <v>32</v>
      </c>
      <c r="Y7" s="96" t="s">
        <v>1098</v>
      </c>
      <c r="Z7" s="132" t="s">
        <v>374</v>
      </c>
      <c r="AA7" s="160" t="s">
        <v>661</v>
      </c>
      <c r="AB7" s="132" t="s">
        <v>372</v>
      </c>
      <c r="AC7" s="160" t="s">
        <v>392</v>
      </c>
      <c r="AD7" s="212" t="s">
        <v>375</v>
      </c>
      <c r="AE7" s="163" t="s">
        <v>1099</v>
      </c>
      <c r="AF7" s="77"/>
    </row>
    <row r="8" spans="1:32" s="79" customFormat="1" ht="15.6" hidden="1" customHeight="1" x14ac:dyDescent="0.25">
      <c r="A8" s="117"/>
      <c r="B8" s="149"/>
      <c r="C8" s="113"/>
      <c r="D8" s="117"/>
      <c r="E8" s="95"/>
      <c r="F8" s="102"/>
      <c r="G8" s="95"/>
      <c r="H8" s="82"/>
      <c r="I8" s="82"/>
      <c r="J8" s="82"/>
      <c r="K8" s="82"/>
      <c r="L8" s="82"/>
      <c r="M8" s="95"/>
      <c r="N8" s="83"/>
      <c r="O8" s="159"/>
      <c r="P8" s="159"/>
      <c r="Q8" s="83"/>
      <c r="R8" s="82"/>
      <c r="S8" s="95"/>
      <c r="T8" s="143"/>
      <c r="U8" s="82"/>
      <c r="V8" s="159"/>
      <c r="W8" s="96"/>
      <c r="X8" s="96"/>
      <c r="Y8" s="96"/>
      <c r="Z8" s="132"/>
      <c r="AA8" s="160"/>
      <c r="AB8" s="132"/>
      <c r="AC8" s="160"/>
      <c r="AD8" s="212"/>
      <c r="AE8" s="163"/>
    </row>
    <row r="9" spans="1:32" s="31" customFormat="1" ht="15.6" customHeight="1" x14ac:dyDescent="0.3">
      <c r="A9" s="131" t="s">
        <v>351</v>
      </c>
      <c r="B9" s="149" t="s">
        <v>161</v>
      </c>
      <c r="C9" s="157" t="s">
        <v>981</v>
      </c>
      <c r="D9" s="84" t="s">
        <v>813</v>
      </c>
      <c r="E9" s="95" t="s">
        <v>350</v>
      </c>
      <c r="F9" s="102" t="s">
        <v>666</v>
      </c>
      <c r="G9" s="159" t="s">
        <v>1222</v>
      </c>
      <c r="H9" s="199" t="s">
        <v>662</v>
      </c>
      <c r="I9" s="82">
        <v>0</v>
      </c>
      <c r="J9" s="82" t="s">
        <v>663</v>
      </c>
      <c r="K9" s="82">
        <v>0</v>
      </c>
      <c r="L9" s="82" t="s">
        <v>663</v>
      </c>
      <c r="M9" s="95" t="s">
        <v>395</v>
      </c>
      <c r="N9" s="83" t="s">
        <v>343</v>
      </c>
      <c r="O9" s="159" t="s">
        <v>938</v>
      </c>
      <c r="P9" s="159" t="s">
        <v>905</v>
      </c>
      <c r="Q9" s="83" t="s">
        <v>352</v>
      </c>
      <c r="R9" s="82">
        <v>32</v>
      </c>
      <c r="S9" s="159" t="s">
        <v>330</v>
      </c>
      <c r="T9" s="95" t="s">
        <v>393</v>
      </c>
      <c r="U9" s="82">
        <v>7</v>
      </c>
      <c r="V9" s="159" t="s">
        <v>39</v>
      </c>
      <c r="W9" s="79" t="s">
        <v>36</v>
      </c>
      <c r="X9" s="96" t="s">
        <v>32</v>
      </c>
      <c r="Y9" s="96" t="s">
        <v>32</v>
      </c>
      <c r="Z9" s="160" t="s">
        <v>374</v>
      </c>
      <c r="AA9" s="160" t="s">
        <v>661</v>
      </c>
      <c r="AB9" s="132" t="s">
        <v>372</v>
      </c>
      <c r="AC9" s="160" t="s">
        <v>392</v>
      </c>
      <c r="AD9" s="212" t="s">
        <v>375</v>
      </c>
      <c r="AE9" s="307"/>
      <c r="AF9" s="77"/>
    </row>
    <row r="10" spans="1:32" s="31" customFormat="1" ht="15.6" customHeight="1" x14ac:dyDescent="0.25">
      <c r="A10" s="84">
        <v>57402</v>
      </c>
      <c r="B10" s="149" t="s">
        <v>161</v>
      </c>
      <c r="C10" s="113" t="s">
        <v>867</v>
      </c>
      <c r="D10" s="84" t="s">
        <v>867</v>
      </c>
      <c r="E10" s="95" t="s">
        <v>384</v>
      </c>
      <c r="F10" s="120" t="s">
        <v>675</v>
      </c>
      <c r="G10" s="159" t="s">
        <v>1222</v>
      </c>
      <c r="H10" s="82">
        <v>5</v>
      </c>
      <c r="I10" s="82">
        <v>4</v>
      </c>
      <c r="J10" s="82">
        <v>150</v>
      </c>
      <c r="K10" s="82">
        <v>60</v>
      </c>
      <c r="L10" s="82">
        <v>90</v>
      </c>
      <c r="M10" s="95" t="s">
        <v>1100</v>
      </c>
      <c r="N10" s="83" t="s">
        <v>343</v>
      </c>
      <c r="O10" s="159" t="s">
        <v>932</v>
      </c>
      <c r="P10" s="159" t="s">
        <v>899</v>
      </c>
      <c r="Q10" s="83" t="s">
        <v>360</v>
      </c>
      <c r="R10" s="82">
        <v>31</v>
      </c>
      <c r="S10" s="95" t="s">
        <v>382</v>
      </c>
      <c r="T10" s="95" t="s">
        <v>383</v>
      </c>
      <c r="U10" s="82">
        <v>4</v>
      </c>
      <c r="V10" s="159" t="s">
        <v>367</v>
      </c>
      <c r="W10" s="95" t="s">
        <v>766</v>
      </c>
      <c r="X10" s="95" t="s">
        <v>538</v>
      </c>
      <c r="Y10" s="95" t="s">
        <v>32</v>
      </c>
      <c r="Z10" s="134" t="s">
        <v>368</v>
      </c>
      <c r="AA10" s="163" t="s">
        <v>389</v>
      </c>
      <c r="AB10" s="134" t="s">
        <v>369</v>
      </c>
      <c r="AC10" s="163" t="s">
        <v>392</v>
      </c>
      <c r="AD10" s="211" t="s">
        <v>386</v>
      </c>
      <c r="AE10" s="95"/>
      <c r="AF10" s="77"/>
    </row>
    <row r="11" spans="1:32" s="31" customFormat="1" ht="15.6" customHeight="1" x14ac:dyDescent="0.25">
      <c r="A11" s="86">
        <v>57604</v>
      </c>
      <c r="B11" s="149" t="s">
        <v>161</v>
      </c>
      <c r="C11" s="113" t="s">
        <v>868</v>
      </c>
      <c r="D11" s="86" t="s">
        <v>868</v>
      </c>
      <c r="E11" s="95" t="s">
        <v>381</v>
      </c>
      <c r="F11" s="120" t="s">
        <v>676</v>
      </c>
      <c r="G11" s="159" t="s">
        <v>1222</v>
      </c>
      <c r="H11" s="82">
        <v>5</v>
      </c>
      <c r="I11" s="82">
        <v>4</v>
      </c>
      <c r="J11" s="82">
        <v>150</v>
      </c>
      <c r="K11" s="82">
        <v>60</v>
      </c>
      <c r="L11" s="82">
        <v>90</v>
      </c>
      <c r="M11" s="95" t="s">
        <v>1101</v>
      </c>
      <c r="N11" s="83" t="s">
        <v>343</v>
      </c>
      <c r="O11" s="159" t="s">
        <v>932</v>
      </c>
      <c r="P11" s="159" t="s">
        <v>899</v>
      </c>
      <c r="Q11" s="83" t="s">
        <v>360</v>
      </c>
      <c r="R11" s="82">
        <v>31</v>
      </c>
      <c r="S11" s="95" t="s">
        <v>382</v>
      </c>
      <c r="T11" s="95" t="s">
        <v>383</v>
      </c>
      <c r="U11" s="82">
        <v>4</v>
      </c>
      <c r="V11" s="159" t="s">
        <v>367</v>
      </c>
      <c r="W11" s="95" t="s">
        <v>766</v>
      </c>
      <c r="X11" s="95" t="s">
        <v>539</v>
      </c>
      <c r="Y11" s="95" t="s">
        <v>32</v>
      </c>
      <c r="Z11" s="134" t="s">
        <v>368</v>
      </c>
      <c r="AA11" s="163" t="s">
        <v>389</v>
      </c>
      <c r="AB11" s="134" t="s">
        <v>369</v>
      </c>
      <c r="AC11" s="163" t="s">
        <v>392</v>
      </c>
      <c r="AD11" s="150" t="s">
        <v>386</v>
      </c>
      <c r="AE11" s="120"/>
      <c r="AF11" s="77"/>
    </row>
    <row r="12" spans="1:32" s="31" customFormat="1" ht="15.6" hidden="1" customHeight="1" x14ac:dyDescent="0.25">
      <c r="A12" s="84"/>
      <c r="B12" s="149"/>
      <c r="C12" s="113"/>
      <c r="D12" s="84"/>
      <c r="E12" s="95"/>
      <c r="F12" s="120"/>
      <c r="G12" s="95"/>
      <c r="H12" s="82"/>
      <c r="I12" s="82"/>
      <c r="J12" s="82"/>
      <c r="K12" s="82"/>
      <c r="L12" s="82"/>
      <c r="M12" s="95"/>
      <c r="N12" s="83"/>
      <c r="O12" s="159"/>
      <c r="P12" s="159"/>
      <c r="Q12" s="83"/>
      <c r="R12" s="82"/>
      <c r="S12" s="95"/>
      <c r="T12" s="95"/>
      <c r="U12" s="82"/>
      <c r="V12" s="159"/>
      <c r="W12" s="95"/>
      <c r="X12" s="95"/>
      <c r="Y12" s="95"/>
      <c r="Z12" s="134"/>
      <c r="AA12" s="163"/>
      <c r="AB12" s="163"/>
      <c r="AC12" s="163"/>
      <c r="AD12" s="211"/>
      <c r="AE12" s="95"/>
      <c r="AF12" s="77"/>
    </row>
    <row r="13" spans="1:32" s="31" customFormat="1" ht="15.6" customHeight="1" x14ac:dyDescent="0.3">
      <c r="A13" s="131" t="s">
        <v>359</v>
      </c>
      <c r="B13" s="149" t="s">
        <v>161</v>
      </c>
      <c r="C13" s="157" t="s">
        <v>991</v>
      </c>
      <c r="D13" s="84" t="s">
        <v>813</v>
      </c>
      <c r="E13" s="95" t="s">
        <v>350</v>
      </c>
      <c r="F13" s="102" t="s">
        <v>664</v>
      </c>
      <c r="G13" s="159" t="s">
        <v>1222</v>
      </c>
      <c r="H13" s="199" t="s">
        <v>662</v>
      </c>
      <c r="I13" s="82">
        <v>0</v>
      </c>
      <c r="J13" s="82" t="s">
        <v>663</v>
      </c>
      <c r="K13" s="82">
        <v>0</v>
      </c>
      <c r="L13" s="82" t="s">
        <v>663</v>
      </c>
      <c r="M13" s="95" t="s">
        <v>396</v>
      </c>
      <c r="N13" s="83" t="s">
        <v>343</v>
      </c>
      <c r="O13" s="159" t="s">
        <v>932</v>
      </c>
      <c r="P13" s="159" t="s">
        <v>899</v>
      </c>
      <c r="Q13" s="83" t="s">
        <v>360</v>
      </c>
      <c r="R13" s="82">
        <v>33</v>
      </c>
      <c r="S13" s="159" t="s">
        <v>330</v>
      </c>
      <c r="T13" s="95" t="s">
        <v>393</v>
      </c>
      <c r="U13" s="82">
        <v>7</v>
      </c>
      <c r="V13" s="159" t="s">
        <v>39</v>
      </c>
      <c r="W13" s="79" t="s">
        <v>36</v>
      </c>
      <c r="X13" s="96" t="s">
        <v>32</v>
      </c>
      <c r="Y13" s="96" t="s">
        <v>32</v>
      </c>
      <c r="Z13" s="197" t="s">
        <v>368</v>
      </c>
      <c r="AA13" s="132" t="s">
        <v>389</v>
      </c>
      <c r="AB13" s="132" t="s">
        <v>369</v>
      </c>
      <c r="AC13" s="160" t="s">
        <v>392</v>
      </c>
      <c r="AD13" s="212" t="s">
        <v>377</v>
      </c>
      <c r="AE13" s="307"/>
      <c r="AF13" s="77"/>
    </row>
    <row r="14" spans="1:32" s="31" customFormat="1" ht="15.6" hidden="1" customHeight="1" x14ac:dyDescent="0.25">
      <c r="A14" s="84"/>
      <c r="B14" s="148"/>
      <c r="C14" s="89"/>
      <c r="D14" s="86"/>
      <c r="E14" s="159"/>
      <c r="F14" s="120"/>
      <c r="G14" s="95"/>
      <c r="H14" s="82"/>
      <c r="I14" s="82"/>
      <c r="J14" s="108"/>
      <c r="K14" s="108"/>
      <c r="L14" s="108"/>
      <c r="M14" s="159"/>
      <c r="N14" s="140"/>
      <c r="O14" s="159"/>
      <c r="P14" s="159"/>
      <c r="Q14" s="142"/>
      <c r="R14" s="82"/>
      <c r="S14" s="159"/>
      <c r="T14" s="132"/>
      <c r="U14" s="82"/>
      <c r="V14" s="110"/>
      <c r="W14" s="79"/>
      <c r="X14" s="159"/>
      <c r="Y14" s="79"/>
      <c r="Z14" s="132"/>
      <c r="AA14" s="132"/>
      <c r="AB14" s="132"/>
      <c r="AC14" s="132"/>
      <c r="AD14" s="212"/>
      <c r="AE14" s="132"/>
      <c r="AF14" s="77"/>
    </row>
    <row r="15" spans="1:32" s="31" customFormat="1" ht="15.6" customHeight="1" x14ac:dyDescent="0.25">
      <c r="A15" s="124">
        <v>74612</v>
      </c>
      <c r="B15" s="148" t="s">
        <v>161</v>
      </c>
      <c r="C15" s="144" t="s">
        <v>986</v>
      </c>
      <c r="D15" s="142" t="s">
        <v>792</v>
      </c>
      <c r="E15" s="142" t="s">
        <v>1113</v>
      </c>
      <c r="F15" s="145" t="s">
        <v>657</v>
      </c>
      <c r="G15" s="159" t="s">
        <v>1222</v>
      </c>
      <c r="H15" s="108">
        <v>5</v>
      </c>
      <c r="I15" s="108">
        <v>4</v>
      </c>
      <c r="J15" s="108">
        <v>150</v>
      </c>
      <c r="K15" s="108">
        <v>60</v>
      </c>
      <c r="L15" s="108">
        <v>90</v>
      </c>
      <c r="M15" s="143" t="s">
        <v>32</v>
      </c>
      <c r="N15" s="140" t="s">
        <v>163</v>
      </c>
      <c r="O15" s="159" t="s">
        <v>929</v>
      </c>
      <c r="P15" s="159" t="s">
        <v>896</v>
      </c>
      <c r="Q15" s="142" t="s">
        <v>272</v>
      </c>
      <c r="R15" s="108">
        <v>32</v>
      </c>
      <c r="S15" s="143" t="s">
        <v>291</v>
      </c>
      <c r="T15" s="143" t="s">
        <v>281</v>
      </c>
      <c r="U15" s="108">
        <v>6</v>
      </c>
      <c r="V15" s="143" t="s">
        <v>282</v>
      </c>
      <c r="W15" s="141" t="s">
        <v>37</v>
      </c>
      <c r="X15" s="146" t="s">
        <v>65</v>
      </c>
      <c r="Y15" s="141" t="s">
        <v>32</v>
      </c>
      <c r="Z15" s="132" t="s">
        <v>275</v>
      </c>
      <c r="AA15" s="132" t="s">
        <v>276</v>
      </c>
      <c r="AB15" s="147" t="s">
        <v>279</v>
      </c>
      <c r="AC15" s="132" t="s">
        <v>532</v>
      </c>
      <c r="AD15" s="145" t="s">
        <v>280</v>
      </c>
      <c r="AE15" s="134"/>
      <c r="AF15" s="77"/>
    </row>
    <row r="16" spans="1:32" s="31" customFormat="1" ht="15.6" customHeight="1" x14ac:dyDescent="0.25">
      <c r="A16" s="86">
        <v>36202</v>
      </c>
      <c r="B16" s="125" t="s">
        <v>161</v>
      </c>
      <c r="C16" s="89" t="s">
        <v>1003</v>
      </c>
      <c r="D16" s="86" t="s">
        <v>847</v>
      </c>
      <c r="E16" s="159" t="s">
        <v>331</v>
      </c>
      <c r="F16" s="120" t="s">
        <v>637</v>
      </c>
      <c r="G16" s="159" t="s">
        <v>1222</v>
      </c>
      <c r="H16" s="82">
        <v>5</v>
      </c>
      <c r="I16" s="82">
        <v>4</v>
      </c>
      <c r="J16" s="82">
        <v>150</v>
      </c>
      <c r="K16" s="82">
        <v>60</v>
      </c>
      <c r="L16" s="82">
        <v>90</v>
      </c>
      <c r="M16" s="159" t="s">
        <v>32</v>
      </c>
      <c r="N16" s="120" t="s">
        <v>163</v>
      </c>
      <c r="O16" s="158" t="s">
        <v>959</v>
      </c>
      <c r="P16" s="158" t="s">
        <v>926</v>
      </c>
      <c r="Q16" s="83" t="s">
        <v>332</v>
      </c>
      <c r="R16" s="82">
        <v>31</v>
      </c>
      <c r="S16" s="159" t="s">
        <v>165</v>
      </c>
      <c r="T16" s="114" t="s">
        <v>166</v>
      </c>
      <c r="U16" s="82">
        <v>2</v>
      </c>
      <c r="V16" s="159" t="s">
        <v>260</v>
      </c>
      <c r="W16" s="159" t="s">
        <v>333</v>
      </c>
      <c r="X16" s="159" t="s">
        <v>588</v>
      </c>
      <c r="Y16" s="79" t="s">
        <v>32</v>
      </c>
      <c r="Z16" s="114" t="s">
        <v>334</v>
      </c>
      <c r="AA16" s="114" t="s">
        <v>178</v>
      </c>
      <c r="AB16" s="114" t="s">
        <v>335</v>
      </c>
      <c r="AC16" s="114" t="s">
        <v>286</v>
      </c>
      <c r="AD16" s="188" t="s">
        <v>336</v>
      </c>
      <c r="AE16" s="123"/>
      <c r="AF16" s="77"/>
    </row>
    <row r="17" spans="1:16380" s="31" customFormat="1" ht="15.6" customHeight="1" x14ac:dyDescent="0.25">
      <c r="A17" s="109">
        <v>17108</v>
      </c>
      <c r="B17" s="164" t="s">
        <v>161</v>
      </c>
      <c r="C17" s="144" t="s">
        <v>814</v>
      </c>
      <c r="D17" s="143" t="s">
        <v>814</v>
      </c>
      <c r="E17" s="143" t="s">
        <v>673</v>
      </c>
      <c r="F17" s="140" t="s">
        <v>681</v>
      </c>
      <c r="G17" s="159" t="s">
        <v>1222</v>
      </c>
      <c r="H17" s="108">
        <v>5</v>
      </c>
      <c r="I17" s="108">
        <v>2</v>
      </c>
      <c r="J17" s="108">
        <v>150</v>
      </c>
      <c r="K17" s="108">
        <v>60</v>
      </c>
      <c r="L17" s="108">
        <v>90</v>
      </c>
      <c r="M17" s="143" t="s">
        <v>674</v>
      </c>
      <c r="N17" s="142" t="s">
        <v>397</v>
      </c>
      <c r="O17" s="159" t="s">
        <v>1088</v>
      </c>
      <c r="P17" s="159" t="s">
        <v>925</v>
      </c>
      <c r="Q17" s="142" t="s">
        <v>398</v>
      </c>
      <c r="R17" s="108">
        <v>32</v>
      </c>
      <c r="S17" s="143" t="s">
        <v>399</v>
      </c>
      <c r="T17" s="143" t="s">
        <v>400</v>
      </c>
      <c r="U17" s="108">
        <v>1</v>
      </c>
      <c r="V17" s="143" t="s">
        <v>38</v>
      </c>
      <c r="W17" s="143" t="s">
        <v>63</v>
      </c>
      <c r="X17" s="143" t="s">
        <v>1087</v>
      </c>
      <c r="Y17" s="143" t="s">
        <v>32</v>
      </c>
      <c r="Z17" s="134" t="s">
        <v>401</v>
      </c>
      <c r="AA17" s="176" t="s">
        <v>408</v>
      </c>
      <c r="AB17" s="134" t="s">
        <v>402</v>
      </c>
      <c r="AC17" s="134" t="s">
        <v>388</v>
      </c>
      <c r="AD17" s="150" t="s">
        <v>403</v>
      </c>
      <c r="AE17" s="185"/>
      <c r="AF17" s="77"/>
    </row>
    <row r="18" spans="1:16380" s="272" customFormat="1" ht="15.6" customHeight="1" x14ac:dyDescent="0.3">
      <c r="A18" s="109">
        <v>17109</v>
      </c>
      <c r="B18" s="164" t="s">
        <v>161</v>
      </c>
      <c r="C18" s="144" t="s">
        <v>815</v>
      </c>
      <c r="D18" s="143" t="s">
        <v>815</v>
      </c>
      <c r="E18" s="143" t="s">
        <v>673</v>
      </c>
      <c r="F18" s="143" t="s">
        <v>1085</v>
      </c>
      <c r="G18" s="159" t="s">
        <v>1222</v>
      </c>
      <c r="H18" s="108">
        <v>0</v>
      </c>
      <c r="I18" s="108">
        <v>2</v>
      </c>
      <c r="J18" s="108">
        <v>150</v>
      </c>
      <c r="K18" s="108">
        <v>60</v>
      </c>
      <c r="L18" s="108">
        <v>90</v>
      </c>
      <c r="M18" s="143" t="s">
        <v>674</v>
      </c>
      <c r="N18" s="142" t="s">
        <v>397</v>
      </c>
      <c r="O18" s="159" t="s">
        <v>1088</v>
      </c>
      <c r="P18" s="159" t="s">
        <v>925</v>
      </c>
      <c r="Q18" s="142" t="s">
        <v>398</v>
      </c>
      <c r="R18" s="108">
        <v>32</v>
      </c>
      <c r="S18" s="143" t="s">
        <v>399</v>
      </c>
      <c r="T18" s="143" t="s">
        <v>400</v>
      </c>
      <c r="U18" s="108">
        <v>1</v>
      </c>
      <c r="V18" s="143" t="s">
        <v>41</v>
      </c>
      <c r="W18" s="143" t="s">
        <v>63</v>
      </c>
      <c r="X18" s="143" t="s">
        <v>1086</v>
      </c>
      <c r="Y18" s="143" t="s">
        <v>32</v>
      </c>
      <c r="Z18" s="176" t="s">
        <v>401</v>
      </c>
      <c r="AA18" s="176" t="s">
        <v>408</v>
      </c>
      <c r="AB18" s="134" t="s">
        <v>402</v>
      </c>
      <c r="AC18" s="134" t="s">
        <v>388</v>
      </c>
      <c r="AD18" s="150" t="s">
        <v>403</v>
      </c>
      <c r="AE18" s="185"/>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c r="IW18" s="110"/>
      <c r="IX18" s="110"/>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c r="LB18" s="110"/>
      <c r="LC18" s="110"/>
      <c r="LD18" s="110"/>
      <c r="LE18" s="110"/>
      <c r="LF18" s="110"/>
      <c r="LG18" s="110"/>
      <c r="LH18" s="110"/>
      <c r="LI18" s="110"/>
      <c r="LJ18" s="110"/>
      <c r="LK18" s="110"/>
      <c r="LL18" s="110"/>
      <c r="LM18" s="110"/>
      <c r="LN18" s="110"/>
      <c r="LO18" s="110"/>
      <c r="LP18" s="110"/>
      <c r="LQ18" s="110"/>
      <c r="LR18" s="110"/>
      <c r="LS18" s="110"/>
      <c r="LT18" s="110"/>
      <c r="LU18" s="110"/>
      <c r="LV18" s="110"/>
      <c r="LW18" s="110"/>
      <c r="LX18" s="110"/>
      <c r="LY18" s="110"/>
      <c r="LZ18" s="110"/>
      <c r="MA18" s="110"/>
      <c r="MB18" s="110"/>
      <c r="MC18" s="110"/>
      <c r="MD18" s="110"/>
      <c r="ME18" s="110"/>
      <c r="MF18" s="110"/>
      <c r="MG18" s="110"/>
      <c r="MH18" s="110"/>
      <c r="MI18" s="110"/>
      <c r="MJ18" s="110"/>
      <c r="MK18" s="110"/>
      <c r="ML18" s="110"/>
      <c r="MM18" s="110"/>
      <c r="MN18" s="110"/>
      <c r="MO18" s="110"/>
      <c r="MP18" s="110"/>
      <c r="MQ18" s="110"/>
      <c r="MR18" s="110"/>
      <c r="MS18" s="110"/>
      <c r="MT18" s="110"/>
      <c r="MU18" s="110"/>
      <c r="MV18" s="110"/>
      <c r="MW18" s="110"/>
      <c r="MX18" s="110"/>
      <c r="MY18" s="110"/>
      <c r="MZ18" s="110"/>
      <c r="NA18" s="110"/>
      <c r="NB18" s="110"/>
      <c r="NC18" s="110"/>
      <c r="ND18" s="110"/>
      <c r="NE18" s="110"/>
      <c r="NF18" s="110"/>
      <c r="NG18" s="110"/>
      <c r="NH18" s="110"/>
      <c r="NI18" s="110"/>
      <c r="NJ18" s="110"/>
      <c r="NK18" s="110"/>
      <c r="NL18" s="110"/>
      <c r="NM18" s="110"/>
      <c r="NN18" s="110"/>
      <c r="NO18" s="110"/>
      <c r="NP18" s="110"/>
      <c r="NQ18" s="110"/>
      <c r="NR18" s="110"/>
      <c r="NS18" s="110"/>
      <c r="NT18" s="110"/>
      <c r="NU18" s="110"/>
      <c r="NV18" s="110"/>
      <c r="NW18" s="110"/>
      <c r="NX18" s="110"/>
      <c r="NY18" s="110"/>
      <c r="NZ18" s="110"/>
      <c r="OA18" s="110"/>
      <c r="OB18" s="110"/>
      <c r="OC18" s="110"/>
      <c r="OD18" s="110"/>
      <c r="OE18" s="110"/>
      <c r="OF18" s="110"/>
      <c r="OG18" s="110"/>
      <c r="OH18" s="110"/>
      <c r="OI18" s="110"/>
      <c r="OJ18" s="110"/>
      <c r="OK18" s="110"/>
      <c r="OL18" s="110"/>
      <c r="OM18" s="110"/>
      <c r="ON18" s="110"/>
      <c r="OO18" s="110"/>
      <c r="OP18" s="110"/>
      <c r="OQ18" s="110"/>
      <c r="OR18" s="110"/>
      <c r="OS18" s="110"/>
      <c r="OT18" s="110"/>
      <c r="OU18" s="110"/>
      <c r="OV18" s="110"/>
      <c r="OW18" s="110"/>
      <c r="OX18" s="110"/>
      <c r="OY18" s="110"/>
      <c r="OZ18" s="110"/>
      <c r="PA18" s="110"/>
      <c r="PB18" s="110"/>
      <c r="PC18" s="110"/>
      <c r="PD18" s="110"/>
      <c r="PE18" s="110"/>
      <c r="PF18" s="110"/>
      <c r="PG18" s="110"/>
      <c r="PH18" s="110"/>
      <c r="PI18" s="110"/>
      <c r="PJ18" s="110"/>
      <c r="PK18" s="110"/>
      <c r="PL18" s="110"/>
      <c r="PM18" s="110"/>
      <c r="PN18" s="110"/>
      <c r="PO18" s="110"/>
      <c r="PP18" s="110"/>
      <c r="PQ18" s="110"/>
      <c r="PR18" s="110"/>
      <c r="PS18" s="110"/>
      <c r="PT18" s="110"/>
      <c r="PU18" s="110"/>
      <c r="PV18" s="110"/>
      <c r="PW18" s="110"/>
      <c r="PX18" s="110"/>
      <c r="PY18" s="110"/>
      <c r="PZ18" s="110"/>
      <c r="QA18" s="110"/>
      <c r="QB18" s="110"/>
      <c r="QC18" s="110"/>
      <c r="QD18" s="110"/>
      <c r="QE18" s="110"/>
      <c r="QF18" s="110"/>
      <c r="QG18" s="110"/>
      <c r="QH18" s="110"/>
      <c r="QI18" s="110"/>
      <c r="QJ18" s="110"/>
      <c r="QK18" s="110"/>
      <c r="QL18" s="110"/>
      <c r="QM18" s="110"/>
      <c r="QN18" s="110"/>
      <c r="QO18" s="110"/>
      <c r="QP18" s="110"/>
      <c r="QQ18" s="110"/>
      <c r="QR18" s="110"/>
      <c r="QS18" s="110"/>
      <c r="QT18" s="110"/>
      <c r="QU18" s="110"/>
      <c r="QV18" s="110"/>
      <c r="QW18" s="110"/>
      <c r="QX18" s="110"/>
      <c r="QY18" s="110"/>
      <c r="QZ18" s="110"/>
      <c r="RA18" s="110"/>
      <c r="RB18" s="110"/>
      <c r="RC18" s="110"/>
      <c r="RD18" s="110"/>
      <c r="RE18" s="110"/>
      <c r="RF18" s="110"/>
      <c r="RG18" s="110"/>
      <c r="RH18" s="110"/>
      <c r="RI18" s="110"/>
      <c r="RJ18" s="110"/>
      <c r="RK18" s="110"/>
      <c r="RL18" s="110"/>
      <c r="RM18" s="110"/>
      <c r="RN18" s="110"/>
      <c r="RO18" s="110"/>
      <c r="RP18" s="110"/>
      <c r="RQ18" s="110"/>
      <c r="RR18" s="110"/>
      <c r="RS18" s="110"/>
      <c r="RT18" s="110"/>
      <c r="RU18" s="110"/>
      <c r="RV18" s="110"/>
      <c r="RW18" s="110"/>
      <c r="RX18" s="110"/>
      <c r="RY18" s="110"/>
      <c r="RZ18" s="110"/>
      <c r="SA18" s="110"/>
      <c r="SB18" s="110"/>
      <c r="SC18" s="110"/>
      <c r="SD18" s="110"/>
      <c r="SE18" s="110"/>
      <c r="SF18" s="110"/>
      <c r="SG18" s="110"/>
      <c r="SH18" s="110"/>
      <c r="SI18" s="110"/>
      <c r="SJ18" s="110"/>
      <c r="SK18" s="110"/>
      <c r="SL18" s="110"/>
      <c r="SM18" s="110"/>
      <c r="SN18" s="110"/>
      <c r="SO18" s="110"/>
      <c r="SP18" s="110"/>
      <c r="SQ18" s="110"/>
      <c r="SR18" s="110"/>
      <c r="SS18" s="110"/>
      <c r="ST18" s="110"/>
      <c r="SU18" s="110"/>
      <c r="SV18" s="110"/>
      <c r="SW18" s="110"/>
      <c r="SX18" s="110"/>
      <c r="SY18" s="110"/>
      <c r="SZ18" s="110"/>
      <c r="TA18" s="110"/>
      <c r="TB18" s="110"/>
      <c r="TC18" s="110"/>
      <c r="TD18" s="110"/>
      <c r="TE18" s="110"/>
      <c r="TF18" s="110"/>
      <c r="TG18" s="110"/>
      <c r="TH18" s="110"/>
      <c r="TI18" s="110"/>
      <c r="TJ18" s="110"/>
      <c r="TK18" s="110"/>
      <c r="TL18" s="110"/>
      <c r="TM18" s="110"/>
      <c r="TN18" s="110"/>
      <c r="TO18" s="110"/>
      <c r="TP18" s="110"/>
      <c r="TQ18" s="110"/>
      <c r="TR18" s="110"/>
      <c r="TS18" s="110"/>
      <c r="TT18" s="110"/>
      <c r="TU18" s="110"/>
      <c r="TV18" s="110"/>
      <c r="TW18" s="110"/>
      <c r="TX18" s="110"/>
      <c r="TY18" s="110"/>
      <c r="TZ18" s="110"/>
      <c r="UA18" s="110"/>
      <c r="UB18" s="110"/>
      <c r="UC18" s="110"/>
      <c r="UD18" s="110"/>
      <c r="UE18" s="110"/>
      <c r="UF18" s="110"/>
      <c r="UG18" s="110"/>
      <c r="UH18" s="110"/>
      <c r="UI18" s="110"/>
      <c r="UJ18" s="110"/>
      <c r="UK18" s="110"/>
      <c r="UL18" s="110"/>
      <c r="UM18" s="110"/>
      <c r="UN18" s="110"/>
      <c r="UO18" s="110"/>
      <c r="UP18" s="110"/>
      <c r="UQ18" s="110"/>
      <c r="UR18" s="110"/>
      <c r="US18" s="110"/>
      <c r="UT18" s="110"/>
      <c r="UU18" s="110"/>
      <c r="UV18" s="110"/>
      <c r="UW18" s="110"/>
      <c r="UX18" s="110"/>
      <c r="UY18" s="110"/>
      <c r="UZ18" s="110"/>
      <c r="VA18" s="110"/>
      <c r="VB18" s="110"/>
      <c r="VC18" s="110"/>
      <c r="VD18" s="110"/>
      <c r="VE18" s="110"/>
      <c r="VF18" s="110"/>
      <c r="VG18" s="110"/>
      <c r="VH18" s="110"/>
      <c r="VI18" s="110"/>
      <c r="VJ18" s="110"/>
      <c r="VK18" s="110"/>
      <c r="VL18" s="110"/>
      <c r="VM18" s="110"/>
      <c r="VN18" s="110"/>
      <c r="VO18" s="110"/>
      <c r="VP18" s="110"/>
      <c r="VQ18" s="110"/>
      <c r="VR18" s="110"/>
      <c r="VS18" s="110"/>
      <c r="VT18" s="110"/>
      <c r="VU18" s="110"/>
      <c r="VV18" s="110"/>
      <c r="VW18" s="110"/>
      <c r="VX18" s="110"/>
      <c r="VY18" s="110"/>
      <c r="VZ18" s="110"/>
      <c r="WA18" s="110"/>
      <c r="WB18" s="110"/>
      <c r="WC18" s="110"/>
      <c r="WD18" s="110"/>
      <c r="WE18" s="110"/>
      <c r="WF18" s="110"/>
      <c r="WG18" s="110"/>
      <c r="WH18" s="110"/>
      <c r="WI18" s="110"/>
      <c r="WJ18" s="110"/>
      <c r="WK18" s="110"/>
      <c r="WL18" s="110"/>
      <c r="WM18" s="110"/>
      <c r="WN18" s="110"/>
      <c r="WO18" s="110"/>
      <c r="WP18" s="110"/>
      <c r="WQ18" s="110"/>
      <c r="WR18" s="110"/>
      <c r="WS18" s="110"/>
      <c r="WT18" s="110"/>
      <c r="WU18" s="110"/>
      <c r="WV18" s="110"/>
      <c r="WW18" s="110"/>
      <c r="WX18" s="110"/>
      <c r="WY18" s="110"/>
      <c r="WZ18" s="110"/>
      <c r="XA18" s="110"/>
      <c r="XB18" s="110"/>
      <c r="XC18" s="110"/>
      <c r="XD18" s="110"/>
      <c r="XE18" s="110"/>
      <c r="XF18" s="110"/>
      <c r="XG18" s="110"/>
      <c r="XH18" s="110"/>
      <c r="XI18" s="110"/>
      <c r="XJ18" s="110"/>
      <c r="XK18" s="110"/>
      <c r="XL18" s="110"/>
      <c r="XM18" s="110"/>
      <c r="XN18" s="110"/>
      <c r="XO18" s="110"/>
      <c r="XP18" s="110"/>
      <c r="XQ18" s="110"/>
      <c r="XR18" s="110"/>
      <c r="XS18" s="110"/>
      <c r="XT18" s="110"/>
      <c r="XU18" s="110"/>
      <c r="XV18" s="110"/>
      <c r="XW18" s="110"/>
      <c r="XX18" s="110"/>
      <c r="XY18" s="110"/>
      <c r="XZ18" s="110"/>
      <c r="YA18" s="110"/>
      <c r="YB18" s="110"/>
      <c r="YC18" s="110"/>
      <c r="YD18" s="110"/>
      <c r="YE18" s="110"/>
      <c r="YF18" s="110"/>
      <c r="YG18" s="110"/>
      <c r="YH18" s="110"/>
      <c r="YI18" s="110"/>
      <c r="YJ18" s="110"/>
      <c r="YK18" s="110"/>
      <c r="YL18" s="110"/>
      <c r="YM18" s="110"/>
      <c r="YN18" s="110"/>
      <c r="YO18" s="110"/>
      <c r="YP18" s="110"/>
      <c r="YQ18" s="110"/>
      <c r="YR18" s="110"/>
      <c r="YS18" s="110"/>
      <c r="YT18" s="110"/>
      <c r="YU18" s="110"/>
      <c r="YV18" s="110"/>
      <c r="YW18" s="110"/>
      <c r="YX18" s="110"/>
      <c r="YY18" s="110"/>
      <c r="YZ18" s="110"/>
      <c r="ZA18" s="110"/>
      <c r="ZB18" s="110"/>
      <c r="ZC18" s="110"/>
      <c r="ZD18" s="110"/>
      <c r="ZE18" s="110"/>
      <c r="ZF18" s="110"/>
      <c r="ZG18" s="110"/>
      <c r="ZH18" s="110"/>
      <c r="ZI18" s="110"/>
      <c r="ZJ18" s="110"/>
      <c r="ZK18" s="110"/>
      <c r="ZL18" s="110"/>
      <c r="ZM18" s="110"/>
      <c r="ZN18" s="110"/>
      <c r="ZO18" s="110"/>
      <c r="ZP18" s="110"/>
      <c r="ZQ18" s="110"/>
      <c r="ZR18" s="110"/>
      <c r="ZS18" s="110"/>
      <c r="ZT18" s="110"/>
      <c r="ZU18" s="110"/>
      <c r="ZV18" s="110"/>
      <c r="ZW18" s="110"/>
      <c r="ZX18" s="110"/>
      <c r="ZY18" s="110"/>
      <c r="ZZ18" s="110"/>
      <c r="AAA18" s="110"/>
      <c r="AAB18" s="110"/>
      <c r="AAC18" s="110"/>
      <c r="AAD18" s="110"/>
      <c r="AAE18" s="110"/>
      <c r="AAF18" s="110"/>
      <c r="AAG18" s="110"/>
      <c r="AAH18" s="110"/>
      <c r="AAI18" s="110"/>
      <c r="AAJ18" s="110"/>
      <c r="AAK18" s="110"/>
      <c r="AAL18" s="110"/>
      <c r="AAM18" s="110"/>
      <c r="AAN18" s="110"/>
      <c r="AAO18" s="110"/>
      <c r="AAP18" s="110"/>
      <c r="AAQ18" s="110"/>
      <c r="AAR18" s="110"/>
      <c r="AAS18" s="110"/>
      <c r="AAT18" s="110"/>
      <c r="AAU18" s="110"/>
      <c r="AAV18" s="110"/>
      <c r="AAW18" s="110"/>
      <c r="AAX18" s="110"/>
      <c r="AAY18" s="110"/>
      <c r="AAZ18" s="110"/>
      <c r="ABA18" s="110"/>
      <c r="ABB18" s="110"/>
      <c r="ABC18" s="110"/>
      <c r="ABD18" s="110"/>
      <c r="ABE18" s="110"/>
      <c r="ABF18" s="110"/>
      <c r="ABG18" s="110"/>
      <c r="ABH18" s="110"/>
      <c r="ABI18" s="110"/>
      <c r="ABJ18" s="110"/>
      <c r="ABK18" s="110"/>
      <c r="ABL18" s="110"/>
      <c r="ABM18" s="110"/>
      <c r="ABN18" s="110"/>
      <c r="ABO18" s="110"/>
      <c r="ABP18" s="110"/>
      <c r="ABQ18" s="110"/>
      <c r="ABR18" s="110"/>
      <c r="ABS18" s="110"/>
      <c r="ABT18" s="110"/>
      <c r="ABU18" s="110"/>
      <c r="ABV18" s="110"/>
      <c r="ABW18" s="110"/>
      <c r="ABX18" s="110"/>
      <c r="ABY18" s="110"/>
      <c r="ABZ18" s="110"/>
      <c r="ACA18" s="110"/>
      <c r="ACB18" s="110"/>
      <c r="ACC18" s="110"/>
      <c r="ACD18" s="110"/>
      <c r="ACE18" s="110"/>
      <c r="ACF18" s="110"/>
      <c r="ACG18" s="110"/>
      <c r="ACH18" s="110"/>
      <c r="ACI18" s="110"/>
      <c r="ACJ18" s="110"/>
      <c r="ACK18" s="110"/>
      <c r="ACL18" s="110"/>
      <c r="ACM18" s="110"/>
      <c r="ACN18" s="110"/>
      <c r="ACO18" s="110"/>
      <c r="ACP18" s="110"/>
      <c r="ACQ18" s="110"/>
      <c r="ACR18" s="110"/>
      <c r="ACS18" s="110"/>
      <c r="ACT18" s="110"/>
      <c r="ACU18" s="110"/>
      <c r="ACV18" s="110"/>
      <c r="ACW18" s="110"/>
      <c r="ACX18" s="110"/>
      <c r="ACY18" s="110"/>
      <c r="ACZ18" s="110"/>
      <c r="ADA18" s="110"/>
      <c r="ADB18" s="110"/>
      <c r="ADC18" s="110"/>
      <c r="ADD18" s="110"/>
      <c r="ADE18" s="110"/>
      <c r="ADF18" s="110"/>
      <c r="ADG18" s="110"/>
      <c r="ADH18" s="110"/>
      <c r="ADI18" s="110"/>
      <c r="ADJ18" s="110"/>
      <c r="ADK18" s="110"/>
      <c r="ADL18" s="110"/>
      <c r="ADM18" s="110"/>
      <c r="ADN18" s="110"/>
      <c r="ADO18" s="110"/>
      <c r="ADP18" s="110"/>
      <c r="ADQ18" s="110"/>
      <c r="ADR18" s="110"/>
      <c r="ADS18" s="110"/>
      <c r="ADT18" s="110"/>
      <c r="ADU18" s="110"/>
      <c r="ADV18" s="110"/>
      <c r="ADW18" s="110"/>
      <c r="ADX18" s="110"/>
      <c r="ADY18" s="110"/>
      <c r="ADZ18" s="110"/>
      <c r="AEA18" s="110"/>
      <c r="AEB18" s="110"/>
      <c r="AEC18" s="110"/>
      <c r="AED18" s="110"/>
      <c r="AEE18" s="110"/>
      <c r="AEF18" s="110"/>
      <c r="AEG18" s="110"/>
      <c r="AEH18" s="110"/>
      <c r="AEI18" s="110"/>
      <c r="AEJ18" s="110"/>
      <c r="AEK18" s="110"/>
      <c r="AEL18" s="110"/>
      <c r="AEM18" s="110"/>
      <c r="AEN18" s="110"/>
      <c r="AEO18" s="110"/>
      <c r="AEP18" s="110"/>
      <c r="AEQ18" s="110"/>
      <c r="AER18" s="110"/>
      <c r="AES18" s="110"/>
      <c r="AET18" s="110"/>
      <c r="AEU18" s="110"/>
      <c r="AEV18" s="110"/>
      <c r="AEW18" s="110"/>
      <c r="AEX18" s="110"/>
      <c r="AEY18" s="110"/>
      <c r="AEZ18" s="110"/>
      <c r="AFA18" s="110"/>
      <c r="AFB18" s="110"/>
      <c r="AFC18" s="110"/>
      <c r="AFD18" s="110"/>
      <c r="AFE18" s="110"/>
      <c r="AFF18" s="110"/>
      <c r="AFG18" s="110"/>
      <c r="AFH18" s="110"/>
      <c r="AFI18" s="110"/>
      <c r="AFJ18" s="110"/>
      <c r="AFK18" s="110"/>
      <c r="AFL18" s="110"/>
      <c r="AFM18" s="110"/>
      <c r="AFN18" s="110"/>
      <c r="AFO18" s="110"/>
      <c r="AFP18" s="110"/>
      <c r="AFQ18" s="110"/>
      <c r="AFR18" s="110"/>
      <c r="AFS18" s="110"/>
      <c r="AFT18" s="110"/>
      <c r="AFU18" s="110"/>
      <c r="AFV18" s="110"/>
      <c r="AFW18" s="110"/>
      <c r="AFX18" s="110"/>
      <c r="AFY18" s="110"/>
      <c r="AFZ18" s="110"/>
      <c r="AGA18" s="110"/>
      <c r="AGB18" s="110"/>
      <c r="AGC18" s="110"/>
      <c r="AGD18" s="110"/>
      <c r="AGE18" s="110"/>
      <c r="AGF18" s="110"/>
      <c r="AGG18" s="110"/>
      <c r="AGH18" s="110"/>
      <c r="AGI18" s="110"/>
      <c r="AGJ18" s="110"/>
      <c r="AGK18" s="110"/>
      <c r="AGL18" s="110"/>
      <c r="AGM18" s="110"/>
      <c r="AGN18" s="110"/>
      <c r="AGO18" s="110"/>
      <c r="AGP18" s="110"/>
      <c r="AGQ18" s="110"/>
      <c r="AGR18" s="110"/>
      <c r="AGS18" s="110"/>
      <c r="AGT18" s="110"/>
      <c r="AGU18" s="110"/>
      <c r="AGV18" s="110"/>
      <c r="AGW18" s="110"/>
      <c r="AGX18" s="110"/>
      <c r="AGY18" s="110"/>
      <c r="AGZ18" s="110"/>
      <c r="AHA18" s="110"/>
      <c r="AHB18" s="110"/>
      <c r="AHC18" s="110"/>
      <c r="AHD18" s="110"/>
      <c r="AHE18" s="110"/>
      <c r="AHF18" s="110"/>
      <c r="AHG18" s="110"/>
      <c r="AHH18" s="110"/>
      <c r="AHI18" s="110"/>
      <c r="AHJ18" s="110"/>
      <c r="AHK18" s="110"/>
      <c r="AHL18" s="110"/>
      <c r="AHM18" s="110"/>
      <c r="AHN18" s="110"/>
      <c r="AHO18" s="110"/>
      <c r="AHP18" s="110"/>
      <c r="AHQ18" s="110"/>
      <c r="AHR18" s="110"/>
      <c r="AHS18" s="110"/>
      <c r="AHT18" s="110"/>
      <c r="AHU18" s="110"/>
      <c r="AHV18" s="110"/>
      <c r="AHW18" s="110"/>
      <c r="AHX18" s="110"/>
      <c r="AHY18" s="110"/>
      <c r="AHZ18" s="110"/>
      <c r="AIA18" s="110"/>
      <c r="AIB18" s="110"/>
      <c r="AIC18" s="110"/>
      <c r="AID18" s="110"/>
      <c r="AIE18" s="110"/>
      <c r="AIF18" s="110"/>
      <c r="AIG18" s="110"/>
      <c r="AIH18" s="110"/>
      <c r="AII18" s="110"/>
      <c r="AIJ18" s="110"/>
      <c r="AIK18" s="110"/>
      <c r="AIL18" s="110"/>
      <c r="AIM18" s="110"/>
      <c r="AIN18" s="110"/>
      <c r="AIO18" s="110"/>
      <c r="AIP18" s="110"/>
      <c r="AIQ18" s="110"/>
      <c r="AIR18" s="110"/>
      <c r="AIS18" s="110"/>
      <c r="AIT18" s="110"/>
      <c r="AIU18" s="110"/>
      <c r="AIV18" s="110"/>
      <c r="AIW18" s="110"/>
      <c r="AIX18" s="110"/>
      <c r="AIY18" s="110"/>
      <c r="AIZ18" s="110"/>
      <c r="AJA18" s="110"/>
      <c r="AJB18" s="110"/>
      <c r="AJC18" s="110"/>
      <c r="AJD18" s="110"/>
      <c r="AJE18" s="110"/>
      <c r="AJF18" s="110"/>
      <c r="AJG18" s="110"/>
      <c r="AJH18" s="110"/>
      <c r="AJI18" s="110"/>
      <c r="AJJ18" s="110"/>
      <c r="AJK18" s="110"/>
      <c r="AJL18" s="110"/>
      <c r="AJM18" s="110"/>
      <c r="AJN18" s="110"/>
      <c r="AJO18" s="110"/>
      <c r="AJP18" s="110"/>
      <c r="AJQ18" s="110"/>
      <c r="AJR18" s="110"/>
      <c r="AJS18" s="110"/>
      <c r="AJT18" s="110"/>
      <c r="AJU18" s="110"/>
      <c r="AJV18" s="110"/>
      <c r="AJW18" s="110"/>
      <c r="AJX18" s="110"/>
      <c r="AJY18" s="110"/>
      <c r="AJZ18" s="110"/>
      <c r="AKA18" s="110"/>
      <c r="AKB18" s="110"/>
      <c r="AKC18" s="110"/>
      <c r="AKD18" s="110"/>
      <c r="AKE18" s="110"/>
      <c r="AKF18" s="110"/>
      <c r="AKG18" s="110"/>
      <c r="AKH18" s="110"/>
      <c r="AKI18" s="110"/>
      <c r="AKJ18" s="110"/>
      <c r="AKK18" s="110"/>
      <c r="AKL18" s="110"/>
      <c r="AKM18" s="110"/>
      <c r="AKN18" s="110"/>
      <c r="AKO18" s="110"/>
      <c r="AKP18" s="110"/>
      <c r="AKQ18" s="110"/>
      <c r="AKR18" s="110"/>
      <c r="AKS18" s="110"/>
      <c r="AKT18" s="110"/>
      <c r="AKU18" s="110"/>
      <c r="AKV18" s="110"/>
      <c r="AKW18" s="110"/>
      <c r="AKX18" s="110"/>
      <c r="AKY18" s="110"/>
      <c r="AKZ18" s="110"/>
      <c r="ALA18" s="110"/>
      <c r="ALB18" s="110"/>
      <c r="ALC18" s="110"/>
      <c r="ALD18" s="110"/>
      <c r="ALE18" s="110"/>
      <c r="ALF18" s="110"/>
      <c r="ALG18" s="110"/>
      <c r="ALH18" s="110"/>
      <c r="ALI18" s="110"/>
      <c r="ALJ18" s="110"/>
      <c r="ALK18" s="110"/>
      <c r="ALL18" s="110"/>
      <c r="ALM18" s="110"/>
      <c r="ALN18" s="110"/>
      <c r="ALO18" s="110"/>
      <c r="ALP18" s="110"/>
      <c r="ALQ18" s="110"/>
      <c r="ALR18" s="110"/>
      <c r="ALS18" s="110"/>
      <c r="ALT18" s="110"/>
      <c r="ALU18" s="110"/>
      <c r="ALV18" s="110"/>
      <c r="ALW18" s="110"/>
      <c r="ALX18" s="110"/>
      <c r="ALY18" s="110"/>
      <c r="ALZ18" s="110"/>
      <c r="AMA18" s="110"/>
      <c r="AMB18" s="110"/>
      <c r="AMC18" s="110"/>
      <c r="AMD18" s="110"/>
      <c r="AME18" s="110"/>
      <c r="AMF18" s="110"/>
      <c r="AMG18" s="110"/>
      <c r="AMH18" s="110"/>
      <c r="AMI18" s="110"/>
      <c r="AMJ18" s="110"/>
      <c r="AMK18" s="110"/>
      <c r="AML18" s="110"/>
      <c r="AMM18" s="110"/>
      <c r="AMN18" s="110"/>
      <c r="AMO18" s="110"/>
      <c r="AMP18" s="110"/>
      <c r="AMQ18" s="110"/>
      <c r="AMR18" s="110"/>
      <c r="AMS18" s="110"/>
      <c r="AMT18" s="110"/>
      <c r="AMU18" s="110"/>
      <c r="AMV18" s="110"/>
      <c r="AMW18" s="110"/>
      <c r="AMX18" s="110"/>
      <c r="AMY18" s="110"/>
      <c r="AMZ18" s="110"/>
      <c r="ANA18" s="110"/>
      <c r="ANB18" s="110"/>
      <c r="ANC18" s="110"/>
      <c r="AND18" s="110"/>
      <c r="ANE18" s="110"/>
      <c r="ANF18" s="110"/>
      <c r="ANG18" s="110"/>
      <c r="ANH18" s="110"/>
      <c r="ANI18" s="110"/>
      <c r="ANJ18" s="110"/>
      <c r="ANK18" s="110"/>
      <c r="ANL18" s="110"/>
      <c r="ANM18" s="110"/>
      <c r="ANN18" s="110"/>
      <c r="ANO18" s="110"/>
      <c r="ANP18" s="110"/>
      <c r="ANQ18" s="110"/>
      <c r="ANR18" s="110"/>
      <c r="ANS18" s="110"/>
      <c r="ANT18" s="110"/>
      <c r="ANU18" s="110"/>
      <c r="ANV18" s="110"/>
      <c r="ANW18" s="110"/>
      <c r="ANX18" s="110"/>
      <c r="ANY18" s="110"/>
      <c r="ANZ18" s="110"/>
      <c r="AOA18" s="110"/>
      <c r="AOB18" s="110"/>
      <c r="AOC18" s="110"/>
      <c r="AOD18" s="110"/>
      <c r="AOE18" s="110"/>
      <c r="AOF18" s="110"/>
      <c r="AOG18" s="110"/>
      <c r="AOH18" s="110"/>
      <c r="AOI18" s="110"/>
      <c r="AOJ18" s="110"/>
      <c r="AOK18" s="110"/>
      <c r="AOL18" s="110"/>
      <c r="AOM18" s="110"/>
      <c r="AON18" s="110"/>
      <c r="AOO18" s="110"/>
      <c r="AOP18" s="110"/>
      <c r="AOQ18" s="110"/>
      <c r="AOR18" s="110"/>
      <c r="AOS18" s="110"/>
      <c r="AOT18" s="110"/>
      <c r="AOU18" s="110"/>
      <c r="AOV18" s="110"/>
      <c r="AOW18" s="110"/>
      <c r="AOX18" s="110"/>
      <c r="AOY18" s="110"/>
      <c r="AOZ18" s="110"/>
      <c r="APA18" s="110"/>
      <c r="APB18" s="110"/>
      <c r="APC18" s="110"/>
      <c r="APD18" s="110"/>
      <c r="APE18" s="110"/>
      <c r="APF18" s="110"/>
      <c r="APG18" s="110"/>
      <c r="APH18" s="110"/>
      <c r="API18" s="110"/>
      <c r="APJ18" s="110"/>
      <c r="APK18" s="110"/>
      <c r="APL18" s="110"/>
      <c r="APM18" s="110"/>
      <c r="APN18" s="110"/>
      <c r="APO18" s="110"/>
      <c r="APP18" s="110"/>
      <c r="APQ18" s="110"/>
      <c r="APR18" s="110"/>
      <c r="APS18" s="110"/>
      <c r="APT18" s="110"/>
      <c r="APU18" s="110"/>
      <c r="APV18" s="110"/>
      <c r="APW18" s="110"/>
      <c r="APX18" s="110"/>
      <c r="APY18" s="110"/>
      <c r="APZ18" s="110"/>
      <c r="AQA18" s="110"/>
      <c r="AQB18" s="110"/>
      <c r="AQC18" s="110"/>
      <c r="AQD18" s="110"/>
      <c r="AQE18" s="110"/>
      <c r="AQF18" s="110"/>
      <c r="AQG18" s="110"/>
      <c r="AQH18" s="110"/>
      <c r="AQI18" s="110"/>
      <c r="AQJ18" s="110"/>
      <c r="AQK18" s="110"/>
      <c r="AQL18" s="110"/>
      <c r="AQM18" s="110"/>
      <c r="AQN18" s="110"/>
      <c r="AQO18" s="110"/>
      <c r="AQP18" s="110"/>
      <c r="AQQ18" s="110"/>
      <c r="AQR18" s="110"/>
      <c r="AQS18" s="110"/>
      <c r="AQT18" s="110"/>
      <c r="AQU18" s="110"/>
      <c r="AQV18" s="110"/>
      <c r="AQW18" s="110"/>
      <c r="AQX18" s="110"/>
      <c r="AQY18" s="110"/>
      <c r="AQZ18" s="110"/>
      <c r="ARA18" s="110"/>
      <c r="ARB18" s="110"/>
      <c r="ARC18" s="110"/>
      <c r="ARD18" s="110"/>
      <c r="ARE18" s="110"/>
      <c r="ARF18" s="110"/>
      <c r="ARG18" s="110"/>
      <c r="ARH18" s="110"/>
      <c r="ARI18" s="110"/>
      <c r="ARJ18" s="110"/>
      <c r="ARK18" s="110"/>
      <c r="ARL18" s="110"/>
      <c r="ARM18" s="110"/>
      <c r="ARN18" s="110"/>
      <c r="ARO18" s="110"/>
      <c r="ARP18" s="110"/>
      <c r="ARQ18" s="110"/>
      <c r="ARR18" s="110"/>
      <c r="ARS18" s="110"/>
      <c r="ART18" s="110"/>
      <c r="ARU18" s="110"/>
      <c r="ARV18" s="110"/>
      <c r="ARW18" s="110"/>
      <c r="ARX18" s="110"/>
      <c r="ARY18" s="110"/>
      <c r="ARZ18" s="110"/>
      <c r="ASA18" s="110"/>
      <c r="ASB18" s="110"/>
      <c r="ASC18" s="110"/>
      <c r="ASD18" s="110"/>
      <c r="ASE18" s="110"/>
      <c r="ASF18" s="110"/>
      <c r="ASG18" s="110"/>
      <c r="ASH18" s="110"/>
      <c r="ASI18" s="110"/>
      <c r="ASJ18" s="110"/>
      <c r="ASK18" s="110"/>
      <c r="ASL18" s="110"/>
      <c r="ASM18" s="110"/>
      <c r="ASN18" s="110"/>
      <c r="ASO18" s="110"/>
      <c r="ASP18" s="110"/>
      <c r="ASQ18" s="110"/>
      <c r="ASR18" s="110"/>
      <c r="ASS18" s="110"/>
      <c r="AST18" s="110"/>
      <c r="ASU18" s="110"/>
      <c r="ASV18" s="110"/>
      <c r="ASW18" s="110"/>
      <c r="ASX18" s="110"/>
      <c r="ASY18" s="110"/>
      <c r="ASZ18" s="110"/>
      <c r="ATA18" s="110"/>
      <c r="ATB18" s="110"/>
      <c r="ATC18" s="110"/>
      <c r="ATD18" s="110"/>
      <c r="ATE18" s="110"/>
      <c r="ATF18" s="110"/>
      <c r="ATG18" s="110"/>
      <c r="ATH18" s="110"/>
      <c r="ATI18" s="110"/>
      <c r="ATJ18" s="110"/>
      <c r="ATK18" s="110"/>
      <c r="ATL18" s="110"/>
      <c r="ATM18" s="110"/>
      <c r="ATN18" s="110"/>
      <c r="ATO18" s="110"/>
      <c r="ATP18" s="110"/>
      <c r="ATQ18" s="110"/>
      <c r="ATR18" s="110"/>
      <c r="ATS18" s="110"/>
      <c r="ATT18" s="110"/>
      <c r="ATU18" s="110"/>
      <c r="ATV18" s="110"/>
      <c r="ATW18" s="110"/>
      <c r="ATX18" s="110"/>
      <c r="ATY18" s="110"/>
      <c r="ATZ18" s="110"/>
      <c r="AUA18" s="110"/>
      <c r="AUB18" s="110"/>
      <c r="AUC18" s="110"/>
      <c r="AUD18" s="110"/>
      <c r="AUE18" s="110"/>
      <c r="AUF18" s="110"/>
      <c r="AUG18" s="110"/>
      <c r="AUH18" s="110"/>
      <c r="AUI18" s="110"/>
      <c r="AUJ18" s="110"/>
      <c r="AUK18" s="110"/>
      <c r="AUL18" s="110"/>
      <c r="AUM18" s="110"/>
      <c r="AUN18" s="110"/>
      <c r="AUO18" s="110"/>
      <c r="AUP18" s="110"/>
      <c r="AUQ18" s="110"/>
      <c r="AUR18" s="110"/>
      <c r="AUS18" s="110"/>
      <c r="AUT18" s="110"/>
      <c r="AUU18" s="110"/>
      <c r="AUV18" s="110"/>
      <c r="AUW18" s="110"/>
      <c r="AUX18" s="110"/>
      <c r="AUY18" s="110"/>
      <c r="AUZ18" s="110"/>
      <c r="AVA18" s="110"/>
      <c r="AVB18" s="110"/>
      <c r="AVC18" s="110"/>
      <c r="AVD18" s="110"/>
      <c r="AVE18" s="110"/>
      <c r="AVF18" s="110"/>
      <c r="AVG18" s="110"/>
      <c r="AVH18" s="110"/>
      <c r="AVI18" s="110"/>
      <c r="AVJ18" s="110"/>
      <c r="AVK18" s="110"/>
      <c r="AVL18" s="110"/>
      <c r="AVM18" s="110"/>
      <c r="AVN18" s="110"/>
      <c r="AVO18" s="110"/>
      <c r="AVP18" s="110"/>
      <c r="AVQ18" s="110"/>
      <c r="AVR18" s="110"/>
      <c r="AVS18" s="110"/>
      <c r="AVT18" s="110"/>
      <c r="AVU18" s="110"/>
      <c r="AVV18" s="110"/>
      <c r="AVW18" s="110"/>
      <c r="AVX18" s="110"/>
      <c r="AVY18" s="110"/>
      <c r="AVZ18" s="110"/>
      <c r="AWA18" s="110"/>
      <c r="AWB18" s="110"/>
      <c r="AWC18" s="110"/>
      <c r="AWD18" s="110"/>
      <c r="AWE18" s="110"/>
      <c r="AWF18" s="110"/>
      <c r="AWG18" s="110"/>
      <c r="AWH18" s="110"/>
      <c r="AWI18" s="110"/>
      <c r="AWJ18" s="110"/>
      <c r="AWK18" s="110"/>
      <c r="AWL18" s="110"/>
      <c r="AWM18" s="110"/>
      <c r="AWN18" s="110"/>
      <c r="AWO18" s="110"/>
      <c r="AWP18" s="110"/>
      <c r="AWQ18" s="110"/>
      <c r="AWR18" s="110"/>
      <c r="AWS18" s="110"/>
      <c r="AWT18" s="110"/>
      <c r="AWU18" s="110"/>
      <c r="AWV18" s="110"/>
      <c r="AWW18" s="110"/>
      <c r="AWX18" s="110"/>
      <c r="AWY18" s="110"/>
      <c r="AWZ18" s="110"/>
      <c r="AXA18" s="110"/>
      <c r="AXB18" s="110"/>
      <c r="AXC18" s="110"/>
      <c r="AXD18" s="110"/>
      <c r="AXE18" s="110"/>
      <c r="AXF18" s="110"/>
      <c r="AXG18" s="110"/>
      <c r="AXH18" s="110"/>
      <c r="AXI18" s="110"/>
      <c r="AXJ18" s="110"/>
      <c r="AXK18" s="110"/>
      <c r="AXL18" s="110"/>
      <c r="AXM18" s="110"/>
      <c r="AXN18" s="110"/>
      <c r="AXO18" s="110"/>
      <c r="AXP18" s="110"/>
      <c r="AXQ18" s="110"/>
      <c r="AXR18" s="110"/>
      <c r="AXS18" s="110"/>
      <c r="AXT18" s="110"/>
      <c r="AXU18" s="110"/>
      <c r="AXV18" s="110"/>
      <c r="AXW18" s="110"/>
      <c r="AXX18" s="110"/>
      <c r="AXY18" s="110"/>
      <c r="AXZ18" s="110"/>
      <c r="AYA18" s="110"/>
      <c r="AYB18" s="110"/>
      <c r="AYC18" s="110"/>
      <c r="AYD18" s="110"/>
      <c r="AYE18" s="110"/>
      <c r="AYF18" s="110"/>
      <c r="AYG18" s="110"/>
      <c r="AYH18" s="110"/>
      <c r="AYI18" s="110"/>
      <c r="AYJ18" s="110"/>
      <c r="AYK18" s="110"/>
      <c r="AYL18" s="110"/>
      <c r="AYM18" s="110"/>
      <c r="AYN18" s="110"/>
      <c r="AYO18" s="110"/>
      <c r="AYP18" s="110"/>
      <c r="AYQ18" s="110"/>
      <c r="AYR18" s="110"/>
      <c r="AYS18" s="110"/>
      <c r="AYT18" s="110"/>
      <c r="AYU18" s="110"/>
      <c r="AYV18" s="110"/>
      <c r="AYW18" s="110"/>
      <c r="AYX18" s="110"/>
      <c r="AYY18" s="110"/>
      <c r="AYZ18" s="110"/>
      <c r="AZA18" s="110"/>
      <c r="AZB18" s="110"/>
      <c r="AZC18" s="110"/>
      <c r="AZD18" s="110"/>
      <c r="AZE18" s="110"/>
      <c r="AZF18" s="110"/>
      <c r="AZG18" s="110"/>
      <c r="AZH18" s="110"/>
      <c r="AZI18" s="110"/>
      <c r="AZJ18" s="110"/>
      <c r="AZK18" s="110"/>
      <c r="AZL18" s="110"/>
      <c r="AZM18" s="110"/>
      <c r="AZN18" s="110"/>
      <c r="AZO18" s="110"/>
      <c r="AZP18" s="110"/>
      <c r="AZQ18" s="110"/>
      <c r="AZR18" s="110"/>
      <c r="AZS18" s="110"/>
      <c r="AZT18" s="110"/>
      <c r="AZU18" s="110"/>
      <c r="AZV18" s="110"/>
      <c r="AZW18" s="110"/>
      <c r="AZX18" s="110"/>
      <c r="AZY18" s="110"/>
      <c r="AZZ18" s="110"/>
      <c r="BAA18" s="110"/>
      <c r="BAB18" s="110"/>
      <c r="BAC18" s="110"/>
      <c r="BAD18" s="110"/>
      <c r="BAE18" s="110"/>
      <c r="BAF18" s="110"/>
      <c r="BAG18" s="110"/>
      <c r="BAH18" s="110"/>
      <c r="BAI18" s="110"/>
      <c r="BAJ18" s="110"/>
      <c r="BAK18" s="110"/>
      <c r="BAL18" s="110"/>
      <c r="BAM18" s="110"/>
      <c r="BAN18" s="110"/>
      <c r="BAO18" s="110"/>
      <c r="BAP18" s="110"/>
      <c r="BAQ18" s="110"/>
      <c r="BAR18" s="110"/>
      <c r="BAS18" s="110"/>
      <c r="BAT18" s="110"/>
      <c r="BAU18" s="110"/>
      <c r="BAV18" s="110"/>
      <c r="BAW18" s="110"/>
      <c r="BAX18" s="110"/>
      <c r="BAY18" s="110"/>
      <c r="BAZ18" s="110"/>
      <c r="BBA18" s="110"/>
      <c r="BBB18" s="110"/>
      <c r="BBC18" s="110"/>
      <c r="BBD18" s="110"/>
      <c r="BBE18" s="110"/>
      <c r="BBF18" s="110"/>
      <c r="BBG18" s="110"/>
      <c r="BBH18" s="110"/>
      <c r="BBI18" s="110"/>
      <c r="BBJ18" s="110"/>
      <c r="BBK18" s="110"/>
      <c r="BBL18" s="110"/>
      <c r="BBM18" s="110"/>
      <c r="BBN18" s="110"/>
      <c r="BBO18" s="110"/>
      <c r="BBP18" s="110"/>
      <c r="BBQ18" s="110"/>
      <c r="BBR18" s="110"/>
      <c r="BBS18" s="110"/>
      <c r="BBT18" s="110"/>
      <c r="BBU18" s="110"/>
      <c r="BBV18" s="110"/>
      <c r="BBW18" s="110"/>
      <c r="BBX18" s="110"/>
      <c r="BBY18" s="110"/>
      <c r="BBZ18" s="110"/>
      <c r="BCA18" s="110"/>
      <c r="BCB18" s="110"/>
      <c r="BCC18" s="110"/>
      <c r="BCD18" s="110"/>
      <c r="BCE18" s="110"/>
      <c r="BCF18" s="110"/>
      <c r="BCG18" s="110"/>
      <c r="BCH18" s="110"/>
      <c r="BCI18" s="110"/>
      <c r="BCJ18" s="110"/>
      <c r="BCK18" s="110"/>
      <c r="BCL18" s="110"/>
      <c r="BCM18" s="110"/>
      <c r="BCN18" s="110"/>
      <c r="BCO18" s="110"/>
      <c r="BCP18" s="110"/>
      <c r="BCQ18" s="110"/>
      <c r="BCR18" s="110"/>
      <c r="BCS18" s="110"/>
      <c r="BCT18" s="110"/>
      <c r="BCU18" s="110"/>
      <c r="BCV18" s="110"/>
      <c r="BCW18" s="110"/>
      <c r="BCX18" s="110"/>
      <c r="BCY18" s="110"/>
      <c r="BCZ18" s="110"/>
      <c r="BDA18" s="110"/>
      <c r="BDB18" s="110"/>
      <c r="BDC18" s="110"/>
      <c r="BDD18" s="110"/>
      <c r="BDE18" s="110"/>
      <c r="BDF18" s="110"/>
      <c r="BDG18" s="110"/>
      <c r="BDH18" s="110"/>
      <c r="BDI18" s="110"/>
      <c r="BDJ18" s="110"/>
      <c r="BDK18" s="110"/>
      <c r="BDL18" s="110"/>
      <c r="BDM18" s="110"/>
      <c r="BDN18" s="110"/>
      <c r="BDO18" s="110"/>
      <c r="BDP18" s="110"/>
      <c r="BDQ18" s="110"/>
      <c r="BDR18" s="110"/>
      <c r="BDS18" s="110"/>
      <c r="BDT18" s="110"/>
      <c r="BDU18" s="110"/>
      <c r="BDV18" s="110"/>
      <c r="BDW18" s="110"/>
      <c r="BDX18" s="110"/>
      <c r="BDY18" s="110"/>
      <c r="BDZ18" s="110"/>
      <c r="BEA18" s="110"/>
      <c r="BEB18" s="110"/>
      <c r="BEC18" s="110"/>
      <c r="BED18" s="110"/>
      <c r="BEE18" s="110"/>
      <c r="BEF18" s="110"/>
      <c r="BEG18" s="110"/>
      <c r="BEH18" s="110"/>
      <c r="BEI18" s="110"/>
      <c r="BEJ18" s="110"/>
      <c r="BEK18" s="110"/>
      <c r="BEL18" s="110"/>
      <c r="BEM18" s="110"/>
      <c r="BEN18" s="110"/>
      <c r="BEO18" s="110"/>
      <c r="BEP18" s="110"/>
      <c r="BEQ18" s="110"/>
      <c r="BER18" s="110"/>
      <c r="BES18" s="110"/>
      <c r="BET18" s="110"/>
      <c r="BEU18" s="110"/>
      <c r="BEV18" s="110"/>
      <c r="BEW18" s="110"/>
      <c r="BEX18" s="110"/>
      <c r="BEY18" s="110"/>
      <c r="BEZ18" s="110"/>
      <c r="BFA18" s="110"/>
      <c r="BFB18" s="110"/>
      <c r="BFC18" s="110"/>
      <c r="BFD18" s="110"/>
      <c r="BFE18" s="110"/>
      <c r="BFF18" s="110"/>
      <c r="BFG18" s="110"/>
      <c r="BFH18" s="110"/>
      <c r="BFI18" s="110"/>
      <c r="BFJ18" s="110"/>
      <c r="BFK18" s="110"/>
      <c r="BFL18" s="110"/>
      <c r="BFM18" s="110"/>
      <c r="BFN18" s="110"/>
      <c r="BFO18" s="110"/>
      <c r="BFP18" s="110"/>
      <c r="BFQ18" s="110"/>
      <c r="BFR18" s="110"/>
      <c r="BFS18" s="110"/>
      <c r="BFT18" s="110"/>
      <c r="BFU18" s="110"/>
      <c r="BFV18" s="110"/>
      <c r="BFW18" s="110"/>
      <c r="BFX18" s="110"/>
      <c r="BFY18" s="110"/>
      <c r="BFZ18" s="110"/>
      <c r="BGA18" s="110"/>
      <c r="BGB18" s="110"/>
      <c r="BGC18" s="110"/>
      <c r="BGD18" s="110"/>
      <c r="BGE18" s="110"/>
      <c r="BGF18" s="110"/>
      <c r="BGG18" s="110"/>
      <c r="BGH18" s="110"/>
      <c r="BGI18" s="110"/>
      <c r="BGJ18" s="110"/>
      <c r="BGK18" s="110"/>
      <c r="BGL18" s="110"/>
      <c r="BGM18" s="110"/>
      <c r="BGN18" s="110"/>
      <c r="BGO18" s="110"/>
      <c r="BGP18" s="110"/>
      <c r="BGQ18" s="110"/>
      <c r="BGR18" s="110"/>
      <c r="BGS18" s="110"/>
      <c r="BGT18" s="110"/>
      <c r="BGU18" s="110"/>
      <c r="BGV18" s="110"/>
      <c r="BGW18" s="110"/>
      <c r="BGX18" s="110"/>
      <c r="BGY18" s="110"/>
      <c r="BGZ18" s="110"/>
      <c r="BHA18" s="110"/>
      <c r="BHB18" s="110"/>
      <c r="BHC18" s="110"/>
      <c r="BHD18" s="110"/>
      <c r="BHE18" s="110"/>
      <c r="BHF18" s="110"/>
      <c r="BHG18" s="110"/>
      <c r="BHH18" s="110"/>
      <c r="BHI18" s="110"/>
      <c r="BHJ18" s="110"/>
      <c r="BHK18" s="110"/>
      <c r="BHL18" s="110"/>
      <c r="BHM18" s="110"/>
      <c r="BHN18" s="110"/>
      <c r="BHO18" s="110"/>
      <c r="BHP18" s="110"/>
      <c r="BHQ18" s="110"/>
      <c r="BHR18" s="110"/>
      <c r="BHS18" s="110"/>
      <c r="BHT18" s="110"/>
      <c r="BHU18" s="110"/>
      <c r="BHV18" s="110"/>
      <c r="BHW18" s="110"/>
      <c r="BHX18" s="110"/>
      <c r="BHY18" s="110"/>
      <c r="BHZ18" s="110"/>
      <c r="BIA18" s="110"/>
      <c r="BIB18" s="110"/>
      <c r="BIC18" s="110"/>
      <c r="BID18" s="110"/>
      <c r="BIE18" s="110"/>
      <c r="BIF18" s="110"/>
      <c r="BIG18" s="110"/>
      <c r="BIH18" s="110"/>
      <c r="BII18" s="110"/>
      <c r="BIJ18" s="110"/>
      <c r="BIK18" s="110"/>
      <c r="BIL18" s="110"/>
      <c r="BIM18" s="110"/>
      <c r="BIN18" s="110"/>
      <c r="BIO18" s="110"/>
      <c r="BIP18" s="110"/>
      <c r="BIQ18" s="110"/>
      <c r="BIR18" s="110"/>
      <c r="BIS18" s="110"/>
      <c r="BIT18" s="110"/>
      <c r="BIU18" s="110"/>
      <c r="BIV18" s="110"/>
      <c r="BIW18" s="110"/>
      <c r="BIX18" s="110"/>
      <c r="BIY18" s="110"/>
      <c r="BIZ18" s="110"/>
      <c r="BJA18" s="110"/>
      <c r="BJB18" s="110"/>
      <c r="BJC18" s="110"/>
      <c r="BJD18" s="110"/>
      <c r="BJE18" s="110"/>
      <c r="BJF18" s="110"/>
      <c r="BJG18" s="110"/>
      <c r="BJH18" s="110"/>
      <c r="BJI18" s="110"/>
      <c r="BJJ18" s="110"/>
      <c r="BJK18" s="110"/>
      <c r="BJL18" s="110"/>
      <c r="BJM18" s="110"/>
      <c r="BJN18" s="110"/>
      <c r="BJO18" s="110"/>
      <c r="BJP18" s="110"/>
      <c r="BJQ18" s="110"/>
      <c r="BJR18" s="110"/>
      <c r="BJS18" s="110"/>
      <c r="BJT18" s="110"/>
      <c r="BJU18" s="110"/>
      <c r="BJV18" s="110"/>
      <c r="BJW18" s="110"/>
      <c r="BJX18" s="110"/>
      <c r="BJY18" s="110"/>
      <c r="BJZ18" s="110"/>
      <c r="BKA18" s="110"/>
      <c r="BKB18" s="110"/>
      <c r="BKC18" s="110"/>
      <c r="BKD18" s="110"/>
      <c r="BKE18" s="110"/>
      <c r="BKF18" s="110"/>
      <c r="BKG18" s="110"/>
      <c r="BKH18" s="110"/>
      <c r="BKI18" s="110"/>
      <c r="BKJ18" s="110"/>
      <c r="BKK18" s="110"/>
      <c r="BKL18" s="110"/>
      <c r="BKM18" s="110"/>
      <c r="BKN18" s="110"/>
      <c r="BKO18" s="110"/>
      <c r="BKP18" s="110"/>
      <c r="BKQ18" s="110"/>
      <c r="BKR18" s="110"/>
      <c r="BKS18" s="110"/>
      <c r="BKT18" s="110"/>
      <c r="BKU18" s="110"/>
      <c r="BKV18" s="110"/>
      <c r="BKW18" s="110"/>
      <c r="BKX18" s="110"/>
      <c r="BKY18" s="110"/>
      <c r="BKZ18" s="110"/>
      <c r="BLA18" s="110"/>
      <c r="BLB18" s="110"/>
      <c r="BLC18" s="110"/>
      <c r="BLD18" s="110"/>
      <c r="BLE18" s="110"/>
      <c r="BLF18" s="110"/>
      <c r="BLG18" s="110"/>
      <c r="BLH18" s="110"/>
      <c r="BLI18" s="110"/>
      <c r="BLJ18" s="110"/>
      <c r="BLK18" s="110"/>
      <c r="BLL18" s="110"/>
      <c r="BLM18" s="110"/>
      <c r="BLN18" s="110"/>
      <c r="BLO18" s="110"/>
      <c r="BLP18" s="110"/>
      <c r="BLQ18" s="110"/>
      <c r="BLR18" s="110"/>
      <c r="BLS18" s="110"/>
      <c r="BLT18" s="110"/>
      <c r="BLU18" s="110"/>
      <c r="BLV18" s="110"/>
      <c r="BLW18" s="110"/>
      <c r="BLX18" s="110"/>
      <c r="BLY18" s="110"/>
      <c r="BLZ18" s="110"/>
      <c r="BMA18" s="110"/>
      <c r="BMB18" s="110"/>
      <c r="BMC18" s="110"/>
      <c r="BMD18" s="110"/>
      <c r="BME18" s="110"/>
      <c r="BMF18" s="110"/>
      <c r="BMG18" s="110"/>
      <c r="BMH18" s="110"/>
      <c r="BMI18" s="110"/>
      <c r="BMJ18" s="110"/>
      <c r="BMK18" s="110"/>
      <c r="BML18" s="110"/>
      <c r="BMM18" s="110"/>
      <c r="BMN18" s="110"/>
      <c r="BMO18" s="110"/>
      <c r="BMP18" s="110"/>
      <c r="BMQ18" s="110"/>
      <c r="BMR18" s="110"/>
      <c r="BMS18" s="110"/>
      <c r="BMT18" s="110"/>
      <c r="BMU18" s="110"/>
      <c r="BMV18" s="110"/>
      <c r="BMW18" s="110"/>
      <c r="BMX18" s="110"/>
      <c r="BMY18" s="110"/>
      <c r="BMZ18" s="110"/>
      <c r="BNA18" s="110"/>
      <c r="BNB18" s="110"/>
      <c r="BNC18" s="110"/>
      <c r="BND18" s="110"/>
      <c r="BNE18" s="110"/>
      <c r="BNF18" s="110"/>
      <c r="BNG18" s="110"/>
      <c r="BNH18" s="110"/>
      <c r="BNI18" s="110"/>
      <c r="BNJ18" s="110"/>
      <c r="BNK18" s="110"/>
      <c r="BNL18" s="110"/>
      <c r="BNM18" s="110"/>
      <c r="BNN18" s="110"/>
      <c r="BNO18" s="110"/>
      <c r="BNP18" s="110"/>
      <c r="BNQ18" s="110"/>
      <c r="BNR18" s="110"/>
      <c r="BNS18" s="110"/>
      <c r="BNT18" s="110"/>
      <c r="BNU18" s="110"/>
      <c r="BNV18" s="110"/>
      <c r="BNW18" s="110"/>
      <c r="BNX18" s="110"/>
      <c r="BNY18" s="110"/>
      <c r="BNZ18" s="110"/>
      <c r="BOA18" s="110"/>
      <c r="BOB18" s="110"/>
      <c r="BOC18" s="110"/>
      <c r="BOD18" s="110"/>
      <c r="BOE18" s="110"/>
      <c r="BOF18" s="110"/>
      <c r="BOG18" s="110"/>
      <c r="BOH18" s="110"/>
      <c r="BOI18" s="110"/>
      <c r="BOJ18" s="110"/>
      <c r="BOK18" s="110"/>
      <c r="BOL18" s="110"/>
      <c r="BOM18" s="110"/>
      <c r="BON18" s="110"/>
      <c r="BOO18" s="110"/>
      <c r="BOP18" s="110"/>
      <c r="BOQ18" s="110"/>
      <c r="BOR18" s="110"/>
      <c r="BOS18" s="110"/>
      <c r="BOT18" s="110"/>
      <c r="BOU18" s="110"/>
      <c r="BOV18" s="110"/>
      <c r="BOW18" s="110"/>
      <c r="BOX18" s="110"/>
      <c r="BOY18" s="110"/>
      <c r="BOZ18" s="110"/>
      <c r="BPA18" s="110"/>
      <c r="BPB18" s="110"/>
      <c r="BPC18" s="110"/>
      <c r="BPD18" s="110"/>
      <c r="BPE18" s="110"/>
      <c r="BPF18" s="110"/>
      <c r="BPG18" s="110"/>
      <c r="BPH18" s="110"/>
      <c r="BPI18" s="110"/>
      <c r="BPJ18" s="110"/>
      <c r="BPK18" s="110"/>
      <c r="BPL18" s="110"/>
      <c r="BPM18" s="110"/>
      <c r="BPN18" s="110"/>
      <c r="BPO18" s="110"/>
      <c r="BPP18" s="110"/>
      <c r="BPQ18" s="110"/>
      <c r="BPR18" s="110"/>
      <c r="BPS18" s="110"/>
      <c r="BPT18" s="110"/>
      <c r="BPU18" s="110"/>
      <c r="BPV18" s="110"/>
      <c r="BPW18" s="110"/>
      <c r="BPX18" s="110"/>
      <c r="BPY18" s="110"/>
      <c r="BPZ18" s="110"/>
      <c r="BQA18" s="110"/>
      <c r="BQB18" s="110"/>
      <c r="BQC18" s="110"/>
      <c r="BQD18" s="110"/>
      <c r="BQE18" s="110"/>
      <c r="BQF18" s="110"/>
      <c r="BQG18" s="110"/>
      <c r="BQH18" s="110"/>
      <c r="BQI18" s="110"/>
      <c r="BQJ18" s="110"/>
      <c r="BQK18" s="110"/>
      <c r="BQL18" s="110"/>
      <c r="BQM18" s="110"/>
      <c r="BQN18" s="110"/>
      <c r="BQO18" s="110"/>
      <c r="BQP18" s="110"/>
      <c r="BQQ18" s="110"/>
      <c r="BQR18" s="110"/>
      <c r="BQS18" s="110"/>
      <c r="BQT18" s="110"/>
      <c r="BQU18" s="110"/>
      <c r="BQV18" s="110"/>
      <c r="BQW18" s="110"/>
      <c r="BQX18" s="110"/>
      <c r="BQY18" s="110"/>
      <c r="BQZ18" s="110"/>
      <c r="BRA18" s="110"/>
      <c r="BRB18" s="110"/>
      <c r="BRC18" s="110"/>
      <c r="BRD18" s="110"/>
      <c r="BRE18" s="110"/>
      <c r="BRF18" s="110"/>
      <c r="BRG18" s="110"/>
      <c r="BRH18" s="110"/>
      <c r="BRI18" s="110"/>
      <c r="BRJ18" s="110"/>
      <c r="BRK18" s="110"/>
      <c r="BRL18" s="110"/>
      <c r="BRM18" s="110"/>
      <c r="BRN18" s="110"/>
      <c r="BRO18" s="110"/>
      <c r="BRP18" s="110"/>
      <c r="BRQ18" s="110"/>
      <c r="BRR18" s="110"/>
      <c r="BRS18" s="110"/>
      <c r="BRT18" s="110"/>
      <c r="BRU18" s="110"/>
      <c r="BRV18" s="110"/>
      <c r="BRW18" s="110"/>
      <c r="BRX18" s="110"/>
      <c r="BRY18" s="110"/>
      <c r="BRZ18" s="110"/>
      <c r="BSA18" s="110"/>
      <c r="BSB18" s="110"/>
      <c r="BSC18" s="110"/>
      <c r="BSD18" s="110"/>
      <c r="BSE18" s="110"/>
      <c r="BSF18" s="110"/>
      <c r="BSG18" s="110"/>
      <c r="BSH18" s="110"/>
      <c r="BSI18" s="110"/>
      <c r="BSJ18" s="110"/>
      <c r="BSK18" s="110"/>
      <c r="BSL18" s="110"/>
      <c r="BSM18" s="110"/>
      <c r="BSN18" s="110"/>
      <c r="BSO18" s="110"/>
      <c r="BSP18" s="110"/>
      <c r="BSQ18" s="110"/>
      <c r="BSR18" s="110"/>
      <c r="BSS18" s="110"/>
      <c r="BST18" s="110"/>
      <c r="BSU18" s="110"/>
      <c r="BSV18" s="110"/>
      <c r="BSW18" s="110"/>
      <c r="BSX18" s="110"/>
      <c r="BSY18" s="110"/>
      <c r="BSZ18" s="110"/>
      <c r="BTA18" s="110"/>
      <c r="BTB18" s="110"/>
      <c r="BTC18" s="110"/>
      <c r="BTD18" s="110"/>
      <c r="BTE18" s="110"/>
      <c r="BTF18" s="110"/>
      <c r="BTG18" s="110"/>
      <c r="BTH18" s="110"/>
      <c r="BTI18" s="110"/>
      <c r="BTJ18" s="110"/>
      <c r="BTK18" s="110"/>
      <c r="BTL18" s="110"/>
      <c r="BTM18" s="110"/>
      <c r="BTN18" s="110"/>
      <c r="BTO18" s="110"/>
      <c r="BTP18" s="110"/>
      <c r="BTQ18" s="110"/>
      <c r="BTR18" s="110"/>
      <c r="BTS18" s="110"/>
      <c r="BTT18" s="110"/>
      <c r="BTU18" s="110"/>
      <c r="BTV18" s="110"/>
      <c r="BTW18" s="110"/>
      <c r="BTX18" s="110"/>
      <c r="BTY18" s="110"/>
      <c r="BTZ18" s="110"/>
      <c r="BUA18" s="110"/>
      <c r="BUB18" s="110"/>
      <c r="BUC18" s="110"/>
      <c r="BUD18" s="110"/>
      <c r="BUE18" s="110"/>
      <c r="BUF18" s="110"/>
      <c r="BUG18" s="110"/>
      <c r="BUH18" s="110"/>
      <c r="BUI18" s="110"/>
      <c r="BUJ18" s="110"/>
      <c r="BUK18" s="110"/>
      <c r="BUL18" s="110"/>
      <c r="BUM18" s="110"/>
      <c r="BUN18" s="110"/>
      <c r="BUO18" s="110"/>
      <c r="BUP18" s="110"/>
      <c r="BUQ18" s="110"/>
      <c r="BUR18" s="110"/>
      <c r="BUS18" s="110"/>
      <c r="BUT18" s="110"/>
      <c r="BUU18" s="110"/>
      <c r="BUV18" s="110"/>
      <c r="BUW18" s="110"/>
      <c r="BUX18" s="110"/>
      <c r="BUY18" s="110"/>
      <c r="BUZ18" s="110"/>
      <c r="BVA18" s="110"/>
      <c r="BVB18" s="110"/>
      <c r="BVC18" s="110"/>
      <c r="BVD18" s="110"/>
      <c r="BVE18" s="110"/>
      <c r="BVF18" s="110"/>
      <c r="BVG18" s="110"/>
      <c r="BVH18" s="110"/>
      <c r="BVI18" s="110"/>
      <c r="BVJ18" s="110"/>
      <c r="BVK18" s="110"/>
      <c r="BVL18" s="110"/>
      <c r="BVM18" s="110"/>
      <c r="BVN18" s="110"/>
      <c r="BVO18" s="110"/>
      <c r="BVP18" s="110"/>
      <c r="BVQ18" s="110"/>
      <c r="BVR18" s="110"/>
      <c r="BVS18" s="110"/>
      <c r="BVT18" s="110"/>
      <c r="BVU18" s="110"/>
      <c r="BVV18" s="110"/>
      <c r="BVW18" s="110"/>
      <c r="BVX18" s="110"/>
      <c r="BVY18" s="110"/>
      <c r="BVZ18" s="110"/>
      <c r="BWA18" s="110"/>
      <c r="BWB18" s="110"/>
      <c r="BWC18" s="110"/>
      <c r="BWD18" s="110"/>
      <c r="BWE18" s="110"/>
      <c r="BWF18" s="110"/>
      <c r="BWG18" s="110"/>
      <c r="BWH18" s="110"/>
      <c r="BWI18" s="110"/>
      <c r="BWJ18" s="110"/>
      <c r="BWK18" s="110"/>
      <c r="BWL18" s="110"/>
      <c r="BWM18" s="110"/>
      <c r="BWN18" s="110"/>
      <c r="BWO18" s="110"/>
      <c r="BWP18" s="110"/>
      <c r="BWQ18" s="110"/>
      <c r="BWR18" s="110"/>
      <c r="BWS18" s="110"/>
      <c r="BWT18" s="110"/>
      <c r="BWU18" s="110"/>
      <c r="BWV18" s="110"/>
      <c r="BWW18" s="110"/>
      <c r="BWX18" s="110"/>
      <c r="BWY18" s="110"/>
      <c r="BWZ18" s="110"/>
      <c r="BXA18" s="110"/>
      <c r="BXB18" s="110"/>
      <c r="BXC18" s="110"/>
      <c r="BXD18" s="110"/>
      <c r="BXE18" s="110"/>
      <c r="BXF18" s="110"/>
      <c r="BXG18" s="110"/>
      <c r="BXH18" s="110"/>
      <c r="BXI18" s="110"/>
      <c r="BXJ18" s="110"/>
      <c r="BXK18" s="110"/>
      <c r="BXL18" s="110"/>
      <c r="BXM18" s="110"/>
      <c r="BXN18" s="110"/>
      <c r="BXO18" s="110"/>
      <c r="BXP18" s="110"/>
      <c r="BXQ18" s="110"/>
      <c r="BXR18" s="110"/>
      <c r="BXS18" s="110"/>
      <c r="BXT18" s="110"/>
      <c r="BXU18" s="110"/>
      <c r="BXV18" s="110"/>
      <c r="BXW18" s="110"/>
      <c r="BXX18" s="110"/>
      <c r="BXY18" s="110"/>
      <c r="BXZ18" s="110"/>
      <c r="BYA18" s="110"/>
      <c r="BYB18" s="110"/>
      <c r="BYC18" s="110"/>
      <c r="BYD18" s="110"/>
      <c r="BYE18" s="110"/>
      <c r="BYF18" s="110"/>
      <c r="BYG18" s="110"/>
      <c r="BYH18" s="110"/>
      <c r="BYI18" s="110"/>
      <c r="BYJ18" s="110"/>
      <c r="BYK18" s="110"/>
      <c r="BYL18" s="110"/>
      <c r="BYM18" s="110"/>
      <c r="BYN18" s="110"/>
      <c r="BYO18" s="110"/>
      <c r="BYP18" s="110"/>
      <c r="BYQ18" s="110"/>
      <c r="BYR18" s="110"/>
      <c r="BYS18" s="110"/>
      <c r="BYT18" s="110"/>
      <c r="BYU18" s="110"/>
      <c r="BYV18" s="110"/>
      <c r="BYW18" s="110"/>
      <c r="BYX18" s="110"/>
      <c r="BYY18" s="110"/>
      <c r="BYZ18" s="110"/>
      <c r="BZA18" s="110"/>
      <c r="BZB18" s="110"/>
      <c r="BZC18" s="110"/>
      <c r="BZD18" s="110"/>
      <c r="BZE18" s="110"/>
      <c r="BZF18" s="110"/>
      <c r="BZG18" s="110"/>
      <c r="BZH18" s="110"/>
      <c r="BZI18" s="110"/>
      <c r="BZJ18" s="110"/>
      <c r="BZK18" s="110"/>
      <c r="BZL18" s="110"/>
      <c r="BZM18" s="110"/>
      <c r="BZN18" s="110"/>
      <c r="BZO18" s="110"/>
      <c r="BZP18" s="110"/>
      <c r="BZQ18" s="110"/>
      <c r="BZR18" s="110"/>
      <c r="BZS18" s="110"/>
      <c r="BZT18" s="110"/>
      <c r="BZU18" s="110"/>
      <c r="BZV18" s="110"/>
      <c r="BZW18" s="110"/>
      <c r="BZX18" s="110"/>
      <c r="BZY18" s="110"/>
      <c r="BZZ18" s="110"/>
      <c r="CAA18" s="110"/>
      <c r="CAB18" s="110"/>
      <c r="CAC18" s="110"/>
      <c r="CAD18" s="110"/>
      <c r="CAE18" s="110"/>
      <c r="CAF18" s="110"/>
      <c r="CAG18" s="110"/>
      <c r="CAH18" s="110"/>
      <c r="CAI18" s="110"/>
      <c r="CAJ18" s="110"/>
      <c r="CAK18" s="110"/>
      <c r="CAL18" s="110"/>
      <c r="CAM18" s="110"/>
      <c r="CAN18" s="110"/>
      <c r="CAO18" s="110"/>
      <c r="CAP18" s="110"/>
      <c r="CAQ18" s="110"/>
      <c r="CAR18" s="110"/>
      <c r="CAS18" s="110"/>
      <c r="CAT18" s="110"/>
      <c r="CAU18" s="110"/>
      <c r="CAV18" s="110"/>
      <c r="CAW18" s="110"/>
      <c r="CAX18" s="110"/>
      <c r="CAY18" s="110"/>
      <c r="CAZ18" s="110"/>
      <c r="CBA18" s="110"/>
      <c r="CBB18" s="110"/>
      <c r="CBC18" s="110"/>
      <c r="CBD18" s="110"/>
      <c r="CBE18" s="110"/>
      <c r="CBF18" s="110"/>
      <c r="CBG18" s="110"/>
      <c r="CBH18" s="110"/>
      <c r="CBI18" s="110"/>
      <c r="CBJ18" s="110"/>
      <c r="CBK18" s="110"/>
      <c r="CBL18" s="110"/>
      <c r="CBM18" s="110"/>
      <c r="CBN18" s="110"/>
      <c r="CBO18" s="110"/>
      <c r="CBP18" s="110"/>
      <c r="CBQ18" s="110"/>
      <c r="CBR18" s="110"/>
      <c r="CBS18" s="110"/>
      <c r="CBT18" s="110"/>
      <c r="CBU18" s="110"/>
      <c r="CBV18" s="110"/>
      <c r="CBW18" s="110"/>
      <c r="CBX18" s="110"/>
      <c r="CBY18" s="110"/>
      <c r="CBZ18" s="110"/>
      <c r="CCA18" s="110"/>
      <c r="CCB18" s="110"/>
      <c r="CCC18" s="110"/>
      <c r="CCD18" s="110"/>
      <c r="CCE18" s="110"/>
      <c r="CCF18" s="110"/>
      <c r="CCG18" s="110"/>
      <c r="CCH18" s="110"/>
      <c r="CCI18" s="110"/>
      <c r="CCJ18" s="110"/>
      <c r="CCK18" s="110"/>
      <c r="CCL18" s="110"/>
      <c r="CCM18" s="110"/>
      <c r="CCN18" s="110"/>
      <c r="CCO18" s="110"/>
      <c r="CCP18" s="110"/>
      <c r="CCQ18" s="110"/>
      <c r="CCR18" s="110"/>
      <c r="CCS18" s="110"/>
      <c r="CCT18" s="110"/>
      <c r="CCU18" s="110"/>
      <c r="CCV18" s="110"/>
      <c r="CCW18" s="110"/>
      <c r="CCX18" s="110"/>
      <c r="CCY18" s="110"/>
      <c r="CCZ18" s="110"/>
      <c r="CDA18" s="110"/>
      <c r="CDB18" s="110"/>
      <c r="CDC18" s="110"/>
      <c r="CDD18" s="110"/>
      <c r="CDE18" s="110"/>
      <c r="CDF18" s="110"/>
      <c r="CDG18" s="110"/>
      <c r="CDH18" s="110"/>
      <c r="CDI18" s="110"/>
      <c r="CDJ18" s="110"/>
      <c r="CDK18" s="110"/>
      <c r="CDL18" s="110"/>
      <c r="CDM18" s="110"/>
      <c r="CDN18" s="110"/>
      <c r="CDO18" s="110"/>
      <c r="CDP18" s="110"/>
      <c r="CDQ18" s="110"/>
      <c r="CDR18" s="110"/>
      <c r="CDS18" s="110"/>
      <c r="CDT18" s="110"/>
      <c r="CDU18" s="110"/>
      <c r="CDV18" s="110"/>
      <c r="CDW18" s="110"/>
      <c r="CDX18" s="110"/>
      <c r="CDY18" s="110"/>
      <c r="CDZ18" s="110"/>
      <c r="CEA18" s="110"/>
      <c r="CEB18" s="110"/>
      <c r="CEC18" s="110"/>
      <c r="CED18" s="110"/>
      <c r="CEE18" s="110"/>
      <c r="CEF18" s="110"/>
      <c r="CEG18" s="110"/>
      <c r="CEH18" s="110"/>
      <c r="CEI18" s="110"/>
      <c r="CEJ18" s="110"/>
      <c r="CEK18" s="110"/>
      <c r="CEL18" s="110"/>
      <c r="CEM18" s="110"/>
      <c r="CEN18" s="110"/>
      <c r="CEO18" s="110"/>
      <c r="CEP18" s="110"/>
      <c r="CEQ18" s="110"/>
      <c r="CER18" s="110"/>
      <c r="CES18" s="110"/>
      <c r="CET18" s="110"/>
      <c r="CEU18" s="110"/>
      <c r="CEV18" s="110"/>
      <c r="CEW18" s="110"/>
      <c r="CEX18" s="110"/>
      <c r="CEY18" s="110"/>
      <c r="CEZ18" s="110"/>
      <c r="CFA18" s="110"/>
      <c r="CFB18" s="110"/>
      <c r="CFC18" s="110"/>
      <c r="CFD18" s="110"/>
      <c r="CFE18" s="110"/>
      <c r="CFF18" s="110"/>
      <c r="CFG18" s="110"/>
      <c r="CFH18" s="110"/>
      <c r="CFI18" s="110"/>
      <c r="CFJ18" s="110"/>
      <c r="CFK18" s="110"/>
      <c r="CFL18" s="110"/>
      <c r="CFM18" s="110"/>
      <c r="CFN18" s="110"/>
      <c r="CFO18" s="110"/>
      <c r="CFP18" s="110"/>
      <c r="CFQ18" s="110"/>
      <c r="CFR18" s="110"/>
      <c r="CFS18" s="110"/>
      <c r="CFT18" s="110"/>
      <c r="CFU18" s="110"/>
      <c r="CFV18" s="110"/>
      <c r="CFW18" s="110"/>
      <c r="CFX18" s="110"/>
      <c r="CFY18" s="110"/>
      <c r="CFZ18" s="110"/>
      <c r="CGA18" s="110"/>
      <c r="CGB18" s="110"/>
      <c r="CGC18" s="110"/>
      <c r="CGD18" s="110"/>
      <c r="CGE18" s="110"/>
      <c r="CGF18" s="110"/>
      <c r="CGG18" s="110"/>
      <c r="CGH18" s="110"/>
      <c r="CGI18" s="110"/>
      <c r="CGJ18" s="110"/>
      <c r="CGK18" s="110"/>
      <c r="CGL18" s="110"/>
      <c r="CGM18" s="110"/>
      <c r="CGN18" s="110"/>
      <c r="CGO18" s="110"/>
      <c r="CGP18" s="110"/>
      <c r="CGQ18" s="110"/>
      <c r="CGR18" s="110"/>
      <c r="CGS18" s="110"/>
      <c r="CGT18" s="110"/>
      <c r="CGU18" s="110"/>
      <c r="CGV18" s="110"/>
      <c r="CGW18" s="110"/>
      <c r="CGX18" s="110"/>
      <c r="CGY18" s="110"/>
      <c r="CGZ18" s="110"/>
      <c r="CHA18" s="110"/>
      <c r="CHB18" s="110"/>
      <c r="CHC18" s="110"/>
      <c r="CHD18" s="110"/>
      <c r="CHE18" s="110"/>
      <c r="CHF18" s="110"/>
      <c r="CHG18" s="110"/>
      <c r="CHH18" s="110"/>
      <c r="CHI18" s="110"/>
      <c r="CHJ18" s="110"/>
      <c r="CHK18" s="110"/>
      <c r="CHL18" s="110"/>
      <c r="CHM18" s="110"/>
      <c r="CHN18" s="110"/>
      <c r="CHO18" s="110"/>
      <c r="CHP18" s="110"/>
      <c r="CHQ18" s="110"/>
      <c r="CHR18" s="110"/>
      <c r="CHS18" s="110"/>
      <c r="CHT18" s="110"/>
      <c r="CHU18" s="110"/>
      <c r="CHV18" s="110"/>
      <c r="CHW18" s="110"/>
      <c r="CHX18" s="110"/>
      <c r="CHY18" s="110"/>
      <c r="CHZ18" s="110"/>
      <c r="CIA18" s="110"/>
      <c r="CIB18" s="110"/>
      <c r="CIC18" s="110"/>
      <c r="CID18" s="110"/>
      <c r="CIE18" s="110"/>
      <c r="CIF18" s="110"/>
      <c r="CIG18" s="110"/>
      <c r="CIH18" s="110"/>
      <c r="CII18" s="110"/>
      <c r="CIJ18" s="110"/>
      <c r="CIK18" s="110"/>
      <c r="CIL18" s="110"/>
      <c r="CIM18" s="110"/>
      <c r="CIN18" s="110"/>
      <c r="CIO18" s="110"/>
      <c r="CIP18" s="110"/>
      <c r="CIQ18" s="110"/>
      <c r="CIR18" s="110"/>
      <c r="CIS18" s="110"/>
      <c r="CIT18" s="110"/>
      <c r="CIU18" s="110"/>
      <c r="CIV18" s="110"/>
      <c r="CIW18" s="110"/>
      <c r="CIX18" s="110"/>
      <c r="CIY18" s="110"/>
      <c r="CIZ18" s="110"/>
      <c r="CJA18" s="110"/>
      <c r="CJB18" s="110"/>
      <c r="CJC18" s="110"/>
      <c r="CJD18" s="110"/>
      <c r="CJE18" s="110"/>
      <c r="CJF18" s="110"/>
      <c r="CJG18" s="110"/>
      <c r="CJH18" s="110"/>
      <c r="CJI18" s="110"/>
      <c r="CJJ18" s="110"/>
      <c r="CJK18" s="110"/>
      <c r="CJL18" s="110"/>
      <c r="CJM18" s="110"/>
      <c r="CJN18" s="110"/>
      <c r="CJO18" s="110"/>
      <c r="CJP18" s="110"/>
      <c r="CJQ18" s="110"/>
      <c r="CJR18" s="110"/>
      <c r="CJS18" s="110"/>
      <c r="CJT18" s="110"/>
      <c r="CJU18" s="110"/>
      <c r="CJV18" s="110"/>
      <c r="CJW18" s="110"/>
      <c r="CJX18" s="110"/>
      <c r="CJY18" s="110"/>
      <c r="CJZ18" s="110"/>
      <c r="CKA18" s="110"/>
      <c r="CKB18" s="110"/>
      <c r="CKC18" s="110"/>
      <c r="CKD18" s="110"/>
      <c r="CKE18" s="110"/>
      <c r="CKF18" s="110"/>
      <c r="CKG18" s="110"/>
      <c r="CKH18" s="110"/>
      <c r="CKI18" s="110"/>
      <c r="CKJ18" s="110"/>
      <c r="CKK18" s="110"/>
      <c r="CKL18" s="110"/>
      <c r="CKM18" s="110"/>
      <c r="CKN18" s="110"/>
      <c r="CKO18" s="110"/>
      <c r="CKP18" s="110"/>
      <c r="CKQ18" s="110"/>
      <c r="CKR18" s="110"/>
      <c r="CKS18" s="110"/>
      <c r="CKT18" s="110"/>
      <c r="CKU18" s="110"/>
      <c r="CKV18" s="110"/>
      <c r="CKW18" s="110"/>
      <c r="CKX18" s="110"/>
      <c r="CKY18" s="110"/>
      <c r="CKZ18" s="110"/>
      <c r="CLA18" s="110"/>
      <c r="CLB18" s="110"/>
      <c r="CLC18" s="110"/>
      <c r="CLD18" s="110"/>
      <c r="CLE18" s="110"/>
      <c r="CLF18" s="110"/>
      <c r="CLG18" s="110"/>
      <c r="CLH18" s="110"/>
      <c r="CLI18" s="110"/>
      <c r="CLJ18" s="110"/>
      <c r="CLK18" s="110"/>
      <c r="CLL18" s="110"/>
      <c r="CLM18" s="110"/>
      <c r="CLN18" s="110"/>
      <c r="CLO18" s="110"/>
      <c r="CLP18" s="110"/>
      <c r="CLQ18" s="110"/>
      <c r="CLR18" s="110"/>
      <c r="CLS18" s="110"/>
      <c r="CLT18" s="110"/>
      <c r="CLU18" s="110"/>
      <c r="CLV18" s="110"/>
      <c r="CLW18" s="110"/>
      <c r="CLX18" s="110"/>
      <c r="CLY18" s="110"/>
      <c r="CLZ18" s="110"/>
      <c r="CMA18" s="110"/>
      <c r="CMB18" s="110"/>
      <c r="CMC18" s="110"/>
      <c r="CMD18" s="110"/>
      <c r="CME18" s="110"/>
      <c r="CMF18" s="110"/>
      <c r="CMG18" s="110"/>
      <c r="CMH18" s="110"/>
      <c r="CMI18" s="110"/>
      <c r="CMJ18" s="110"/>
      <c r="CMK18" s="110"/>
      <c r="CML18" s="110"/>
      <c r="CMM18" s="110"/>
      <c r="CMN18" s="110"/>
      <c r="CMO18" s="110"/>
      <c r="CMP18" s="110"/>
      <c r="CMQ18" s="110"/>
      <c r="CMR18" s="110"/>
      <c r="CMS18" s="110"/>
      <c r="CMT18" s="110"/>
      <c r="CMU18" s="110"/>
      <c r="CMV18" s="110"/>
      <c r="CMW18" s="110"/>
      <c r="CMX18" s="110"/>
      <c r="CMY18" s="110"/>
      <c r="CMZ18" s="110"/>
      <c r="CNA18" s="110"/>
      <c r="CNB18" s="110"/>
      <c r="CNC18" s="110"/>
      <c r="CND18" s="110"/>
      <c r="CNE18" s="110"/>
      <c r="CNF18" s="110"/>
      <c r="CNG18" s="110"/>
      <c r="CNH18" s="110"/>
      <c r="CNI18" s="110"/>
      <c r="CNJ18" s="110"/>
      <c r="CNK18" s="110"/>
      <c r="CNL18" s="110"/>
      <c r="CNM18" s="110"/>
      <c r="CNN18" s="110"/>
      <c r="CNO18" s="110"/>
      <c r="CNP18" s="110"/>
      <c r="CNQ18" s="110"/>
      <c r="CNR18" s="110"/>
      <c r="CNS18" s="110"/>
      <c r="CNT18" s="110"/>
      <c r="CNU18" s="110"/>
      <c r="CNV18" s="110"/>
      <c r="CNW18" s="110"/>
      <c r="CNX18" s="110"/>
      <c r="CNY18" s="110"/>
      <c r="CNZ18" s="110"/>
      <c r="COA18" s="110"/>
      <c r="COB18" s="110"/>
      <c r="COC18" s="110"/>
      <c r="COD18" s="110"/>
      <c r="COE18" s="110"/>
      <c r="COF18" s="110"/>
      <c r="COG18" s="110"/>
      <c r="COH18" s="110"/>
      <c r="COI18" s="110"/>
      <c r="COJ18" s="110"/>
      <c r="COK18" s="110"/>
      <c r="COL18" s="110"/>
      <c r="COM18" s="110"/>
      <c r="CON18" s="110"/>
      <c r="COO18" s="110"/>
      <c r="COP18" s="110"/>
      <c r="COQ18" s="110"/>
      <c r="COR18" s="110"/>
      <c r="COS18" s="110"/>
      <c r="COT18" s="110"/>
      <c r="COU18" s="110"/>
      <c r="COV18" s="110"/>
      <c r="COW18" s="110"/>
      <c r="COX18" s="110"/>
      <c r="COY18" s="110"/>
      <c r="COZ18" s="110"/>
      <c r="CPA18" s="110"/>
      <c r="CPB18" s="110"/>
      <c r="CPC18" s="110"/>
      <c r="CPD18" s="110"/>
      <c r="CPE18" s="110"/>
      <c r="CPF18" s="110"/>
      <c r="CPG18" s="110"/>
      <c r="CPH18" s="110"/>
      <c r="CPI18" s="110"/>
      <c r="CPJ18" s="110"/>
      <c r="CPK18" s="110"/>
      <c r="CPL18" s="110"/>
      <c r="CPM18" s="110"/>
      <c r="CPN18" s="110"/>
      <c r="CPO18" s="110"/>
      <c r="CPP18" s="110"/>
      <c r="CPQ18" s="110"/>
      <c r="CPR18" s="110"/>
      <c r="CPS18" s="110"/>
      <c r="CPT18" s="110"/>
      <c r="CPU18" s="110"/>
      <c r="CPV18" s="110"/>
      <c r="CPW18" s="110"/>
      <c r="CPX18" s="110"/>
      <c r="CPY18" s="110"/>
      <c r="CPZ18" s="110"/>
      <c r="CQA18" s="110"/>
      <c r="CQB18" s="110"/>
      <c r="CQC18" s="110"/>
      <c r="CQD18" s="110"/>
      <c r="CQE18" s="110"/>
      <c r="CQF18" s="110"/>
      <c r="CQG18" s="110"/>
      <c r="CQH18" s="110"/>
      <c r="CQI18" s="110"/>
      <c r="CQJ18" s="110"/>
      <c r="CQK18" s="110"/>
      <c r="CQL18" s="110"/>
      <c r="CQM18" s="110"/>
      <c r="CQN18" s="110"/>
      <c r="CQO18" s="110"/>
      <c r="CQP18" s="110"/>
      <c r="CQQ18" s="110"/>
      <c r="CQR18" s="110"/>
      <c r="CQS18" s="110"/>
      <c r="CQT18" s="110"/>
      <c r="CQU18" s="110"/>
      <c r="CQV18" s="110"/>
      <c r="CQW18" s="110"/>
      <c r="CQX18" s="110"/>
      <c r="CQY18" s="110"/>
      <c r="CQZ18" s="110"/>
      <c r="CRA18" s="110"/>
      <c r="CRB18" s="110"/>
      <c r="CRC18" s="110"/>
      <c r="CRD18" s="110"/>
      <c r="CRE18" s="110"/>
      <c r="CRF18" s="110"/>
      <c r="CRG18" s="110"/>
      <c r="CRH18" s="110"/>
      <c r="CRI18" s="110"/>
      <c r="CRJ18" s="110"/>
      <c r="CRK18" s="110"/>
      <c r="CRL18" s="110"/>
      <c r="CRM18" s="110"/>
      <c r="CRN18" s="110"/>
      <c r="CRO18" s="110"/>
      <c r="CRP18" s="110"/>
      <c r="CRQ18" s="110"/>
      <c r="CRR18" s="110"/>
      <c r="CRS18" s="110"/>
      <c r="CRT18" s="110"/>
      <c r="CRU18" s="110"/>
      <c r="CRV18" s="110"/>
      <c r="CRW18" s="110"/>
      <c r="CRX18" s="110"/>
      <c r="CRY18" s="110"/>
      <c r="CRZ18" s="110"/>
      <c r="CSA18" s="110"/>
      <c r="CSB18" s="110"/>
      <c r="CSC18" s="110"/>
      <c r="CSD18" s="110"/>
      <c r="CSE18" s="110"/>
      <c r="CSF18" s="110"/>
      <c r="CSG18" s="110"/>
      <c r="CSH18" s="110"/>
      <c r="CSI18" s="110"/>
      <c r="CSJ18" s="110"/>
      <c r="CSK18" s="110"/>
      <c r="CSL18" s="110"/>
      <c r="CSM18" s="110"/>
      <c r="CSN18" s="110"/>
      <c r="CSO18" s="110"/>
      <c r="CSP18" s="110"/>
      <c r="CSQ18" s="110"/>
      <c r="CSR18" s="110"/>
      <c r="CSS18" s="110"/>
      <c r="CST18" s="110"/>
      <c r="CSU18" s="110"/>
      <c r="CSV18" s="110"/>
      <c r="CSW18" s="110"/>
      <c r="CSX18" s="110"/>
      <c r="CSY18" s="110"/>
      <c r="CSZ18" s="110"/>
      <c r="CTA18" s="110"/>
      <c r="CTB18" s="110"/>
      <c r="CTC18" s="110"/>
      <c r="CTD18" s="110"/>
      <c r="CTE18" s="110"/>
      <c r="CTF18" s="110"/>
      <c r="CTG18" s="110"/>
      <c r="CTH18" s="110"/>
      <c r="CTI18" s="110"/>
      <c r="CTJ18" s="110"/>
      <c r="CTK18" s="110"/>
      <c r="CTL18" s="110"/>
      <c r="CTM18" s="110"/>
      <c r="CTN18" s="110"/>
      <c r="CTO18" s="110"/>
      <c r="CTP18" s="110"/>
      <c r="CTQ18" s="110"/>
      <c r="CTR18" s="110"/>
      <c r="CTS18" s="110"/>
      <c r="CTT18" s="110"/>
      <c r="CTU18" s="110"/>
      <c r="CTV18" s="110"/>
      <c r="CTW18" s="110"/>
      <c r="CTX18" s="110"/>
      <c r="CTY18" s="110"/>
      <c r="CTZ18" s="110"/>
      <c r="CUA18" s="110"/>
      <c r="CUB18" s="110"/>
      <c r="CUC18" s="110"/>
      <c r="CUD18" s="110"/>
      <c r="CUE18" s="110"/>
      <c r="CUF18" s="110"/>
      <c r="CUG18" s="110"/>
      <c r="CUH18" s="110"/>
      <c r="CUI18" s="110"/>
      <c r="CUJ18" s="110"/>
      <c r="CUK18" s="110"/>
      <c r="CUL18" s="110"/>
      <c r="CUM18" s="110"/>
      <c r="CUN18" s="110"/>
      <c r="CUO18" s="110"/>
      <c r="CUP18" s="110"/>
      <c r="CUQ18" s="110"/>
      <c r="CUR18" s="110"/>
      <c r="CUS18" s="110"/>
      <c r="CUT18" s="110"/>
      <c r="CUU18" s="110"/>
      <c r="CUV18" s="110"/>
      <c r="CUW18" s="110"/>
      <c r="CUX18" s="110"/>
      <c r="CUY18" s="110"/>
      <c r="CUZ18" s="110"/>
      <c r="CVA18" s="110"/>
      <c r="CVB18" s="110"/>
      <c r="CVC18" s="110"/>
      <c r="CVD18" s="110"/>
      <c r="CVE18" s="110"/>
      <c r="CVF18" s="110"/>
      <c r="CVG18" s="110"/>
      <c r="CVH18" s="110"/>
      <c r="CVI18" s="110"/>
      <c r="CVJ18" s="110"/>
      <c r="CVK18" s="110"/>
      <c r="CVL18" s="110"/>
      <c r="CVM18" s="110"/>
      <c r="CVN18" s="110"/>
      <c r="CVO18" s="110"/>
      <c r="CVP18" s="110"/>
      <c r="CVQ18" s="110"/>
      <c r="CVR18" s="110"/>
      <c r="CVS18" s="110"/>
      <c r="CVT18" s="110"/>
      <c r="CVU18" s="110"/>
      <c r="CVV18" s="110"/>
      <c r="CVW18" s="110"/>
      <c r="CVX18" s="110"/>
      <c r="CVY18" s="110"/>
      <c r="CVZ18" s="110"/>
      <c r="CWA18" s="110"/>
      <c r="CWB18" s="110"/>
      <c r="CWC18" s="110"/>
      <c r="CWD18" s="110"/>
      <c r="CWE18" s="110"/>
      <c r="CWF18" s="110"/>
      <c r="CWG18" s="110"/>
      <c r="CWH18" s="110"/>
      <c r="CWI18" s="110"/>
      <c r="CWJ18" s="110"/>
      <c r="CWK18" s="110"/>
      <c r="CWL18" s="110"/>
      <c r="CWM18" s="110"/>
      <c r="CWN18" s="110"/>
      <c r="CWO18" s="110"/>
      <c r="CWP18" s="110"/>
      <c r="CWQ18" s="110"/>
      <c r="CWR18" s="110"/>
      <c r="CWS18" s="110"/>
      <c r="CWT18" s="110"/>
      <c r="CWU18" s="110"/>
      <c r="CWV18" s="110"/>
      <c r="CWW18" s="110"/>
      <c r="CWX18" s="110"/>
      <c r="CWY18" s="110"/>
      <c r="CWZ18" s="110"/>
      <c r="CXA18" s="110"/>
      <c r="CXB18" s="110"/>
      <c r="CXC18" s="110"/>
      <c r="CXD18" s="110"/>
      <c r="CXE18" s="110"/>
      <c r="CXF18" s="110"/>
      <c r="CXG18" s="110"/>
      <c r="CXH18" s="110"/>
      <c r="CXI18" s="110"/>
      <c r="CXJ18" s="110"/>
      <c r="CXK18" s="110"/>
      <c r="CXL18" s="110"/>
      <c r="CXM18" s="110"/>
      <c r="CXN18" s="110"/>
      <c r="CXO18" s="110"/>
      <c r="CXP18" s="110"/>
      <c r="CXQ18" s="110"/>
      <c r="CXR18" s="110"/>
      <c r="CXS18" s="110"/>
      <c r="CXT18" s="110"/>
      <c r="CXU18" s="110"/>
      <c r="CXV18" s="110"/>
      <c r="CXW18" s="110"/>
      <c r="CXX18" s="110"/>
      <c r="CXY18" s="110"/>
      <c r="CXZ18" s="110"/>
      <c r="CYA18" s="110"/>
      <c r="CYB18" s="110"/>
      <c r="CYC18" s="110"/>
      <c r="CYD18" s="110"/>
      <c r="CYE18" s="110"/>
      <c r="CYF18" s="110"/>
      <c r="CYG18" s="110"/>
      <c r="CYH18" s="110"/>
      <c r="CYI18" s="110"/>
      <c r="CYJ18" s="110"/>
      <c r="CYK18" s="110"/>
      <c r="CYL18" s="110"/>
      <c r="CYM18" s="110"/>
      <c r="CYN18" s="110"/>
      <c r="CYO18" s="110"/>
      <c r="CYP18" s="110"/>
      <c r="CYQ18" s="110"/>
      <c r="CYR18" s="110"/>
      <c r="CYS18" s="110"/>
      <c r="CYT18" s="110"/>
      <c r="CYU18" s="110"/>
      <c r="CYV18" s="110"/>
      <c r="CYW18" s="110"/>
      <c r="CYX18" s="110"/>
      <c r="CYY18" s="110"/>
      <c r="CYZ18" s="110"/>
      <c r="CZA18" s="110"/>
      <c r="CZB18" s="110"/>
      <c r="CZC18" s="110"/>
      <c r="CZD18" s="110"/>
      <c r="CZE18" s="110"/>
      <c r="CZF18" s="110"/>
      <c r="CZG18" s="110"/>
      <c r="CZH18" s="110"/>
      <c r="CZI18" s="110"/>
      <c r="CZJ18" s="110"/>
      <c r="CZK18" s="110"/>
      <c r="CZL18" s="110"/>
      <c r="CZM18" s="110"/>
      <c r="CZN18" s="110"/>
      <c r="CZO18" s="110"/>
      <c r="CZP18" s="110"/>
      <c r="CZQ18" s="110"/>
      <c r="CZR18" s="110"/>
      <c r="CZS18" s="110"/>
      <c r="CZT18" s="110"/>
      <c r="CZU18" s="110"/>
      <c r="CZV18" s="110"/>
      <c r="CZW18" s="110"/>
      <c r="CZX18" s="110"/>
      <c r="CZY18" s="110"/>
      <c r="CZZ18" s="110"/>
      <c r="DAA18" s="110"/>
      <c r="DAB18" s="110"/>
      <c r="DAC18" s="110"/>
      <c r="DAD18" s="110"/>
      <c r="DAE18" s="110"/>
      <c r="DAF18" s="110"/>
      <c r="DAG18" s="110"/>
      <c r="DAH18" s="110"/>
      <c r="DAI18" s="110"/>
      <c r="DAJ18" s="110"/>
      <c r="DAK18" s="110"/>
      <c r="DAL18" s="110"/>
      <c r="DAM18" s="110"/>
      <c r="DAN18" s="110"/>
      <c r="DAO18" s="110"/>
      <c r="DAP18" s="110"/>
      <c r="DAQ18" s="110"/>
      <c r="DAR18" s="110"/>
      <c r="DAS18" s="110"/>
      <c r="DAT18" s="110"/>
      <c r="DAU18" s="110"/>
      <c r="DAV18" s="110"/>
      <c r="DAW18" s="110"/>
      <c r="DAX18" s="110"/>
      <c r="DAY18" s="110"/>
      <c r="DAZ18" s="110"/>
      <c r="DBA18" s="110"/>
      <c r="DBB18" s="110"/>
      <c r="DBC18" s="110"/>
      <c r="DBD18" s="110"/>
      <c r="DBE18" s="110"/>
      <c r="DBF18" s="110"/>
      <c r="DBG18" s="110"/>
      <c r="DBH18" s="110"/>
      <c r="DBI18" s="110"/>
      <c r="DBJ18" s="110"/>
      <c r="DBK18" s="110"/>
      <c r="DBL18" s="110"/>
      <c r="DBM18" s="110"/>
      <c r="DBN18" s="110"/>
      <c r="DBO18" s="110"/>
      <c r="DBP18" s="110"/>
      <c r="DBQ18" s="110"/>
      <c r="DBR18" s="110"/>
      <c r="DBS18" s="110"/>
      <c r="DBT18" s="110"/>
      <c r="DBU18" s="110"/>
      <c r="DBV18" s="110"/>
      <c r="DBW18" s="110"/>
      <c r="DBX18" s="110"/>
      <c r="DBY18" s="110"/>
      <c r="DBZ18" s="110"/>
      <c r="DCA18" s="110"/>
      <c r="DCB18" s="110"/>
      <c r="DCC18" s="110"/>
      <c r="DCD18" s="110"/>
      <c r="DCE18" s="110"/>
      <c r="DCF18" s="110"/>
      <c r="DCG18" s="110"/>
      <c r="DCH18" s="110"/>
      <c r="DCI18" s="110"/>
      <c r="DCJ18" s="110"/>
      <c r="DCK18" s="110"/>
      <c r="DCL18" s="110"/>
      <c r="DCM18" s="110"/>
      <c r="DCN18" s="110"/>
      <c r="DCO18" s="110"/>
      <c r="DCP18" s="110"/>
      <c r="DCQ18" s="110"/>
      <c r="DCR18" s="110"/>
      <c r="DCS18" s="110"/>
      <c r="DCT18" s="110"/>
      <c r="DCU18" s="110"/>
      <c r="DCV18" s="110"/>
      <c r="DCW18" s="110"/>
      <c r="DCX18" s="110"/>
      <c r="DCY18" s="110"/>
      <c r="DCZ18" s="110"/>
      <c r="DDA18" s="110"/>
      <c r="DDB18" s="110"/>
      <c r="DDC18" s="110"/>
      <c r="DDD18" s="110"/>
      <c r="DDE18" s="110"/>
      <c r="DDF18" s="110"/>
      <c r="DDG18" s="110"/>
      <c r="DDH18" s="110"/>
      <c r="DDI18" s="110"/>
      <c r="DDJ18" s="110"/>
      <c r="DDK18" s="110"/>
      <c r="DDL18" s="110"/>
      <c r="DDM18" s="110"/>
      <c r="DDN18" s="110"/>
      <c r="DDO18" s="110"/>
      <c r="DDP18" s="110"/>
      <c r="DDQ18" s="110"/>
      <c r="DDR18" s="110"/>
      <c r="DDS18" s="110"/>
      <c r="DDT18" s="110"/>
      <c r="DDU18" s="110"/>
      <c r="DDV18" s="110"/>
      <c r="DDW18" s="110"/>
      <c r="DDX18" s="110"/>
      <c r="DDY18" s="110"/>
      <c r="DDZ18" s="110"/>
      <c r="DEA18" s="110"/>
      <c r="DEB18" s="110"/>
      <c r="DEC18" s="110"/>
      <c r="DED18" s="110"/>
      <c r="DEE18" s="110"/>
      <c r="DEF18" s="110"/>
      <c r="DEG18" s="110"/>
      <c r="DEH18" s="110"/>
      <c r="DEI18" s="110"/>
      <c r="DEJ18" s="110"/>
      <c r="DEK18" s="110"/>
      <c r="DEL18" s="110"/>
      <c r="DEM18" s="110"/>
      <c r="DEN18" s="110"/>
      <c r="DEO18" s="110"/>
      <c r="DEP18" s="110"/>
      <c r="DEQ18" s="110"/>
      <c r="DER18" s="110"/>
      <c r="DES18" s="110"/>
      <c r="DET18" s="110"/>
      <c r="DEU18" s="110"/>
      <c r="DEV18" s="110"/>
      <c r="DEW18" s="110"/>
      <c r="DEX18" s="110"/>
      <c r="DEY18" s="110"/>
      <c r="DEZ18" s="110"/>
      <c r="DFA18" s="110"/>
      <c r="DFB18" s="110"/>
      <c r="DFC18" s="110"/>
      <c r="DFD18" s="110"/>
      <c r="DFE18" s="110"/>
      <c r="DFF18" s="110"/>
      <c r="DFG18" s="110"/>
      <c r="DFH18" s="110"/>
      <c r="DFI18" s="110"/>
      <c r="DFJ18" s="110"/>
      <c r="DFK18" s="110"/>
      <c r="DFL18" s="110"/>
      <c r="DFM18" s="110"/>
      <c r="DFN18" s="110"/>
      <c r="DFO18" s="110"/>
      <c r="DFP18" s="110"/>
      <c r="DFQ18" s="110"/>
      <c r="DFR18" s="110"/>
      <c r="DFS18" s="110"/>
      <c r="DFT18" s="110"/>
      <c r="DFU18" s="110"/>
      <c r="DFV18" s="110"/>
      <c r="DFW18" s="110"/>
      <c r="DFX18" s="110"/>
      <c r="DFY18" s="110"/>
      <c r="DFZ18" s="110"/>
      <c r="DGA18" s="110"/>
      <c r="DGB18" s="110"/>
      <c r="DGC18" s="110"/>
      <c r="DGD18" s="110"/>
      <c r="DGE18" s="110"/>
      <c r="DGF18" s="110"/>
      <c r="DGG18" s="110"/>
      <c r="DGH18" s="110"/>
      <c r="DGI18" s="110"/>
      <c r="DGJ18" s="110"/>
      <c r="DGK18" s="110"/>
      <c r="DGL18" s="110"/>
      <c r="DGM18" s="110"/>
      <c r="DGN18" s="110"/>
      <c r="DGO18" s="110"/>
      <c r="DGP18" s="110"/>
      <c r="DGQ18" s="110"/>
      <c r="DGR18" s="110"/>
      <c r="DGS18" s="110"/>
      <c r="DGT18" s="110"/>
      <c r="DGU18" s="110"/>
      <c r="DGV18" s="110"/>
      <c r="DGW18" s="110"/>
      <c r="DGX18" s="110"/>
      <c r="DGY18" s="110"/>
      <c r="DGZ18" s="110"/>
      <c r="DHA18" s="110"/>
      <c r="DHB18" s="110"/>
      <c r="DHC18" s="110"/>
      <c r="DHD18" s="110"/>
      <c r="DHE18" s="110"/>
      <c r="DHF18" s="110"/>
      <c r="DHG18" s="110"/>
      <c r="DHH18" s="110"/>
      <c r="DHI18" s="110"/>
      <c r="DHJ18" s="110"/>
      <c r="DHK18" s="110"/>
      <c r="DHL18" s="110"/>
      <c r="DHM18" s="110"/>
      <c r="DHN18" s="110"/>
      <c r="DHO18" s="110"/>
      <c r="DHP18" s="110"/>
      <c r="DHQ18" s="110"/>
      <c r="DHR18" s="110"/>
      <c r="DHS18" s="110"/>
      <c r="DHT18" s="110"/>
      <c r="DHU18" s="110"/>
      <c r="DHV18" s="110"/>
      <c r="DHW18" s="110"/>
      <c r="DHX18" s="110"/>
      <c r="DHY18" s="110"/>
      <c r="DHZ18" s="110"/>
      <c r="DIA18" s="110"/>
      <c r="DIB18" s="110"/>
      <c r="DIC18" s="110"/>
      <c r="DID18" s="110"/>
      <c r="DIE18" s="110"/>
      <c r="DIF18" s="110"/>
      <c r="DIG18" s="110"/>
      <c r="DIH18" s="110"/>
      <c r="DII18" s="110"/>
      <c r="DIJ18" s="110"/>
      <c r="DIK18" s="110"/>
      <c r="DIL18" s="110"/>
      <c r="DIM18" s="110"/>
      <c r="DIN18" s="110"/>
      <c r="DIO18" s="110"/>
      <c r="DIP18" s="110"/>
      <c r="DIQ18" s="110"/>
      <c r="DIR18" s="110"/>
      <c r="DIS18" s="110"/>
      <c r="DIT18" s="110"/>
      <c r="DIU18" s="110"/>
      <c r="DIV18" s="110"/>
      <c r="DIW18" s="110"/>
      <c r="DIX18" s="110"/>
      <c r="DIY18" s="110"/>
      <c r="DIZ18" s="110"/>
      <c r="DJA18" s="110"/>
      <c r="DJB18" s="110"/>
      <c r="DJC18" s="110"/>
      <c r="DJD18" s="110"/>
      <c r="DJE18" s="110"/>
      <c r="DJF18" s="110"/>
      <c r="DJG18" s="110"/>
      <c r="DJH18" s="110"/>
      <c r="DJI18" s="110"/>
      <c r="DJJ18" s="110"/>
      <c r="DJK18" s="110"/>
      <c r="DJL18" s="110"/>
      <c r="DJM18" s="110"/>
      <c r="DJN18" s="110"/>
      <c r="DJO18" s="110"/>
      <c r="DJP18" s="110"/>
      <c r="DJQ18" s="110"/>
      <c r="DJR18" s="110"/>
      <c r="DJS18" s="110"/>
      <c r="DJT18" s="110"/>
      <c r="DJU18" s="110"/>
      <c r="DJV18" s="110"/>
      <c r="DJW18" s="110"/>
      <c r="DJX18" s="110"/>
      <c r="DJY18" s="110"/>
      <c r="DJZ18" s="110"/>
      <c r="DKA18" s="110"/>
      <c r="DKB18" s="110"/>
      <c r="DKC18" s="110"/>
      <c r="DKD18" s="110"/>
      <c r="DKE18" s="110"/>
      <c r="DKF18" s="110"/>
      <c r="DKG18" s="110"/>
      <c r="DKH18" s="110"/>
      <c r="DKI18" s="110"/>
      <c r="DKJ18" s="110"/>
      <c r="DKK18" s="110"/>
      <c r="DKL18" s="110"/>
      <c r="DKM18" s="110"/>
      <c r="DKN18" s="110"/>
      <c r="DKO18" s="110"/>
      <c r="DKP18" s="110"/>
      <c r="DKQ18" s="110"/>
      <c r="DKR18" s="110"/>
      <c r="DKS18" s="110"/>
      <c r="DKT18" s="110"/>
      <c r="DKU18" s="110"/>
      <c r="DKV18" s="110"/>
      <c r="DKW18" s="110"/>
      <c r="DKX18" s="110"/>
      <c r="DKY18" s="110"/>
      <c r="DKZ18" s="110"/>
      <c r="DLA18" s="110"/>
      <c r="DLB18" s="110"/>
      <c r="DLC18" s="110"/>
      <c r="DLD18" s="110"/>
      <c r="DLE18" s="110"/>
      <c r="DLF18" s="110"/>
      <c r="DLG18" s="110"/>
      <c r="DLH18" s="110"/>
      <c r="DLI18" s="110"/>
      <c r="DLJ18" s="110"/>
      <c r="DLK18" s="110"/>
      <c r="DLL18" s="110"/>
      <c r="DLM18" s="110"/>
      <c r="DLN18" s="110"/>
      <c r="DLO18" s="110"/>
      <c r="DLP18" s="110"/>
      <c r="DLQ18" s="110"/>
      <c r="DLR18" s="110"/>
      <c r="DLS18" s="110"/>
      <c r="DLT18" s="110"/>
      <c r="DLU18" s="110"/>
      <c r="DLV18" s="110"/>
      <c r="DLW18" s="110"/>
      <c r="DLX18" s="110"/>
      <c r="DLY18" s="110"/>
      <c r="DLZ18" s="110"/>
      <c r="DMA18" s="110"/>
      <c r="DMB18" s="110"/>
      <c r="DMC18" s="110"/>
      <c r="DMD18" s="110"/>
      <c r="DME18" s="110"/>
      <c r="DMF18" s="110"/>
      <c r="DMG18" s="110"/>
      <c r="DMH18" s="110"/>
      <c r="DMI18" s="110"/>
      <c r="DMJ18" s="110"/>
      <c r="DMK18" s="110"/>
      <c r="DML18" s="110"/>
      <c r="DMM18" s="110"/>
      <c r="DMN18" s="110"/>
      <c r="DMO18" s="110"/>
      <c r="DMP18" s="110"/>
      <c r="DMQ18" s="110"/>
      <c r="DMR18" s="110"/>
      <c r="DMS18" s="110"/>
      <c r="DMT18" s="110"/>
      <c r="DMU18" s="110"/>
      <c r="DMV18" s="110"/>
      <c r="DMW18" s="110"/>
      <c r="DMX18" s="110"/>
      <c r="DMY18" s="110"/>
      <c r="DMZ18" s="110"/>
      <c r="DNA18" s="110"/>
      <c r="DNB18" s="110"/>
      <c r="DNC18" s="110"/>
      <c r="DND18" s="110"/>
      <c r="DNE18" s="110"/>
      <c r="DNF18" s="110"/>
      <c r="DNG18" s="110"/>
      <c r="DNH18" s="110"/>
      <c r="DNI18" s="110"/>
      <c r="DNJ18" s="110"/>
      <c r="DNK18" s="110"/>
      <c r="DNL18" s="110"/>
      <c r="DNM18" s="110"/>
      <c r="DNN18" s="110"/>
      <c r="DNO18" s="110"/>
      <c r="DNP18" s="110"/>
      <c r="DNQ18" s="110"/>
      <c r="DNR18" s="110"/>
      <c r="DNS18" s="110"/>
      <c r="DNT18" s="110"/>
      <c r="DNU18" s="110"/>
      <c r="DNV18" s="110"/>
      <c r="DNW18" s="110"/>
      <c r="DNX18" s="110"/>
      <c r="DNY18" s="110"/>
      <c r="DNZ18" s="110"/>
      <c r="DOA18" s="110"/>
      <c r="DOB18" s="110"/>
      <c r="DOC18" s="110"/>
      <c r="DOD18" s="110"/>
      <c r="DOE18" s="110"/>
      <c r="DOF18" s="110"/>
      <c r="DOG18" s="110"/>
      <c r="DOH18" s="110"/>
      <c r="DOI18" s="110"/>
      <c r="DOJ18" s="110"/>
      <c r="DOK18" s="110"/>
      <c r="DOL18" s="110"/>
      <c r="DOM18" s="110"/>
      <c r="DON18" s="110"/>
      <c r="DOO18" s="110"/>
      <c r="DOP18" s="110"/>
      <c r="DOQ18" s="110"/>
      <c r="DOR18" s="110"/>
      <c r="DOS18" s="110"/>
      <c r="DOT18" s="110"/>
      <c r="DOU18" s="110"/>
      <c r="DOV18" s="110"/>
      <c r="DOW18" s="110"/>
      <c r="DOX18" s="110"/>
      <c r="DOY18" s="110"/>
      <c r="DOZ18" s="110"/>
      <c r="DPA18" s="110"/>
      <c r="DPB18" s="110"/>
      <c r="DPC18" s="110"/>
      <c r="DPD18" s="110"/>
      <c r="DPE18" s="110"/>
      <c r="DPF18" s="110"/>
      <c r="DPG18" s="110"/>
      <c r="DPH18" s="110"/>
      <c r="DPI18" s="110"/>
      <c r="DPJ18" s="110"/>
      <c r="DPK18" s="110"/>
      <c r="DPL18" s="110"/>
      <c r="DPM18" s="110"/>
      <c r="DPN18" s="110"/>
      <c r="DPO18" s="110"/>
      <c r="DPP18" s="110"/>
      <c r="DPQ18" s="110"/>
      <c r="DPR18" s="110"/>
      <c r="DPS18" s="110"/>
      <c r="DPT18" s="110"/>
      <c r="DPU18" s="110"/>
      <c r="DPV18" s="110"/>
      <c r="DPW18" s="110"/>
      <c r="DPX18" s="110"/>
      <c r="DPY18" s="110"/>
      <c r="DPZ18" s="110"/>
      <c r="DQA18" s="110"/>
      <c r="DQB18" s="110"/>
      <c r="DQC18" s="110"/>
      <c r="DQD18" s="110"/>
      <c r="DQE18" s="110"/>
      <c r="DQF18" s="110"/>
      <c r="DQG18" s="110"/>
      <c r="DQH18" s="110"/>
      <c r="DQI18" s="110"/>
      <c r="DQJ18" s="110"/>
      <c r="DQK18" s="110"/>
      <c r="DQL18" s="110"/>
      <c r="DQM18" s="110"/>
      <c r="DQN18" s="110"/>
      <c r="DQO18" s="110"/>
      <c r="DQP18" s="110"/>
      <c r="DQQ18" s="110"/>
      <c r="DQR18" s="110"/>
      <c r="DQS18" s="110"/>
      <c r="DQT18" s="110"/>
      <c r="DQU18" s="110"/>
      <c r="DQV18" s="110"/>
      <c r="DQW18" s="110"/>
      <c r="DQX18" s="110"/>
      <c r="DQY18" s="110"/>
      <c r="DQZ18" s="110"/>
      <c r="DRA18" s="110"/>
      <c r="DRB18" s="110"/>
      <c r="DRC18" s="110"/>
      <c r="DRD18" s="110"/>
      <c r="DRE18" s="110"/>
      <c r="DRF18" s="110"/>
      <c r="DRG18" s="110"/>
      <c r="DRH18" s="110"/>
      <c r="DRI18" s="110"/>
      <c r="DRJ18" s="110"/>
      <c r="DRK18" s="110"/>
      <c r="DRL18" s="110"/>
      <c r="DRM18" s="110"/>
      <c r="DRN18" s="110"/>
      <c r="DRO18" s="110"/>
      <c r="DRP18" s="110"/>
      <c r="DRQ18" s="110"/>
      <c r="DRR18" s="110"/>
      <c r="DRS18" s="110"/>
      <c r="DRT18" s="110"/>
      <c r="DRU18" s="110"/>
      <c r="DRV18" s="110"/>
      <c r="DRW18" s="110"/>
      <c r="DRX18" s="110"/>
      <c r="DRY18" s="110"/>
      <c r="DRZ18" s="110"/>
      <c r="DSA18" s="110"/>
      <c r="DSB18" s="110"/>
      <c r="DSC18" s="110"/>
      <c r="DSD18" s="110"/>
      <c r="DSE18" s="110"/>
      <c r="DSF18" s="110"/>
      <c r="DSG18" s="110"/>
      <c r="DSH18" s="110"/>
      <c r="DSI18" s="110"/>
      <c r="DSJ18" s="110"/>
      <c r="DSK18" s="110"/>
      <c r="DSL18" s="110"/>
      <c r="DSM18" s="110"/>
      <c r="DSN18" s="110"/>
      <c r="DSO18" s="110"/>
      <c r="DSP18" s="110"/>
      <c r="DSQ18" s="110"/>
      <c r="DSR18" s="110"/>
      <c r="DSS18" s="110"/>
      <c r="DST18" s="110"/>
      <c r="DSU18" s="110"/>
      <c r="DSV18" s="110"/>
      <c r="DSW18" s="110"/>
      <c r="DSX18" s="110"/>
      <c r="DSY18" s="110"/>
      <c r="DSZ18" s="110"/>
      <c r="DTA18" s="110"/>
      <c r="DTB18" s="110"/>
      <c r="DTC18" s="110"/>
      <c r="DTD18" s="110"/>
      <c r="DTE18" s="110"/>
      <c r="DTF18" s="110"/>
      <c r="DTG18" s="110"/>
      <c r="DTH18" s="110"/>
      <c r="DTI18" s="110"/>
      <c r="DTJ18" s="110"/>
      <c r="DTK18" s="110"/>
      <c r="DTL18" s="110"/>
      <c r="DTM18" s="110"/>
      <c r="DTN18" s="110"/>
      <c r="DTO18" s="110"/>
      <c r="DTP18" s="110"/>
      <c r="DTQ18" s="110"/>
      <c r="DTR18" s="110"/>
      <c r="DTS18" s="110"/>
      <c r="DTT18" s="110"/>
      <c r="DTU18" s="110"/>
      <c r="DTV18" s="110"/>
      <c r="DTW18" s="110"/>
      <c r="DTX18" s="110"/>
      <c r="DTY18" s="110"/>
      <c r="DTZ18" s="110"/>
      <c r="DUA18" s="110"/>
      <c r="DUB18" s="110"/>
      <c r="DUC18" s="110"/>
      <c r="DUD18" s="110"/>
      <c r="DUE18" s="110"/>
      <c r="DUF18" s="110"/>
      <c r="DUG18" s="110"/>
      <c r="DUH18" s="110"/>
      <c r="DUI18" s="110"/>
      <c r="DUJ18" s="110"/>
      <c r="DUK18" s="110"/>
      <c r="DUL18" s="110"/>
      <c r="DUM18" s="110"/>
      <c r="DUN18" s="110"/>
      <c r="DUO18" s="110"/>
      <c r="DUP18" s="110"/>
      <c r="DUQ18" s="110"/>
      <c r="DUR18" s="110"/>
      <c r="DUS18" s="110"/>
      <c r="DUT18" s="110"/>
      <c r="DUU18" s="110"/>
      <c r="DUV18" s="110"/>
      <c r="DUW18" s="110"/>
      <c r="DUX18" s="110"/>
      <c r="DUY18" s="110"/>
      <c r="DUZ18" s="110"/>
      <c r="DVA18" s="110"/>
      <c r="DVB18" s="110"/>
      <c r="DVC18" s="110"/>
      <c r="DVD18" s="110"/>
      <c r="DVE18" s="110"/>
      <c r="DVF18" s="110"/>
      <c r="DVG18" s="110"/>
      <c r="DVH18" s="110"/>
      <c r="DVI18" s="110"/>
      <c r="DVJ18" s="110"/>
      <c r="DVK18" s="110"/>
      <c r="DVL18" s="110"/>
      <c r="DVM18" s="110"/>
      <c r="DVN18" s="110"/>
      <c r="DVO18" s="110"/>
      <c r="DVP18" s="110"/>
      <c r="DVQ18" s="110"/>
      <c r="DVR18" s="110"/>
      <c r="DVS18" s="110"/>
      <c r="DVT18" s="110"/>
      <c r="DVU18" s="110"/>
      <c r="DVV18" s="110"/>
      <c r="DVW18" s="110"/>
      <c r="DVX18" s="110"/>
      <c r="DVY18" s="110"/>
      <c r="DVZ18" s="110"/>
      <c r="DWA18" s="110"/>
      <c r="DWB18" s="110"/>
      <c r="DWC18" s="110"/>
      <c r="DWD18" s="110"/>
      <c r="DWE18" s="110"/>
      <c r="DWF18" s="110"/>
      <c r="DWG18" s="110"/>
      <c r="DWH18" s="110"/>
      <c r="DWI18" s="110"/>
      <c r="DWJ18" s="110"/>
      <c r="DWK18" s="110"/>
      <c r="DWL18" s="110"/>
      <c r="DWM18" s="110"/>
      <c r="DWN18" s="110"/>
      <c r="DWO18" s="110"/>
      <c r="DWP18" s="110"/>
      <c r="DWQ18" s="110"/>
      <c r="DWR18" s="110"/>
      <c r="DWS18" s="110"/>
      <c r="DWT18" s="110"/>
      <c r="DWU18" s="110"/>
      <c r="DWV18" s="110"/>
      <c r="DWW18" s="110"/>
      <c r="DWX18" s="110"/>
      <c r="DWY18" s="110"/>
      <c r="DWZ18" s="110"/>
      <c r="DXA18" s="110"/>
      <c r="DXB18" s="110"/>
      <c r="DXC18" s="110"/>
      <c r="DXD18" s="110"/>
      <c r="DXE18" s="110"/>
      <c r="DXF18" s="110"/>
      <c r="DXG18" s="110"/>
      <c r="DXH18" s="110"/>
      <c r="DXI18" s="110"/>
      <c r="DXJ18" s="110"/>
      <c r="DXK18" s="110"/>
      <c r="DXL18" s="110"/>
      <c r="DXM18" s="110"/>
      <c r="DXN18" s="110"/>
      <c r="DXO18" s="110"/>
      <c r="DXP18" s="110"/>
      <c r="DXQ18" s="110"/>
      <c r="DXR18" s="110"/>
      <c r="DXS18" s="110"/>
      <c r="DXT18" s="110"/>
      <c r="DXU18" s="110"/>
      <c r="DXV18" s="110"/>
      <c r="DXW18" s="110"/>
      <c r="DXX18" s="110"/>
      <c r="DXY18" s="110"/>
      <c r="DXZ18" s="110"/>
      <c r="DYA18" s="110"/>
      <c r="DYB18" s="110"/>
      <c r="DYC18" s="110"/>
      <c r="DYD18" s="110"/>
      <c r="DYE18" s="110"/>
      <c r="DYF18" s="110"/>
      <c r="DYG18" s="110"/>
      <c r="DYH18" s="110"/>
      <c r="DYI18" s="110"/>
      <c r="DYJ18" s="110"/>
      <c r="DYK18" s="110"/>
      <c r="DYL18" s="110"/>
      <c r="DYM18" s="110"/>
      <c r="DYN18" s="110"/>
      <c r="DYO18" s="110"/>
      <c r="DYP18" s="110"/>
      <c r="DYQ18" s="110"/>
      <c r="DYR18" s="110"/>
      <c r="DYS18" s="110"/>
      <c r="DYT18" s="110"/>
      <c r="DYU18" s="110"/>
      <c r="DYV18" s="110"/>
      <c r="DYW18" s="110"/>
      <c r="DYX18" s="110"/>
      <c r="DYY18" s="110"/>
      <c r="DYZ18" s="110"/>
      <c r="DZA18" s="110"/>
      <c r="DZB18" s="110"/>
      <c r="DZC18" s="110"/>
      <c r="DZD18" s="110"/>
      <c r="DZE18" s="110"/>
      <c r="DZF18" s="110"/>
      <c r="DZG18" s="110"/>
      <c r="DZH18" s="110"/>
      <c r="DZI18" s="110"/>
      <c r="DZJ18" s="110"/>
      <c r="DZK18" s="110"/>
      <c r="DZL18" s="110"/>
      <c r="DZM18" s="110"/>
      <c r="DZN18" s="110"/>
      <c r="DZO18" s="110"/>
      <c r="DZP18" s="110"/>
      <c r="DZQ18" s="110"/>
      <c r="DZR18" s="110"/>
      <c r="DZS18" s="110"/>
      <c r="DZT18" s="110"/>
      <c r="DZU18" s="110"/>
      <c r="DZV18" s="110"/>
      <c r="DZW18" s="110"/>
      <c r="DZX18" s="110"/>
      <c r="DZY18" s="110"/>
      <c r="DZZ18" s="110"/>
      <c r="EAA18" s="110"/>
      <c r="EAB18" s="110"/>
      <c r="EAC18" s="110"/>
      <c r="EAD18" s="110"/>
      <c r="EAE18" s="110"/>
      <c r="EAF18" s="110"/>
      <c r="EAG18" s="110"/>
      <c r="EAH18" s="110"/>
      <c r="EAI18" s="110"/>
      <c r="EAJ18" s="110"/>
      <c r="EAK18" s="110"/>
      <c r="EAL18" s="110"/>
      <c r="EAM18" s="110"/>
      <c r="EAN18" s="110"/>
      <c r="EAO18" s="110"/>
      <c r="EAP18" s="110"/>
      <c r="EAQ18" s="110"/>
      <c r="EAR18" s="110"/>
      <c r="EAS18" s="110"/>
      <c r="EAT18" s="110"/>
      <c r="EAU18" s="110"/>
      <c r="EAV18" s="110"/>
      <c r="EAW18" s="110"/>
      <c r="EAX18" s="110"/>
      <c r="EAY18" s="110"/>
      <c r="EAZ18" s="110"/>
      <c r="EBA18" s="110"/>
      <c r="EBB18" s="110"/>
      <c r="EBC18" s="110"/>
      <c r="EBD18" s="110"/>
      <c r="EBE18" s="110"/>
      <c r="EBF18" s="110"/>
      <c r="EBG18" s="110"/>
      <c r="EBH18" s="110"/>
      <c r="EBI18" s="110"/>
      <c r="EBJ18" s="110"/>
      <c r="EBK18" s="110"/>
      <c r="EBL18" s="110"/>
      <c r="EBM18" s="110"/>
      <c r="EBN18" s="110"/>
      <c r="EBO18" s="110"/>
      <c r="EBP18" s="110"/>
      <c r="EBQ18" s="110"/>
      <c r="EBR18" s="110"/>
      <c r="EBS18" s="110"/>
      <c r="EBT18" s="110"/>
      <c r="EBU18" s="110"/>
      <c r="EBV18" s="110"/>
      <c r="EBW18" s="110"/>
      <c r="EBX18" s="110"/>
      <c r="EBY18" s="110"/>
      <c r="EBZ18" s="110"/>
      <c r="ECA18" s="110"/>
      <c r="ECB18" s="110"/>
      <c r="ECC18" s="110"/>
      <c r="ECD18" s="110"/>
      <c r="ECE18" s="110"/>
      <c r="ECF18" s="110"/>
      <c r="ECG18" s="110"/>
      <c r="ECH18" s="110"/>
      <c r="ECI18" s="110"/>
      <c r="ECJ18" s="110"/>
      <c r="ECK18" s="110"/>
      <c r="ECL18" s="110"/>
      <c r="ECM18" s="110"/>
      <c r="ECN18" s="110"/>
      <c r="ECO18" s="110"/>
      <c r="ECP18" s="110"/>
      <c r="ECQ18" s="110"/>
      <c r="ECR18" s="110"/>
      <c r="ECS18" s="110"/>
      <c r="ECT18" s="110"/>
      <c r="ECU18" s="110"/>
      <c r="ECV18" s="110"/>
      <c r="ECW18" s="110"/>
      <c r="ECX18" s="110"/>
      <c r="ECY18" s="110"/>
      <c r="ECZ18" s="110"/>
      <c r="EDA18" s="110"/>
      <c r="EDB18" s="110"/>
      <c r="EDC18" s="110"/>
      <c r="EDD18" s="110"/>
      <c r="EDE18" s="110"/>
      <c r="EDF18" s="110"/>
      <c r="EDG18" s="110"/>
      <c r="EDH18" s="110"/>
      <c r="EDI18" s="110"/>
      <c r="EDJ18" s="110"/>
      <c r="EDK18" s="110"/>
      <c r="EDL18" s="110"/>
      <c r="EDM18" s="110"/>
      <c r="EDN18" s="110"/>
      <c r="EDO18" s="110"/>
      <c r="EDP18" s="110"/>
      <c r="EDQ18" s="110"/>
      <c r="EDR18" s="110"/>
      <c r="EDS18" s="110"/>
      <c r="EDT18" s="110"/>
      <c r="EDU18" s="110"/>
      <c r="EDV18" s="110"/>
      <c r="EDW18" s="110"/>
      <c r="EDX18" s="110"/>
      <c r="EDY18" s="110"/>
      <c r="EDZ18" s="110"/>
      <c r="EEA18" s="110"/>
      <c r="EEB18" s="110"/>
      <c r="EEC18" s="110"/>
      <c r="EED18" s="110"/>
      <c r="EEE18" s="110"/>
      <c r="EEF18" s="110"/>
      <c r="EEG18" s="110"/>
      <c r="EEH18" s="110"/>
      <c r="EEI18" s="110"/>
      <c r="EEJ18" s="110"/>
      <c r="EEK18" s="110"/>
      <c r="EEL18" s="110"/>
      <c r="EEM18" s="110"/>
      <c r="EEN18" s="110"/>
      <c r="EEO18" s="110"/>
      <c r="EEP18" s="110"/>
      <c r="EEQ18" s="110"/>
      <c r="EER18" s="110"/>
      <c r="EES18" s="110"/>
      <c r="EET18" s="110"/>
      <c r="EEU18" s="110"/>
      <c r="EEV18" s="110"/>
      <c r="EEW18" s="110"/>
      <c r="EEX18" s="110"/>
      <c r="EEY18" s="110"/>
      <c r="EEZ18" s="110"/>
      <c r="EFA18" s="110"/>
      <c r="EFB18" s="110"/>
      <c r="EFC18" s="110"/>
      <c r="EFD18" s="110"/>
      <c r="EFE18" s="110"/>
      <c r="EFF18" s="110"/>
      <c r="EFG18" s="110"/>
      <c r="EFH18" s="110"/>
      <c r="EFI18" s="110"/>
      <c r="EFJ18" s="110"/>
      <c r="EFK18" s="110"/>
      <c r="EFL18" s="110"/>
      <c r="EFM18" s="110"/>
      <c r="EFN18" s="110"/>
      <c r="EFO18" s="110"/>
      <c r="EFP18" s="110"/>
      <c r="EFQ18" s="110"/>
      <c r="EFR18" s="110"/>
      <c r="EFS18" s="110"/>
      <c r="EFT18" s="110"/>
      <c r="EFU18" s="110"/>
      <c r="EFV18" s="110"/>
      <c r="EFW18" s="110"/>
      <c r="EFX18" s="110"/>
      <c r="EFY18" s="110"/>
      <c r="EFZ18" s="110"/>
      <c r="EGA18" s="110"/>
      <c r="EGB18" s="110"/>
      <c r="EGC18" s="110"/>
      <c r="EGD18" s="110"/>
      <c r="EGE18" s="110"/>
      <c r="EGF18" s="110"/>
      <c r="EGG18" s="110"/>
      <c r="EGH18" s="110"/>
      <c r="EGI18" s="110"/>
      <c r="EGJ18" s="110"/>
      <c r="EGK18" s="110"/>
      <c r="EGL18" s="110"/>
      <c r="EGM18" s="110"/>
      <c r="EGN18" s="110"/>
      <c r="EGO18" s="110"/>
      <c r="EGP18" s="110"/>
      <c r="EGQ18" s="110"/>
      <c r="EGR18" s="110"/>
      <c r="EGS18" s="110"/>
      <c r="EGT18" s="110"/>
      <c r="EGU18" s="110"/>
      <c r="EGV18" s="110"/>
      <c r="EGW18" s="110"/>
      <c r="EGX18" s="110"/>
      <c r="EGY18" s="110"/>
      <c r="EGZ18" s="110"/>
      <c r="EHA18" s="110"/>
      <c r="EHB18" s="110"/>
      <c r="EHC18" s="110"/>
      <c r="EHD18" s="110"/>
      <c r="EHE18" s="110"/>
      <c r="EHF18" s="110"/>
      <c r="EHG18" s="110"/>
      <c r="EHH18" s="110"/>
      <c r="EHI18" s="110"/>
      <c r="EHJ18" s="110"/>
      <c r="EHK18" s="110"/>
      <c r="EHL18" s="110"/>
      <c r="EHM18" s="110"/>
      <c r="EHN18" s="110"/>
      <c r="EHO18" s="110"/>
      <c r="EHP18" s="110"/>
      <c r="EHQ18" s="110"/>
      <c r="EHR18" s="110"/>
      <c r="EHS18" s="110"/>
      <c r="EHT18" s="110"/>
      <c r="EHU18" s="110"/>
      <c r="EHV18" s="110"/>
      <c r="EHW18" s="110"/>
      <c r="EHX18" s="110"/>
      <c r="EHY18" s="110"/>
      <c r="EHZ18" s="110"/>
      <c r="EIA18" s="110"/>
      <c r="EIB18" s="110"/>
      <c r="EIC18" s="110"/>
      <c r="EID18" s="110"/>
      <c r="EIE18" s="110"/>
      <c r="EIF18" s="110"/>
      <c r="EIG18" s="110"/>
      <c r="EIH18" s="110"/>
      <c r="EII18" s="110"/>
      <c r="EIJ18" s="110"/>
      <c r="EIK18" s="110"/>
      <c r="EIL18" s="110"/>
      <c r="EIM18" s="110"/>
      <c r="EIN18" s="110"/>
      <c r="EIO18" s="110"/>
      <c r="EIP18" s="110"/>
      <c r="EIQ18" s="110"/>
      <c r="EIR18" s="110"/>
      <c r="EIS18" s="110"/>
      <c r="EIT18" s="110"/>
      <c r="EIU18" s="110"/>
      <c r="EIV18" s="110"/>
      <c r="EIW18" s="110"/>
      <c r="EIX18" s="110"/>
      <c r="EIY18" s="110"/>
      <c r="EIZ18" s="110"/>
      <c r="EJA18" s="110"/>
      <c r="EJB18" s="110"/>
      <c r="EJC18" s="110"/>
      <c r="EJD18" s="110"/>
      <c r="EJE18" s="110"/>
      <c r="EJF18" s="110"/>
      <c r="EJG18" s="110"/>
      <c r="EJH18" s="110"/>
      <c r="EJI18" s="110"/>
      <c r="EJJ18" s="110"/>
      <c r="EJK18" s="110"/>
      <c r="EJL18" s="110"/>
      <c r="EJM18" s="110"/>
      <c r="EJN18" s="110"/>
      <c r="EJO18" s="110"/>
      <c r="EJP18" s="110"/>
      <c r="EJQ18" s="110"/>
      <c r="EJR18" s="110"/>
      <c r="EJS18" s="110"/>
      <c r="EJT18" s="110"/>
      <c r="EJU18" s="110"/>
      <c r="EJV18" s="110"/>
      <c r="EJW18" s="110"/>
      <c r="EJX18" s="110"/>
      <c r="EJY18" s="110"/>
      <c r="EJZ18" s="110"/>
      <c r="EKA18" s="110"/>
      <c r="EKB18" s="110"/>
      <c r="EKC18" s="110"/>
      <c r="EKD18" s="110"/>
      <c r="EKE18" s="110"/>
      <c r="EKF18" s="110"/>
      <c r="EKG18" s="110"/>
      <c r="EKH18" s="110"/>
      <c r="EKI18" s="110"/>
      <c r="EKJ18" s="110"/>
      <c r="EKK18" s="110"/>
      <c r="EKL18" s="110"/>
      <c r="EKM18" s="110"/>
      <c r="EKN18" s="110"/>
      <c r="EKO18" s="110"/>
      <c r="EKP18" s="110"/>
      <c r="EKQ18" s="110"/>
      <c r="EKR18" s="110"/>
      <c r="EKS18" s="110"/>
      <c r="EKT18" s="110"/>
      <c r="EKU18" s="110"/>
      <c r="EKV18" s="110"/>
      <c r="EKW18" s="110"/>
      <c r="EKX18" s="110"/>
      <c r="EKY18" s="110"/>
      <c r="EKZ18" s="110"/>
      <c r="ELA18" s="110"/>
      <c r="ELB18" s="110"/>
      <c r="ELC18" s="110"/>
      <c r="ELD18" s="110"/>
      <c r="ELE18" s="110"/>
      <c r="ELF18" s="110"/>
      <c r="ELG18" s="110"/>
      <c r="ELH18" s="110"/>
      <c r="ELI18" s="110"/>
      <c r="ELJ18" s="110"/>
      <c r="ELK18" s="110"/>
      <c r="ELL18" s="110"/>
      <c r="ELM18" s="110"/>
      <c r="ELN18" s="110"/>
      <c r="ELO18" s="110"/>
      <c r="ELP18" s="110"/>
      <c r="ELQ18" s="110"/>
      <c r="ELR18" s="110"/>
      <c r="ELS18" s="110"/>
      <c r="ELT18" s="110"/>
      <c r="ELU18" s="110"/>
      <c r="ELV18" s="110"/>
      <c r="ELW18" s="110"/>
      <c r="ELX18" s="110"/>
      <c r="ELY18" s="110"/>
      <c r="ELZ18" s="110"/>
      <c r="EMA18" s="110"/>
      <c r="EMB18" s="110"/>
      <c r="EMC18" s="110"/>
      <c r="EMD18" s="110"/>
      <c r="EME18" s="110"/>
      <c r="EMF18" s="110"/>
      <c r="EMG18" s="110"/>
      <c r="EMH18" s="110"/>
      <c r="EMI18" s="110"/>
      <c r="EMJ18" s="110"/>
      <c r="EMK18" s="110"/>
      <c r="EML18" s="110"/>
      <c r="EMM18" s="110"/>
      <c r="EMN18" s="110"/>
      <c r="EMO18" s="110"/>
      <c r="EMP18" s="110"/>
      <c r="EMQ18" s="110"/>
      <c r="EMR18" s="110"/>
      <c r="EMS18" s="110"/>
      <c r="EMT18" s="110"/>
      <c r="EMU18" s="110"/>
      <c r="EMV18" s="110"/>
      <c r="EMW18" s="110"/>
      <c r="EMX18" s="110"/>
      <c r="EMY18" s="110"/>
      <c r="EMZ18" s="110"/>
      <c r="ENA18" s="110"/>
      <c r="ENB18" s="110"/>
      <c r="ENC18" s="110"/>
      <c r="END18" s="110"/>
      <c r="ENE18" s="110"/>
      <c r="ENF18" s="110"/>
      <c r="ENG18" s="110"/>
      <c r="ENH18" s="110"/>
      <c r="ENI18" s="110"/>
      <c r="ENJ18" s="110"/>
      <c r="ENK18" s="110"/>
      <c r="ENL18" s="110"/>
      <c r="ENM18" s="110"/>
      <c r="ENN18" s="110"/>
      <c r="ENO18" s="110"/>
      <c r="ENP18" s="110"/>
      <c r="ENQ18" s="110"/>
      <c r="ENR18" s="110"/>
      <c r="ENS18" s="110"/>
      <c r="ENT18" s="110"/>
      <c r="ENU18" s="110"/>
      <c r="ENV18" s="110"/>
      <c r="ENW18" s="110"/>
      <c r="ENX18" s="110"/>
      <c r="ENY18" s="110"/>
      <c r="ENZ18" s="110"/>
      <c r="EOA18" s="110"/>
      <c r="EOB18" s="110"/>
      <c r="EOC18" s="110"/>
      <c r="EOD18" s="110"/>
      <c r="EOE18" s="110"/>
      <c r="EOF18" s="110"/>
      <c r="EOG18" s="110"/>
      <c r="EOH18" s="110"/>
      <c r="EOI18" s="110"/>
      <c r="EOJ18" s="110"/>
      <c r="EOK18" s="110"/>
      <c r="EOL18" s="110"/>
      <c r="EOM18" s="110"/>
      <c r="EON18" s="110"/>
      <c r="EOO18" s="110"/>
      <c r="EOP18" s="110"/>
      <c r="EOQ18" s="110"/>
      <c r="EOR18" s="110"/>
      <c r="EOS18" s="110"/>
      <c r="EOT18" s="110"/>
      <c r="EOU18" s="110"/>
      <c r="EOV18" s="110"/>
      <c r="EOW18" s="110"/>
      <c r="EOX18" s="110"/>
      <c r="EOY18" s="110"/>
      <c r="EOZ18" s="110"/>
      <c r="EPA18" s="110"/>
      <c r="EPB18" s="110"/>
      <c r="EPC18" s="110"/>
      <c r="EPD18" s="110"/>
      <c r="EPE18" s="110"/>
      <c r="EPF18" s="110"/>
      <c r="EPG18" s="110"/>
      <c r="EPH18" s="110"/>
      <c r="EPI18" s="110"/>
      <c r="EPJ18" s="110"/>
      <c r="EPK18" s="110"/>
      <c r="EPL18" s="110"/>
      <c r="EPM18" s="110"/>
      <c r="EPN18" s="110"/>
      <c r="EPO18" s="110"/>
      <c r="EPP18" s="110"/>
      <c r="EPQ18" s="110"/>
      <c r="EPR18" s="110"/>
      <c r="EPS18" s="110"/>
      <c r="EPT18" s="110"/>
      <c r="EPU18" s="110"/>
      <c r="EPV18" s="110"/>
      <c r="EPW18" s="110"/>
      <c r="EPX18" s="110"/>
      <c r="EPY18" s="110"/>
      <c r="EPZ18" s="110"/>
      <c r="EQA18" s="110"/>
      <c r="EQB18" s="110"/>
      <c r="EQC18" s="110"/>
      <c r="EQD18" s="110"/>
      <c r="EQE18" s="110"/>
      <c r="EQF18" s="110"/>
      <c r="EQG18" s="110"/>
      <c r="EQH18" s="110"/>
      <c r="EQI18" s="110"/>
      <c r="EQJ18" s="110"/>
      <c r="EQK18" s="110"/>
      <c r="EQL18" s="110"/>
      <c r="EQM18" s="110"/>
      <c r="EQN18" s="110"/>
      <c r="EQO18" s="110"/>
      <c r="EQP18" s="110"/>
      <c r="EQQ18" s="110"/>
      <c r="EQR18" s="110"/>
      <c r="EQS18" s="110"/>
      <c r="EQT18" s="110"/>
      <c r="EQU18" s="110"/>
      <c r="EQV18" s="110"/>
      <c r="EQW18" s="110"/>
      <c r="EQX18" s="110"/>
      <c r="EQY18" s="110"/>
      <c r="EQZ18" s="110"/>
      <c r="ERA18" s="110"/>
      <c r="ERB18" s="110"/>
      <c r="ERC18" s="110"/>
      <c r="ERD18" s="110"/>
      <c r="ERE18" s="110"/>
      <c r="ERF18" s="110"/>
      <c r="ERG18" s="110"/>
      <c r="ERH18" s="110"/>
      <c r="ERI18" s="110"/>
      <c r="ERJ18" s="110"/>
      <c r="ERK18" s="110"/>
      <c r="ERL18" s="110"/>
      <c r="ERM18" s="110"/>
      <c r="ERN18" s="110"/>
      <c r="ERO18" s="110"/>
      <c r="ERP18" s="110"/>
      <c r="ERQ18" s="110"/>
      <c r="ERR18" s="110"/>
      <c r="ERS18" s="110"/>
      <c r="ERT18" s="110"/>
      <c r="ERU18" s="110"/>
      <c r="ERV18" s="110"/>
      <c r="ERW18" s="110"/>
      <c r="ERX18" s="110"/>
      <c r="ERY18" s="110"/>
      <c r="ERZ18" s="110"/>
      <c r="ESA18" s="110"/>
      <c r="ESB18" s="110"/>
      <c r="ESC18" s="110"/>
      <c r="ESD18" s="110"/>
      <c r="ESE18" s="110"/>
      <c r="ESF18" s="110"/>
      <c r="ESG18" s="110"/>
      <c r="ESH18" s="110"/>
      <c r="ESI18" s="110"/>
      <c r="ESJ18" s="110"/>
      <c r="ESK18" s="110"/>
      <c r="ESL18" s="110"/>
      <c r="ESM18" s="110"/>
      <c r="ESN18" s="110"/>
      <c r="ESO18" s="110"/>
      <c r="ESP18" s="110"/>
      <c r="ESQ18" s="110"/>
      <c r="ESR18" s="110"/>
      <c r="ESS18" s="110"/>
      <c r="EST18" s="110"/>
      <c r="ESU18" s="110"/>
      <c r="ESV18" s="110"/>
      <c r="ESW18" s="110"/>
      <c r="ESX18" s="110"/>
      <c r="ESY18" s="110"/>
      <c r="ESZ18" s="110"/>
      <c r="ETA18" s="110"/>
      <c r="ETB18" s="110"/>
      <c r="ETC18" s="110"/>
      <c r="ETD18" s="110"/>
      <c r="ETE18" s="110"/>
      <c r="ETF18" s="110"/>
      <c r="ETG18" s="110"/>
      <c r="ETH18" s="110"/>
      <c r="ETI18" s="110"/>
      <c r="ETJ18" s="110"/>
      <c r="ETK18" s="110"/>
      <c r="ETL18" s="110"/>
      <c r="ETM18" s="110"/>
      <c r="ETN18" s="110"/>
      <c r="ETO18" s="110"/>
      <c r="ETP18" s="110"/>
      <c r="ETQ18" s="110"/>
      <c r="ETR18" s="110"/>
      <c r="ETS18" s="110"/>
      <c r="ETT18" s="110"/>
      <c r="ETU18" s="110"/>
      <c r="ETV18" s="110"/>
      <c r="ETW18" s="110"/>
      <c r="ETX18" s="110"/>
      <c r="ETY18" s="110"/>
      <c r="ETZ18" s="110"/>
      <c r="EUA18" s="110"/>
      <c r="EUB18" s="110"/>
      <c r="EUC18" s="110"/>
      <c r="EUD18" s="110"/>
      <c r="EUE18" s="110"/>
      <c r="EUF18" s="110"/>
      <c r="EUG18" s="110"/>
      <c r="EUH18" s="110"/>
      <c r="EUI18" s="110"/>
      <c r="EUJ18" s="110"/>
      <c r="EUK18" s="110"/>
      <c r="EUL18" s="110"/>
      <c r="EUM18" s="110"/>
      <c r="EUN18" s="110"/>
      <c r="EUO18" s="110"/>
      <c r="EUP18" s="110"/>
      <c r="EUQ18" s="110"/>
      <c r="EUR18" s="110"/>
      <c r="EUS18" s="110"/>
      <c r="EUT18" s="110"/>
      <c r="EUU18" s="110"/>
      <c r="EUV18" s="110"/>
      <c r="EUW18" s="110"/>
      <c r="EUX18" s="110"/>
      <c r="EUY18" s="110"/>
      <c r="EUZ18" s="110"/>
      <c r="EVA18" s="110"/>
      <c r="EVB18" s="110"/>
      <c r="EVC18" s="110"/>
      <c r="EVD18" s="110"/>
      <c r="EVE18" s="110"/>
      <c r="EVF18" s="110"/>
      <c r="EVG18" s="110"/>
      <c r="EVH18" s="110"/>
      <c r="EVI18" s="110"/>
      <c r="EVJ18" s="110"/>
      <c r="EVK18" s="110"/>
      <c r="EVL18" s="110"/>
      <c r="EVM18" s="110"/>
      <c r="EVN18" s="110"/>
      <c r="EVO18" s="110"/>
      <c r="EVP18" s="110"/>
      <c r="EVQ18" s="110"/>
      <c r="EVR18" s="110"/>
      <c r="EVS18" s="110"/>
      <c r="EVT18" s="110"/>
      <c r="EVU18" s="110"/>
      <c r="EVV18" s="110"/>
      <c r="EVW18" s="110"/>
      <c r="EVX18" s="110"/>
      <c r="EVY18" s="110"/>
      <c r="EVZ18" s="110"/>
      <c r="EWA18" s="110"/>
      <c r="EWB18" s="110"/>
      <c r="EWC18" s="110"/>
      <c r="EWD18" s="110"/>
      <c r="EWE18" s="110"/>
      <c r="EWF18" s="110"/>
      <c r="EWG18" s="110"/>
      <c r="EWH18" s="110"/>
      <c r="EWI18" s="110"/>
      <c r="EWJ18" s="110"/>
      <c r="EWK18" s="110"/>
      <c r="EWL18" s="110"/>
      <c r="EWM18" s="110"/>
      <c r="EWN18" s="110"/>
      <c r="EWO18" s="110"/>
      <c r="EWP18" s="110"/>
      <c r="EWQ18" s="110"/>
      <c r="EWR18" s="110"/>
      <c r="EWS18" s="110"/>
      <c r="EWT18" s="110"/>
      <c r="EWU18" s="110"/>
      <c r="EWV18" s="110"/>
      <c r="EWW18" s="110"/>
      <c r="EWX18" s="110"/>
      <c r="EWY18" s="110"/>
      <c r="EWZ18" s="110"/>
      <c r="EXA18" s="110"/>
      <c r="EXB18" s="110"/>
      <c r="EXC18" s="110"/>
      <c r="EXD18" s="110"/>
      <c r="EXE18" s="110"/>
      <c r="EXF18" s="110"/>
      <c r="EXG18" s="110"/>
      <c r="EXH18" s="110"/>
      <c r="EXI18" s="110"/>
      <c r="EXJ18" s="110"/>
      <c r="EXK18" s="110"/>
      <c r="EXL18" s="110"/>
      <c r="EXM18" s="110"/>
      <c r="EXN18" s="110"/>
      <c r="EXO18" s="110"/>
      <c r="EXP18" s="110"/>
      <c r="EXQ18" s="110"/>
      <c r="EXR18" s="110"/>
      <c r="EXS18" s="110"/>
      <c r="EXT18" s="110"/>
      <c r="EXU18" s="110"/>
      <c r="EXV18" s="110"/>
      <c r="EXW18" s="110"/>
      <c r="EXX18" s="110"/>
      <c r="EXY18" s="110"/>
      <c r="EXZ18" s="110"/>
      <c r="EYA18" s="110"/>
      <c r="EYB18" s="110"/>
      <c r="EYC18" s="110"/>
      <c r="EYD18" s="110"/>
      <c r="EYE18" s="110"/>
      <c r="EYF18" s="110"/>
      <c r="EYG18" s="110"/>
      <c r="EYH18" s="110"/>
      <c r="EYI18" s="110"/>
      <c r="EYJ18" s="110"/>
      <c r="EYK18" s="110"/>
      <c r="EYL18" s="110"/>
      <c r="EYM18" s="110"/>
      <c r="EYN18" s="110"/>
      <c r="EYO18" s="110"/>
      <c r="EYP18" s="110"/>
      <c r="EYQ18" s="110"/>
      <c r="EYR18" s="110"/>
      <c r="EYS18" s="110"/>
      <c r="EYT18" s="110"/>
      <c r="EYU18" s="110"/>
      <c r="EYV18" s="110"/>
      <c r="EYW18" s="110"/>
      <c r="EYX18" s="110"/>
      <c r="EYY18" s="110"/>
      <c r="EYZ18" s="110"/>
      <c r="EZA18" s="110"/>
      <c r="EZB18" s="110"/>
      <c r="EZC18" s="110"/>
      <c r="EZD18" s="110"/>
      <c r="EZE18" s="110"/>
      <c r="EZF18" s="110"/>
      <c r="EZG18" s="110"/>
      <c r="EZH18" s="110"/>
      <c r="EZI18" s="110"/>
      <c r="EZJ18" s="110"/>
      <c r="EZK18" s="110"/>
      <c r="EZL18" s="110"/>
      <c r="EZM18" s="110"/>
      <c r="EZN18" s="110"/>
      <c r="EZO18" s="110"/>
      <c r="EZP18" s="110"/>
      <c r="EZQ18" s="110"/>
      <c r="EZR18" s="110"/>
      <c r="EZS18" s="110"/>
      <c r="EZT18" s="110"/>
      <c r="EZU18" s="110"/>
      <c r="EZV18" s="110"/>
      <c r="EZW18" s="110"/>
      <c r="EZX18" s="110"/>
      <c r="EZY18" s="110"/>
      <c r="EZZ18" s="110"/>
      <c r="FAA18" s="110"/>
      <c r="FAB18" s="110"/>
      <c r="FAC18" s="110"/>
      <c r="FAD18" s="110"/>
      <c r="FAE18" s="110"/>
      <c r="FAF18" s="110"/>
      <c r="FAG18" s="110"/>
      <c r="FAH18" s="110"/>
      <c r="FAI18" s="110"/>
      <c r="FAJ18" s="110"/>
      <c r="FAK18" s="110"/>
      <c r="FAL18" s="110"/>
      <c r="FAM18" s="110"/>
      <c r="FAN18" s="110"/>
      <c r="FAO18" s="110"/>
      <c r="FAP18" s="110"/>
      <c r="FAQ18" s="110"/>
      <c r="FAR18" s="110"/>
      <c r="FAS18" s="110"/>
      <c r="FAT18" s="110"/>
      <c r="FAU18" s="110"/>
      <c r="FAV18" s="110"/>
      <c r="FAW18" s="110"/>
      <c r="FAX18" s="110"/>
      <c r="FAY18" s="110"/>
      <c r="FAZ18" s="110"/>
      <c r="FBA18" s="110"/>
      <c r="FBB18" s="110"/>
      <c r="FBC18" s="110"/>
      <c r="FBD18" s="110"/>
      <c r="FBE18" s="110"/>
      <c r="FBF18" s="110"/>
      <c r="FBG18" s="110"/>
      <c r="FBH18" s="110"/>
      <c r="FBI18" s="110"/>
      <c r="FBJ18" s="110"/>
      <c r="FBK18" s="110"/>
      <c r="FBL18" s="110"/>
      <c r="FBM18" s="110"/>
      <c r="FBN18" s="110"/>
      <c r="FBO18" s="110"/>
      <c r="FBP18" s="110"/>
      <c r="FBQ18" s="110"/>
      <c r="FBR18" s="110"/>
      <c r="FBS18" s="110"/>
      <c r="FBT18" s="110"/>
      <c r="FBU18" s="110"/>
      <c r="FBV18" s="110"/>
      <c r="FBW18" s="110"/>
      <c r="FBX18" s="110"/>
      <c r="FBY18" s="110"/>
      <c r="FBZ18" s="110"/>
      <c r="FCA18" s="110"/>
      <c r="FCB18" s="110"/>
      <c r="FCC18" s="110"/>
      <c r="FCD18" s="110"/>
      <c r="FCE18" s="110"/>
      <c r="FCF18" s="110"/>
      <c r="FCG18" s="110"/>
      <c r="FCH18" s="110"/>
      <c r="FCI18" s="110"/>
      <c r="FCJ18" s="110"/>
      <c r="FCK18" s="110"/>
      <c r="FCL18" s="110"/>
      <c r="FCM18" s="110"/>
      <c r="FCN18" s="110"/>
      <c r="FCO18" s="110"/>
      <c r="FCP18" s="110"/>
      <c r="FCQ18" s="110"/>
      <c r="FCR18" s="110"/>
      <c r="FCS18" s="110"/>
      <c r="FCT18" s="110"/>
      <c r="FCU18" s="110"/>
      <c r="FCV18" s="110"/>
      <c r="FCW18" s="110"/>
      <c r="FCX18" s="110"/>
      <c r="FCY18" s="110"/>
      <c r="FCZ18" s="110"/>
      <c r="FDA18" s="110"/>
      <c r="FDB18" s="110"/>
      <c r="FDC18" s="110"/>
      <c r="FDD18" s="110"/>
      <c r="FDE18" s="110"/>
      <c r="FDF18" s="110"/>
      <c r="FDG18" s="110"/>
      <c r="FDH18" s="110"/>
      <c r="FDI18" s="110"/>
      <c r="FDJ18" s="110"/>
      <c r="FDK18" s="110"/>
      <c r="FDL18" s="110"/>
      <c r="FDM18" s="110"/>
      <c r="FDN18" s="110"/>
      <c r="FDO18" s="110"/>
      <c r="FDP18" s="110"/>
      <c r="FDQ18" s="110"/>
      <c r="FDR18" s="110"/>
      <c r="FDS18" s="110"/>
      <c r="FDT18" s="110"/>
      <c r="FDU18" s="110"/>
      <c r="FDV18" s="110"/>
      <c r="FDW18" s="110"/>
      <c r="FDX18" s="110"/>
      <c r="FDY18" s="110"/>
      <c r="FDZ18" s="110"/>
      <c r="FEA18" s="110"/>
      <c r="FEB18" s="110"/>
      <c r="FEC18" s="110"/>
      <c r="FED18" s="110"/>
      <c r="FEE18" s="110"/>
      <c r="FEF18" s="110"/>
      <c r="FEG18" s="110"/>
      <c r="FEH18" s="110"/>
      <c r="FEI18" s="110"/>
      <c r="FEJ18" s="110"/>
      <c r="FEK18" s="110"/>
      <c r="FEL18" s="110"/>
      <c r="FEM18" s="110"/>
      <c r="FEN18" s="110"/>
      <c r="FEO18" s="110"/>
      <c r="FEP18" s="110"/>
      <c r="FEQ18" s="110"/>
      <c r="FER18" s="110"/>
      <c r="FES18" s="110"/>
      <c r="FET18" s="110"/>
      <c r="FEU18" s="110"/>
      <c r="FEV18" s="110"/>
      <c r="FEW18" s="110"/>
      <c r="FEX18" s="110"/>
      <c r="FEY18" s="110"/>
      <c r="FEZ18" s="110"/>
      <c r="FFA18" s="110"/>
      <c r="FFB18" s="110"/>
      <c r="FFC18" s="110"/>
      <c r="FFD18" s="110"/>
      <c r="FFE18" s="110"/>
      <c r="FFF18" s="110"/>
      <c r="FFG18" s="110"/>
      <c r="FFH18" s="110"/>
      <c r="FFI18" s="110"/>
      <c r="FFJ18" s="110"/>
      <c r="FFK18" s="110"/>
      <c r="FFL18" s="110"/>
      <c r="FFM18" s="110"/>
      <c r="FFN18" s="110"/>
      <c r="FFO18" s="110"/>
      <c r="FFP18" s="110"/>
      <c r="FFQ18" s="110"/>
      <c r="FFR18" s="110"/>
      <c r="FFS18" s="110"/>
      <c r="FFT18" s="110"/>
      <c r="FFU18" s="110"/>
      <c r="FFV18" s="110"/>
      <c r="FFW18" s="110"/>
      <c r="FFX18" s="110"/>
      <c r="FFY18" s="110"/>
      <c r="FFZ18" s="110"/>
      <c r="FGA18" s="110"/>
      <c r="FGB18" s="110"/>
      <c r="FGC18" s="110"/>
      <c r="FGD18" s="110"/>
      <c r="FGE18" s="110"/>
      <c r="FGF18" s="110"/>
      <c r="FGG18" s="110"/>
      <c r="FGH18" s="110"/>
      <c r="FGI18" s="110"/>
      <c r="FGJ18" s="110"/>
      <c r="FGK18" s="110"/>
      <c r="FGL18" s="110"/>
      <c r="FGM18" s="110"/>
      <c r="FGN18" s="110"/>
      <c r="FGO18" s="110"/>
      <c r="FGP18" s="110"/>
      <c r="FGQ18" s="110"/>
      <c r="FGR18" s="110"/>
      <c r="FGS18" s="110"/>
      <c r="FGT18" s="110"/>
      <c r="FGU18" s="110"/>
      <c r="FGV18" s="110"/>
      <c r="FGW18" s="110"/>
      <c r="FGX18" s="110"/>
      <c r="FGY18" s="110"/>
      <c r="FGZ18" s="110"/>
      <c r="FHA18" s="110"/>
      <c r="FHB18" s="110"/>
      <c r="FHC18" s="110"/>
      <c r="FHD18" s="110"/>
      <c r="FHE18" s="110"/>
      <c r="FHF18" s="110"/>
      <c r="FHG18" s="110"/>
      <c r="FHH18" s="110"/>
      <c r="FHI18" s="110"/>
      <c r="FHJ18" s="110"/>
      <c r="FHK18" s="110"/>
      <c r="FHL18" s="110"/>
      <c r="FHM18" s="110"/>
      <c r="FHN18" s="110"/>
      <c r="FHO18" s="110"/>
      <c r="FHP18" s="110"/>
      <c r="FHQ18" s="110"/>
      <c r="FHR18" s="110"/>
      <c r="FHS18" s="110"/>
      <c r="FHT18" s="110"/>
      <c r="FHU18" s="110"/>
      <c r="FHV18" s="110"/>
      <c r="FHW18" s="110"/>
      <c r="FHX18" s="110"/>
      <c r="FHY18" s="110"/>
      <c r="FHZ18" s="110"/>
      <c r="FIA18" s="110"/>
      <c r="FIB18" s="110"/>
      <c r="FIC18" s="110"/>
      <c r="FID18" s="110"/>
      <c r="FIE18" s="110"/>
      <c r="FIF18" s="110"/>
      <c r="FIG18" s="110"/>
      <c r="FIH18" s="110"/>
      <c r="FII18" s="110"/>
      <c r="FIJ18" s="110"/>
      <c r="FIK18" s="110"/>
      <c r="FIL18" s="110"/>
      <c r="FIM18" s="110"/>
      <c r="FIN18" s="110"/>
      <c r="FIO18" s="110"/>
      <c r="FIP18" s="110"/>
      <c r="FIQ18" s="110"/>
      <c r="FIR18" s="110"/>
      <c r="FIS18" s="110"/>
      <c r="FIT18" s="110"/>
      <c r="FIU18" s="110"/>
      <c r="FIV18" s="110"/>
      <c r="FIW18" s="110"/>
      <c r="FIX18" s="110"/>
      <c r="FIY18" s="110"/>
      <c r="FIZ18" s="110"/>
      <c r="FJA18" s="110"/>
      <c r="FJB18" s="110"/>
      <c r="FJC18" s="110"/>
      <c r="FJD18" s="110"/>
      <c r="FJE18" s="110"/>
      <c r="FJF18" s="110"/>
      <c r="FJG18" s="110"/>
      <c r="FJH18" s="110"/>
      <c r="FJI18" s="110"/>
      <c r="FJJ18" s="110"/>
      <c r="FJK18" s="110"/>
      <c r="FJL18" s="110"/>
      <c r="FJM18" s="110"/>
      <c r="FJN18" s="110"/>
      <c r="FJO18" s="110"/>
      <c r="FJP18" s="110"/>
      <c r="FJQ18" s="110"/>
      <c r="FJR18" s="110"/>
      <c r="FJS18" s="110"/>
      <c r="FJT18" s="110"/>
      <c r="FJU18" s="110"/>
      <c r="FJV18" s="110"/>
      <c r="FJW18" s="110"/>
      <c r="FJX18" s="110"/>
      <c r="FJY18" s="110"/>
      <c r="FJZ18" s="110"/>
      <c r="FKA18" s="110"/>
      <c r="FKB18" s="110"/>
      <c r="FKC18" s="110"/>
      <c r="FKD18" s="110"/>
      <c r="FKE18" s="110"/>
      <c r="FKF18" s="110"/>
      <c r="FKG18" s="110"/>
      <c r="FKH18" s="110"/>
      <c r="FKI18" s="110"/>
      <c r="FKJ18" s="110"/>
      <c r="FKK18" s="110"/>
      <c r="FKL18" s="110"/>
      <c r="FKM18" s="110"/>
      <c r="FKN18" s="110"/>
      <c r="FKO18" s="110"/>
      <c r="FKP18" s="110"/>
      <c r="FKQ18" s="110"/>
      <c r="FKR18" s="110"/>
      <c r="FKS18" s="110"/>
      <c r="FKT18" s="110"/>
      <c r="FKU18" s="110"/>
      <c r="FKV18" s="110"/>
      <c r="FKW18" s="110"/>
      <c r="FKX18" s="110"/>
      <c r="FKY18" s="110"/>
      <c r="FKZ18" s="110"/>
      <c r="FLA18" s="110"/>
      <c r="FLB18" s="110"/>
      <c r="FLC18" s="110"/>
      <c r="FLD18" s="110"/>
      <c r="FLE18" s="110"/>
      <c r="FLF18" s="110"/>
      <c r="FLG18" s="110"/>
      <c r="FLH18" s="110"/>
      <c r="FLI18" s="110"/>
      <c r="FLJ18" s="110"/>
      <c r="FLK18" s="110"/>
      <c r="FLL18" s="110"/>
      <c r="FLM18" s="110"/>
      <c r="FLN18" s="110"/>
      <c r="FLO18" s="110"/>
      <c r="FLP18" s="110"/>
      <c r="FLQ18" s="110"/>
      <c r="FLR18" s="110"/>
      <c r="FLS18" s="110"/>
      <c r="FLT18" s="110"/>
      <c r="FLU18" s="110"/>
      <c r="FLV18" s="110"/>
      <c r="FLW18" s="110"/>
      <c r="FLX18" s="110"/>
      <c r="FLY18" s="110"/>
      <c r="FLZ18" s="110"/>
      <c r="FMA18" s="110"/>
      <c r="FMB18" s="110"/>
      <c r="FMC18" s="110"/>
      <c r="FMD18" s="110"/>
      <c r="FME18" s="110"/>
      <c r="FMF18" s="110"/>
      <c r="FMG18" s="110"/>
      <c r="FMH18" s="110"/>
      <c r="FMI18" s="110"/>
      <c r="FMJ18" s="110"/>
      <c r="FMK18" s="110"/>
      <c r="FML18" s="110"/>
      <c r="FMM18" s="110"/>
      <c r="FMN18" s="110"/>
      <c r="FMO18" s="110"/>
      <c r="FMP18" s="110"/>
      <c r="FMQ18" s="110"/>
      <c r="FMR18" s="110"/>
      <c r="FMS18" s="110"/>
      <c r="FMT18" s="110"/>
      <c r="FMU18" s="110"/>
      <c r="FMV18" s="110"/>
      <c r="FMW18" s="110"/>
      <c r="FMX18" s="110"/>
      <c r="FMY18" s="110"/>
      <c r="FMZ18" s="110"/>
      <c r="FNA18" s="110"/>
      <c r="FNB18" s="110"/>
      <c r="FNC18" s="110"/>
      <c r="FND18" s="110"/>
      <c r="FNE18" s="110"/>
      <c r="FNF18" s="110"/>
      <c r="FNG18" s="110"/>
      <c r="FNH18" s="110"/>
      <c r="FNI18" s="110"/>
      <c r="FNJ18" s="110"/>
      <c r="FNK18" s="110"/>
      <c r="FNL18" s="110"/>
      <c r="FNM18" s="110"/>
      <c r="FNN18" s="110"/>
      <c r="FNO18" s="110"/>
      <c r="FNP18" s="110"/>
      <c r="FNQ18" s="110"/>
      <c r="FNR18" s="110"/>
      <c r="FNS18" s="110"/>
      <c r="FNT18" s="110"/>
      <c r="FNU18" s="110"/>
      <c r="FNV18" s="110"/>
      <c r="FNW18" s="110"/>
      <c r="FNX18" s="110"/>
      <c r="FNY18" s="110"/>
      <c r="FNZ18" s="110"/>
      <c r="FOA18" s="110"/>
      <c r="FOB18" s="110"/>
      <c r="FOC18" s="110"/>
      <c r="FOD18" s="110"/>
      <c r="FOE18" s="110"/>
      <c r="FOF18" s="110"/>
      <c r="FOG18" s="110"/>
      <c r="FOH18" s="110"/>
      <c r="FOI18" s="110"/>
      <c r="FOJ18" s="110"/>
      <c r="FOK18" s="110"/>
      <c r="FOL18" s="110"/>
      <c r="FOM18" s="110"/>
      <c r="FON18" s="110"/>
      <c r="FOO18" s="110"/>
      <c r="FOP18" s="110"/>
      <c r="FOQ18" s="110"/>
      <c r="FOR18" s="110"/>
      <c r="FOS18" s="110"/>
      <c r="FOT18" s="110"/>
      <c r="FOU18" s="110"/>
      <c r="FOV18" s="110"/>
      <c r="FOW18" s="110"/>
      <c r="FOX18" s="110"/>
      <c r="FOY18" s="110"/>
      <c r="FOZ18" s="110"/>
      <c r="FPA18" s="110"/>
      <c r="FPB18" s="110"/>
      <c r="FPC18" s="110"/>
      <c r="FPD18" s="110"/>
      <c r="FPE18" s="110"/>
      <c r="FPF18" s="110"/>
      <c r="FPG18" s="110"/>
      <c r="FPH18" s="110"/>
      <c r="FPI18" s="110"/>
      <c r="FPJ18" s="110"/>
      <c r="FPK18" s="110"/>
      <c r="FPL18" s="110"/>
      <c r="FPM18" s="110"/>
      <c r="FPN18" s="110"/>
      <c r="FPO18" s="110"/>
      <c r="FPP18" s="110"/>
      <c r="FPQ18" s="110"/>
      <c r="FPR18" s="110"/>
      <c r="FPS18" s="110"/>
      <c r="FPT18" s="110"/>
      <c r="FPU18" s="110"/>
      <c r="FPV18" s="110"/>
      <c r="FPW18" s="110"/>
      <c r="FPX18" s="110"/>
      <c r="FPY18" s="110"/>
      <c r="FPZ18" s="110"/>
      <c r="FQA18" s="110"/>
      <c r="FQB18" s="110"/>
      <c r="FQC18" s="110"/>
      <c r="FQD18" s="110"/>
      <c r="FQE18" s="110"/>
      <c r="FQF18" s="110"/>
      <c r="FQG18" s="110"/>
      <c r="FQH18" s="110"/>
      <c r="FQI18" s="110"/>
      <c r="FQJ18" s="110"/>
      <c r="FQK18" s="110"/>
      <c r="FQL18" s="110"/>
      <c r="FQM18" s="110"/>
      <c r="FQN18" s="110"/>
      <c r="FQO18" s="110"/>
      <c r="FQP18" s="110"/>
      <c r="FQQ18" s="110"/>
      <c r="FQR18" s="110"/>
      <c r="FQS18" s="110"/>
      <c r="FQT18" s="110"/>
      <c r="FQU18" s="110"/>
      <c r="FQV18" s="110"/>
      <c r="FQW18" s="110"/>
      <c r="FQX18" s="110"/>
      <c r="FQY18" s="110"/>
      <c r="FQZ18" s="110"/>
      <c r="FRA18" s="110"/>
      <c r="FRB18" s="110"/>
      <c r="FRC18" s="110"/>
      <c r="FRD18" s="110"/>
      <c r="FRE18" s="110"/>
      <c r="FRF18" s="110"/>
      <c r="FRG18" s="110"/>
      <c r="FRH18" s="110"/>
      <c r="FRI18" s="110"/>
      <c r="FRJ18" s="110"/>
      <c r="FRK18" s="110"/>
      <c r="FRL18" s="110"/>
      <c r="FRM18" s="110"/>
      <c r="FRN18" s="110"/>
      <c r="FRO18" s="110"/>
      <c r="FRP18" s="110"/>
      <c r="FRQ18" s="110"/>
      <c r="FRR18" s="110"/>
      <c r="FRS18" s="110"/>
      <c r="FRT18" s="110"/>
      <c r="FRU18" s="110"/>
      <c r="FRV18" s="110"/>
      <c r="FRW18" s="110"/>
      <c r="FRX18" s="110"/>
      <c r="FRY18" s="110"/>
      <c r="FRZ18" s="110"/>
      <c r="FSA18" s="110"/>
      <c r="FSB18" s="110"/>
      <c r="FSC18" s="110"/>
      <c r="FSD18" s="110"/>
      <c r="FSE18" s="110"/>
      <c r="FSF18" s="110"/>
      <c r="FSG18" s="110"/>
      <c r="FSH18" s="110"/>
      <c r="FSI18" s="110"/>
      <c r="FSJ18" s="110"/>
      <c r="FSK18" s="110"/>
      <c r="FSL18" s="110"/>
      <c r="FSM18" s="110"/>
      <c r="FSN18" s="110"/>
      <c r="FSO18" s="110"/>
      <c r="FSP18" s="110"/>
      <c r="FSQ18" s="110"/>
      <c r="FSR18" s="110"/>
      <c r="FSS18" s="110"/>
      <c r="FST18" s="110"/>
      <c r="FSU18" s="110"/>
      <c r="FSV18" s="110"/>
      <c r="FSW18" s="110"/>
      <c r="FSX18" s="110"/>
      <c r="FSY18" s="110"/>
      <c r="FSZ18" s="110"/>
      <c r="FTA18" s="110"/>
      <c r="FTB18" s="110"/>
      <c r="FTC18" s="110"/>
      <c r="FTD18" s="110"/>
      <c r="FTE18" s="110"/>
      <c r="FTF18" s="110"/>
      <c r="FTG18" s="110"/>
      <c r="FTH18" s="110"/>
      <c r="FTI18" s="110"/>
      <c r="FTJ18" s="110"/>
      <c r="FTK18" s="110"/>
      <c r="FTL18" s="110"/>
      <c r="FTM18" s="110"/>
      <c r="FTN18" s="110"/>
      <c r="FTO18" s="110"/>
      <c r="FTP18" s="110"/>
      <c r="FTQ18" s="110"/>
      <c r="FTR18" s="110"/>
      <c r="FTS18" s="110"/>
      <c r="FTT18" s="110"/>
      <c r="FTU18" s="110"/>
      <c r="FTV18" s="110"/>
      <c r="FTW18" s="110"/>
      <c r="FTX18" s="110"/>
      <c r="FTY18" s="110"/>
      <c r="FTZ18" s="110"/>
      <c r="FUA18" s="110"/>
      <c r="FUB18" s="110"/>
      <c r="FUC18" s="110"/>
      <c r="FUD18" s="110"/>
      <c r="FUE18" s="110"/>
      <c r="FUF18" s="110"/>
      <c r="FUG18" s="110"/>
      <c r="FUH18" s="110"/>
      <c r="FUI18" s="110"/>
      <c r="FUJ18" s="110"/>
      <c r="FUK18" s="110"/>
      <c r="FUL18" s="110"/>
      <c r="FUM18" s="110"/>
      <c r="FUN18" s="110"/>
      <c r="FUO18" s="110"/>
      <c r="FUP18" s="110"/>
      <c r="FUQ18" s="110"/>
      <c r="FUR18" s="110"/>
      <c r="FUS18" s="110"/>
      <c r="FUT18" s="110"/>
      <c r="FUU18" s="110"/>
      <c r="FUV18" s="110"/>
      <c r="FUW18" s="110"/>
      <c r="FUX18" s="110"/>
      <c r="FUY18" s="110"/>
      <c r="FUZ18" s="110"/>
      <c r="FVA18" s="110"/>
      <c r="FVB18" s="110"/>
      <c r="FVC18" s="110"/>
      <c r="FVD18" s="110"/>
      <c r="FVE18" s="110"/>
      <c r="FVF18" s="110"/>
      <c r="FVG18" s="110"/>
      <c r="FVH18" s="110"/>
      <c r="FVI18" s="110"/>
      <c r="FVJ18" s="110"/>
      <c r="FVK18" s="110"/>
      <c r="FVL18" s="110"/>
      <c r="FVM18" s="110"/>
      <c r="FVN18" s="110"/>
      <c r="FVO18" s="110"/>
      <c r="FVP18" s="110"/>
      <c r="FVQ18" s="110"/>
      <c r="FVR18" s="110"/>
      <c r="FVS18" s="110"/>
      <c r="FVT18" s="110"/>
      <c r="FVU18" s="110"/>
      <c r="FVV18" s="110"/>
      <c r="FVW18" s="110"/>
      <c r="FVX18" s="110"/>
      <c r="FVY18" s="110"/>
      <c r="FVZ18" s="110"/>
      <c r="FWA18" s="110"/>
      <c r="FWB18" s="110"/>
      <c r="FWC18" s="110"/>
      <c r="FWD18" s="110"/>
      <c r="FWE18" s="110"/>
      <c r="FWF18" s="110"/>
      <c r="FWG18" s="110"/>
      <c r="FWH18" s="110"/>
      <c r="FWI18" s="110"/>
      <c r="FWJ18" s="110"/>
      <c r="FWK18" s="110"/>
      <c r="FWL18" s="110"/>
      <c r="FWM18" s="110"/>
      <c r="FWN18" s="110"/>
      <c r="FWO18" s="110"/>
      <c r="FWP18" s="110"/>
      <c r="FWQ18" s="110"/>
      <c r="FWR18" s="110"/>
      <c r="FWS18" s="110"/>
      <c r="FWT18" s="110"/>
      <c r="FWU18" s="110"/>
      <c r="FWV18" s="110"/>
      <c r="FWW18" s="110"/>
      <c r="FWX18" s="110"/>
      <c r="FWY18" s="110"/>
      <c r="FWZ18" s="110"/>
      <c r="FXA18" s="110"/>
      <c r="FXB18" s="110"/>
      <c r="FXC18" s="110"/>
      <c r="FXD18" s="110"/>
      <c r="FXE18" s="110"/>
      <c r="FXF18" s="110"/>
      <c r="FXG18" s="110"/>
      <c r="FXH18" s="110"/>
      <c r="FXI18" s="110"/>
      <c r="FXJ18" s="110"/>
      <c r="FXK18" s="110"/>
      <c r="FXL18" s="110"/>
      <c r="FXM18" s="110"/>
      <c r="FXN18" s="110"/>
      <c r="FXO18" s="110"/>
      <c r="FXP18" s="110"/>
      <c r="FXQ18" s="110"/>
      <c r="FXR18" s="110"/>
      <c r="FXS18" s="110"/>
      <c r="FXT18" s="110"/>
      <c r="FXU18" s="110"/>
      <c r="FXV18" s="110"/>
      <c r="FXW18" s="110"/>
      <c r="FXX18" s="110"/>
      <c r="FXY18" s="110"/>
      <c r="FXZ18" s="110"/>
      <c r="FYA18" s="110"/>
      <c r="FYB18" s="110"/>
      <c r="FYC18" s="110"/>
      <c r="FYD18" s="110"/>
      <c r="FYE18" s="110"/>
      <c r="FYF18" s="110"/>
      <c r="FYG18" s="110"/>
      <c r="FYH18" s="110"/>
      <c r="FYI18" s="110"/>
      <c r="FYJ18" s="110"/>
      <c r="FYK18" s="110"/>
      <c r="FYL18" s="110"/>
      <c r="FYM18" s="110"/>
      <c r="FYN18" s="110"/>
      <c r="FYO18" s="110"/>
      <c r="FYP18" s="110"/>
      <c r="FYQ18" s="110"/>
      <c r="FYR18" s="110"/>
      <c r="FYS18" s="110"/>
      <c r="FYT18" s="110"/>
      <c r="FYU18" s="110"/>
      <c r="FYV18" s="110"/>
      <c r="FYW18" s="110"/>
      <c r="FYX18" s="110"/>
      <c r="FYY18" s="110"/>
      <c r="FYZ18" s="110"/>
      <c r="FZA18" s="110"/>
      <c r="FZB18" s="110"/>
      <c r="FZC18" s="110"/>
      <c r="FZD18" s="110"/>
      <c r="FZE18" s="110"/>
      <c r="FZF18" s="110"/>
      <c r="FZG18" s="110"/>
      <c r="FZH18" s="110"/>
      <c r="FZI18" s="110"/>
      <c r="FZJ18" s="110"/>
      <c r="FZK18" s="110"/>
      <c r="FZL18" s="110"/>
      <c r="FZM18" s="110"/>
      <c r="FZN18" s="110"/>
      <c r="FZO18" s="110"/>
      <c r="FZP18" s="110"/>
      <c r="FZQ18" s="110"/>
      <c r="FZR18" s="110"/>
      <c r="FZS18" s="110"/>
      <c r="FZT18" s="110"/>
      <c r="FZU18" s="110"/>
      <c r="FZV18" s="110"/>
      <c r="FZW18" s="110"/>
      <c r="FZX18" s="110"/>
      <c r="FZY18" s="110"/>
      <c r="FZZ18" s="110"/>
      <c r="GAA18" s="110"/>
      <c r="GAB18" s="110"/>
      <c r="GAC18" s="110"/>
      <c r="GAD18" s="110"/>
      <c r="GAE18" s="110"/>
      <c r="GAF18" s="110"/>
      <c r="GAG18" s="110"/>
      <c r="GAH18" s="110"/>
      <c r="GAI18" s="110"/>
      <c r="GAJ18" s="110"/>
      <c r="GAK18" s="110"/>
      <c r="GAL18" s="110"/>
      <c r="GAM18" s="110"/>
      <c r="GAN18" s="110"/>
      <c r="GAO18" s="110"/>
      <c r="GAP18" s="110"/>
      <c r="GAQ18" s="110"/>
      <c r="GAR18" s="110"/>
      <c r="GAS18" s="110"/>
      <c r="GAT18" s="110"/>
      <c r="GAU18" s="110"/>
      <c r="GAV18" s="110"/>
      <c r="GAW18" s="110"/>
      <c r="GAX18" s="110"/>
      <c r="GAY18" s="110"/>
      <c r="GAZ18" s="110"/>
      <c r="GBA18" s="110"/>
      <c r="GBB18" s="110"/>
      <c r="GBC18" s="110"/>
      <c r="GBD18" s="110"/>
      <c r="GBE18" s="110"/>
      <c r="GBF18" s="110"/>
      <c r="GBG18" s="110"/>
      <c r="GBH18" s="110"/>
      <c r="GBI18" s="110"/>
      <c r="GBJ18" s="110"/>
      <c r="GBK18" s="110"/>
      <c r="GBL18" s="110"/>
      <c r="GBM18" s="110"/>
      <c r="GBN18" s="110"/>
      <c r="GBO18" s="110"/>
      <c r="GBP18" s="110"/>
      <c r="GBQ18" s="110"/>
      <c r="GBR18" s="110"/>
      <c r="GBS18" s="110"/>
      <c r="GBT18" s="110"/>
      <c r="GBU18" s="110"/>
      <c r="GBV18" s="110"/>
      <c r="GBW18" s="110"/>
      <c r="GBX18" s="110"/>
      <c r="GBY18" s="110"/>
      <c r="GBZ18" s="110"/>
      <c r="GCA18" s="110"/>
      <c r="GCB18" s="110"/>
      <c r="GCC18" s="110"/>
      <c r="GCD18" s="110"/>
      <c r="GCE18" s="110"/>
      <c r="GCF18" s="110"/>
      <c r="GCG18" s="110"/>
      <c r="GCH18" s="110"/>
      <c r="GCI18" s="110"/>
      <c r="GCJ18" s="110"/>
      <c r="GCK18" s="110"/>
      <c r="GCL18" s="110"/>
      <c r="GCM18" s="110"/>
      <c r="GCN18" s="110"/>
      <c r="GCO18" s="110"/>
      <c r="GCP18" s="110"/>
      <c r="GCQ18" s="110"/>
      <c r="GCR18" s="110"/>
      <c r="GCS18" s="110"/>
      <c r="GCT18" s="110"/>
      <c r="GCU18" s="110"/>
      <c r="GCV18" s="110"/>
      <c r="GCW18" s="110"/>
      <c r="GCX18" s="110"/>
      <c r="GCY18" s="110"/>
      <c r="GCZ18" s="110"/>
      <c r="GDA18" s="110"/>
      <c r="GDB18" s="110"/>
      <c r="GDC18" s="110"/>
      <c r="GDD18" s="110"/>
      <c r="GDE18" s="110"/>
      <c r="GDF18" s="110"/>
      <c r="GDG18" s="110"/>
      <c r="GDH18" s="110"/>
      <c r="GDI18" s="110"/>
      <c r="GDJ18" s="110"/>
      <c r="GDK18" s="110"/>
      <c r="GDL18" s="110"/>
      <c r="GDM18" s="110"/>
      <c r="GDN18" s="110"/>
      <c r="GDO18" s="110"/>
      <c r="GDP18" s="110"/>
      <c r="GDQ18" s="110"/>
      <c r="GDR18" s="110"/>
      <c r="GDS18" s="110"/>
      <c r="GDT18" s="110"/>
      <c r="GDU18" s="110"/>
      <c r="GDV18" s="110"/>
      <c r="GDW18" s="110"/>
      <c r="GDX18" s="110"/>
      <c r="GDY18" s="110"/>
      <c r="GDZ18" s="110"/>
      <c r="GEA18" s="110"/>
      <c r="GEB18" s="110"/>
      <c r="GEC18" s="110"/>
      <c r="GED18" s="110"/>
      <c r="GEE18" s="110"/>
      <c r="GEF18" s="110"/>
      <c r="GEG18" s="110"/>
      <c r="GEH18" s="110"/>
      <c r="GEI18" s="110"/>
      <c r="GEJ18" s="110"/>
      <c r="GEK18" s="110"/>
      <c r="GEL18" s="110"/>
      <c r="GEM18" s="110"/>
      <c r="GEN18" s="110"/>
      <c r="GEO18" s="110"/>
      <c r="GEP18" s="110"/>
      <c r="GEQ18" s="110"/>
      <c r="GER18" s="110"/>
      <c r="GES18" s="110"/>
      <c r="GET18" s="110"/>
      <c r="GEU18" s="110"/>
      <c r="GEV18" s="110"/>
      <c r="GEW18" s="110"/>
      <c r="GEX18" s="110"/>
      <c r="GEY18" s="110"/>
      <c r="GEZ18" s="110"/>
      <c r="GFA18" s="110"/>
      <c r="GFB18" s="110"/>
      <c r="GFC18" s="110"/>
      <c r="GFD18" s="110"/>
      <c r="GFE18" s="110"/>
      <c r="GFF18" s="110"/>
      <c r="GFG18" s="110"/>
      <c r="GFH18" s="110"/>
      <c r="GFI18" s="110"/>
      <c r="GFJ18" s="110"/>
      <c r="GFK18" s="110"/>
      <c r="GFL18" s="110"/>
      <c r="GFM18" s="110"/>
      <c r="GFN18" s="110"/>
      <c r="GFO18" s="110"/>
      <c r="GFP18" s="110"/>
      <c r="GFQ18" s="110"/>
      <c r="GFR18" s="110"/>
      <c r="GFS18" s="110"/>
      <c r="GFT18" s="110"/>
      <c r="GFU18" s="110"/>
      <c r="GFV18" s="110"/>
      <c r="GFW18" s="110"/>
      <c r="GFX18" s="110"/>
      <c r="GFY18" s="110"/>
      <c r="GFZ18" s="110"/>
      <c r="GGA18" s="110"/>
      <c r="GGB18" s="110"/>
      <c r="GGC18" s="110"/>
      <c r="GGD18" s="110"/>
      <c r="GGE18" s="110"/>
      <c r="GGF18" s="110"/>
      <c r="GGG18" s="110"/>
      <c r="GGH18" s="110"/>
      <c r="GGI18" s="110"/>
      <c r="GGJ18" s="110"/>
      <c r="GGK18" s="110"/>
      <c r="GGL18" s="110"/>
      <c r="GGM18" s="110"/>
      <c r="GGN18" s="110"/>
      <c r="GGO18" s="110"/>
      <c r="GGP18" s="110"/>
      <c r="GGQ18" s="110"/>
      <c r="GGR18" s="110"/>
      <c r="GGS18" s="110"/>
      <c r="GGT18" s="110"/>
      <c r="GGU18" s="110"/>
      <c r="GGV18" s="110"/>
      <c r="GGW18" s="110"/>
      <c r="GGX18" s="110"/>
      <c r="GGY18" s="110"/>
      <c r="GGZ18" s="110"/>
      <c r="GHA18" s="110"/>
      <c r="GHB18" s="110"/>
      <c r="GHC18" s="110"/>
      <c r="GHD18" s="110"/>
      <c r="GHE18" s="110"/>
      <c r="GHF18" s="110"/>
      <c r="GHG18" s="110"/>
      <c r="GHH18" s="110"/>
      <c r="GHI18" s="110"/>
      <c r="GHJ18" s="110"/>
      <c r="GHK18" s="110"/>
      <c r="GHL18" s="110"/>
      <c r="GHM18" s="110"/>
      <c r="GHN18" s="110"/>
      <c r="GHO18" s="110"/>
      <c r="GHP18" s="110"/>
      <c r="GHQ18" s="110"/>
      <c r="GHR18" s="110"/>
      <c r="GHS18" s="110"/>
      <c r="GHT18" s="110"/>
      <c r="GHU18" s="110"/>
      <c r="GHV18" s="110"/>
      <c r="GHW18" s="110"/>
      <c r="GHX18" s="110"/>
      <c r="GHY18" s="110"/>
      <c r="GHZ18" s="110"/>
      <c r="GIA18" s="110"/>
      <c r="GIB18" s="110"/>
      <c r="GIC18" s="110"/>
      <c r="GID18" s="110"/>
      <c r="GIE18" s="110"/>
      <c r="GIF18" s="110"/>
      <c r="GIG18" s="110"/>
      <c r="GIH18" s="110"/>
      <c r="GII18" s="110"/>
      <c r="GIJ18" s="110"/>
      <c r="GIK18" s="110"/>
      <c r="GIL18" s="110"/>
      <c r="GIM18" s="110"/>
      <c r="GIN18" s="110"/>
      <c r="GIO18" s="110"/>
      <c r="GIP18" s="110"/>
      <c r="GIQ18" s="110"/>
      <c r="GIR18" s="110"/>
      <c r="GIS18" s="110"/>
      <c r="GIT18" s="110"/>
      <c r="GIU18" s="110"/>
      <c r="GIV18" s="110"/>
      <c r="GIW18" s="110"/>
      <c r="GIX18" s="110"/>
      <c r="GIY18" s="110"/>
      <c r="GIZ18" s="110"/>
      <c r="GJA18" s="110"/>
      <c r="GJB18" s="110"/>
      <c r="GJC18" s="110"/>
      <c r="GJD18" s="110"/>
      <c r="GJE18" s="110"/>
      <c r="GJF18" s="110"/>
      <c r="GJG18" s="110"/>
      <c r="GJH18" s="110"/>
      <c r="GJI18" s="110"/>
      <c r="GJJ18" s="110"/>
      <c r="GJK18" s="110"/>
      <c r="GJL18" s="110"/>
      <c r="GJM18" s="110"/>
      <c r="GJN18" s="110"/>
      <c r="GJO18" s="110"/>
      <c r="GJP18" s="110"/>
      <c r="GJQ18" s="110"/>
      <c r="GJR18" s="110"/>
      <c r="GJS18" s="110"/>
      <c r="GJT18" s="110"/>
      <c r="GJU18" s="110"/>
      <c r="GJV18" s="110"/>
      <c r="GJW18" s="110"/>
      <c r="GJX18" s="110"/>
      <c r="GJY18" s="110"/>
      <c r="GJZ18" s="110"/>
      <c r="GKA18" s="110"/>
      <c r="GKB18" s="110"/>
      <c r="GKC18" s="110"/>
      <c r="GKD18" s="110"/>
      <c r="GKE18" s="110"/>
      <c r="GKF18" s="110"/>
      <c r="GKG18" s="110"/>
      <c r="GKH18" s="110"/>
      <c r="GKI18" s="110"/>
      <c r="GKJ18" s="110"/>
      <c r="GKK18" s="110"/>
      <c r="GKL18" s="110"/>
      <c r="GKM18" s="110"/>
      <c r="GKN18" s="110"/>
      <c r="GKO18" s="110"/>
      <c r="GKP18" s="110"/>
      <c r="GKQ18" s="110"/>
      <c r="GKR18" s="110"/>
      <c r="GKS18" s="110"/>
      <c r="GKT18" s="110"/>
      <c r="GKU18" s="110"/>
      <c r="GKV18" s="110"/>
      <c r="GKW18" s="110"/>
      <c r="GKX18" s="110"/>
      <c r="GKY18" s="110"/>
      <c r="GKZ18" s="110"/>
      <c r="GLA18" s="110"/>
      <c r="GLB18" s="110"/>
      <c r="GLC18" s="110"/>
      <c r="GLD18" s="110"/>
      <c r="GLE18" s="110"/>
      <c r="GLF18" s="110"/>
      <c r="GLG18" s="110"/>
      <c r="GLH18" s="110"/>
      <c r="GLI18" s="110"/>
      <c r="GLJ18" s="110"/>
      <c r="GLK18" s="110"/>
      <c r="GLL18" s="110"/>
      <c r="GLM18" s="110"/>
      <c r="GLN18" s="110"/>
      <c r="GLO18" s="110"/>
      <c r="GLP18" s="110"/>
      <c r="GLQ18" s="110"/>
      <c r="GLR18" s="110"/>
      <c r="GLS18" s="110"/>
      <c r="GLT18" s="110"/>
      <c r="GLU18" s="110"/>
      <c r="GLV18" s="110"/>
      <c r="GLW18" s="110"/>
      <c r="GLX18" s="110"/>
      <c r="GLY18" s="110"/>
      <c r="GLZ18" s="110"/>
      <c r="GMA18" s="110"/>
      <c r="GMB18" s="110"/>
      <c r="GMC18" s="110"/>
      <c r="GMD18" s="110"/>
      <c r="GME18" s="110"/>
      <c r="GMF18" s="110"/>
      <c r="GMG18" s="110"/>
      <c r="GMH18" s="110"/>
      <c r="GMI18" s="110"/>
      <c r="GMJ18" s="110"/>
      <c r="GMK18" s="110"/>
      <c r="GML18" s="110"/>
      <c r="GMM18" s="110"/>
      <c r="GMN18" s="110"/>
      <c r="GMO18" s="110"/>
      <c r="GMP18" s="110"/>
      <c r="GMQ18" s="110"/>
      <c r="GMR18" s="110"/>
      <c r="GMS18" s="110"/>
      <c r="GMT18" s="110"/>
      <c r="GMU18" s="110"/>
      <c r="GMV18" s="110"/>
      <c r="GMW18" s="110"/>
      <c r="GMX18" s="110"/>
      <c r="GMY18" s="110"/>
      <c r="GMZ18" s="110"/>
      <c r="GNA18" s="110"/>
      <c r="GNB18" s="110"/>
      <c r="GNC18" s="110"/>
      <c r="GND18" s="110"/>
      <c r="GNE18" s="110"/>
      <c r="GNF18" s="110"/>
      <c r="GNG18" s="110"/>
      <c r="GNH18" s="110"/>
      <c r="GNI18" s="110"/>
      <c r="GNJ18" s="110"/>
      <c r="GNK18" s="110"/>
      <c r="GNL18" s="110"/>
      <c r="GNM18" s="110"/>
      <c r="GNN18" s="110"/>
      <c r="GNO18" s="110"/>
      <c r="GNP18" s="110"/>
      <c r="GNQ18" s="110"/>
      <c r="GNR18" s="110"/>
      <c r="GNS18" s="110"/>
      <c r="GNT18" s="110"/>
      <c r="GNU18" s="110"/>
      <c r="GNV18" s="110"/>
      <c r="GNW18" s="110"/>
      <c r="GNX18" s="110"/>
      <c r="GNY18" s="110"/>
      <c r="GNZ18" s="110"/>
      <c r="GOA18" s="110"/>
      <c r="GOB18" s="110"/>
      <c r="GOC18" s="110"/>
      <c r="GOD18" s="110"/>
      <c r="GOE18" s="110"/>
      <c r="GOF18" s="110"/>
      <c r="GOG18" s="110"/>
      <c r="GOH18" s="110"/>
      <c r="GOI18" s="110"/>
      <c r="GOJ18" s="110"/>
      <c r="GOK18" s="110"/>
      <c r="GOL18" s="110"/>
      <c r="GOM18" s="110"/>
      <c r="GON18" s="110"/>
      <c r="GOO18" s="110"/>
      <c r="GOP18" s="110"/>
      <c r="GOQ18" s="110"/>
      <c r="GOR18" s="110"/>
      <c r="GOS18" s="110"/>
      <c r="GOT18" s="110"/>
      <c r="GOU18" s="110"/>
      <c r="GOV18" s="110"/>
      <c r="GOW18" s="110"/>
      <c r="GOX18" s="110"/>
      <c r="GOY18" s="110"/>
      <c r="GOZ18" s="110"/>
      <c r="GPA18" s="110"/>
      <c r="GPB18" s="110"/>
      <c r="GPC18" s="110"/>
      <c r="GPD18" s="110"/>
      <c r="GPE18" s="110"/>
      <c r="GPF18" s="110"/>
      <c r="GPG18" s="110"/>
      <c r="GPH18" s="110"/>
      <c r="GPI18" s="110"/>
      <c r="GPJ18" s="110"/>
      <c r="GPK18" s="110"/>
      <c r="GPL18" s="110"/>
      <c r="GPM18" s="110"/>
      <c r="GPN18" s="110"/>
      <c r="GPO18" s="110"/>
      <c r="GPP18" s="110"/>
      <c r="GPQ18" s="110"/>
      <c r="GPR18" s="110"/>
      <c r="GPS18" s="110"/>
      <c r="GPT18" s="110"/>
      <c r="GPU18" s="110"/>
      <c r="GPV18" s="110"/>
      <c r="GPW18" s="110"/>
      <c r="GPX18" s="110"/>
      <c r="GPY18" s="110"/>
      <c r="GPZ18" s="110"/>
      <c r="GQA18" s="110"/>
      <c r="GQB18" s="110"/>
      <c r="GQC18" s="110"/>
      <c r="GQD18" s="110"/>
      <c r="GQE18" s="110"/>
      <c r="GQF18" s="110"/>
      <c r="GQG18" s="110"/>
      <c r="GQH18" s="110"/>
      <c r="GQI18" s="110"/>
      <c r="GQJ18" s="110"/>
      <c r="GQK18" s="110"/>
      <c r="GQL18" s="110"/>
      <c r="GQM18" s="110"/>
      <c r="GQN18" s="110"/>
      <c r="GQO18" s="110"/>
      <c r="GQP18" s="110"/>
      <c r="GQQ18" s="110"/>
      <c r="GQR18" s="110"/>
      <c r="GQS18" s="110"/>
      <c r="GQT18" s="110"/>
      <c r="GQU18" s="110"/>
      <c r="GQV18" s="110"/>
      <c r="GQW18" s="110"/>
      <c r="GQX18" s="110"/>
      <c r="GQY18" s="110"/>
      <c r="GQZ18" s="110"/>
      <c r="GRA18" s="110"/>
      <c r="GRB18" s="110"/>
      <c r="GRC18" s="110"/>
      <c r="GRD18" s="110"/>
      <c r="GRE18" s="110"/>
      <c r="GRF18" s="110"/>
      <c r="GRG18" s="110"/>
      <c r="GRH18" s="110"/>
      <c r="GRI18" s="110"/>
      <c r="GRJ18" s="110"/>
      <c r="GRK18" s="110"/>
      <c r="GRL18" s="110"/>
      <c r="GRM18" s="110"/>
      <c r="GRN18" s="110"/>
      <c r="GRO18" s="110"/>
      <c r="GRP18" s="110"/>
      <c r="GRQ18" s="110"/>
      <c r="GRR18" s="110"/>
      <c r="GRS18" s="110"/>
      <c r="GRT18" s="110"/>
      <c r="GRU18" s="110"/>
      <c r="GRV18" s="110"/>
      <c r="GRW18" s="110"/>
      <c r="GRX18" s="110"/>
      <c r="GRY18" s="110"/>
      <c r="GRZ18" s="110"/>
      <c r="GSA18" s="110"/>
      <c r="GSB18" s="110"/>
      <c r="GSC18" s="110"/>
      <c r="GSD18" s="110"/>
      <c r="GSE18" s="110"/>
      <c r="GSF18" s="110"/>
      <c r="GSG18" s="110"/>
      <c r="GSH18" s="110"/>
      <c r="GSI18" s="110"/>
      <c r="GSJ18" s="110"/>
      <c r="GSK18" s="110"/>
      <c r="GSL18" s="110"/>
      <c r="GSM18" s="110"/>
      <c r="GSN18" s="110"/>
      <c r="GSO18" s="110"/>
      <c r="GSP18" s="110"/>
      <c r="GSQ18" s="110"/>
      <c r="GSR18" s="110"/>
      <c r="GSS18" s="110"/>
      <c r="GST18" s="110"/>
      <c r="GSU18" s="110"/>
      <c r="GSV18" s="110"/>
      <c r="GSW18" s="110"/>
      <c r="GSX18" s="110"/>
      <c r="GSY18" s="110"/>
      <c r="GSZ18" s="110"/>
      <c r="GTA18" s="110"/>
      <c r="GTB18" s="110"/>
      <c r="GTC18" s="110"/>
      <c r="GTD18" s="110"/>
      <c r="GTE18" s="110"/>
      <c r="GTF18" s="110"/>
      <c r="GTG18" s="110"/>
      <c r="GTH18" s="110"/>
      <c r="GTI18" s="110"/>
      <c r="GTJ18" s="110"/>
      <c r="GTK18" s="110"/>
      <c r="GTL18" s="110"/>
      <c r="GTM18" s="110"/>
      <c r="GTN18" s="110"/>
      <c r="GTO18" s="110"/>
      <c r="GTP18" s="110"/>
      <c r="GTQ18" s="110"/>
      <c r="GTR18" s="110"/>
      <c r="GTS18" s="110"/>
      <c r="GTT18" s="110"/>
      <c r="GTU18" s="110"/>
      <c r="GTV18" s="110"/>
      <c r="GTW18" s="110"/>
      <c r="GTX18" s="110"/>
      <c r="GTY18" s="110"/>
      <c r="GTZ18" s="110"/>
      <c r="GUA18" s="110"/>
      <c r="GUB18" s="110"/>
      <c r="GUC18" s="110"/>
      <c r="GUD18" s="110"/>
      <c r="GUE18" s="110"/>
      <c r="GUF18" s="110"/>
      <c r="GUG18" s="110"/>
      <c r="GUH18" s="110"/>
      <c r="GUI18" s="110"/>
      <c r="GUJ18" s="110"/>
      <c r="GUK18" s="110"/>
      <c r="GUL18" s="110"/>
      <c r="GUM18" s="110"/>
      <c r="GUN18" s="110"/>
      <c r="GUO18" s="110"/>
      <c r="GUP18" s="110"/>
      <c r="GUQ18" s="110"/>
      <c r="GUR18" s="110"/>
      <c r="GUS18" s="110"/>
      <c r="GUT18" s="110"/>
      <c r="GUU18" s="110"/>
      <c r="GUV18" s="110"/>
      <c r="GUW18" s="110"/>
      <c r="GUX18" s="110"/>
      <c r="GUY18" s="110"/>
      <c r="GUZ18" s="110"/>
      <c r="GVA18" s="110"/>
      <c r="GVB18" s="110"/>
      <c r="GVC18" s="110"/>
      <c r="GVD18" s="110"/>
      <c r="GVE18" s="110"/>
      <c r="GVF18" s="110"/>
      <c r="GVG18" s="110"/>
      <c r="GVH18" s="110"/>
      <c r="GVI18" s="110"/>
      <c r="GVJ18" s="110"/>
      <c r="GVK18" s="110"/>
      <c r="GVL18" s="110"/>
      <c r="GVM18" s="110"/>
      <c r="GVN18" s="110"/>
      <c r="GVO18" s="110"/>
      <c r="GVP18" s="110"/>
      <c r="GVQ18" s="110"/>
      <c r="GVR18" s="110"/>
      <c r="GVS18" s="110"/>
      <c r="GVT18" s="110"/>
      <c r="GVU18" s="110"/>
      <c r="GVV18" s="110"/>
      <c r="GVW18" s="110"/>
      <c r="GVX18" s="110"/>
      <c r="GVY18" s="110"/>
      <c r="GVZ18" s="110"/>
      <c r="GWA18" s="110"/>
      <c r="GWB18" s="110"/>
      <c r="GWC18" s="110"/>
      <c r="GWD18" s="110"/>
      <c r="GWE18" s="110"/>
      <c r="GWF18" s="110"/>
      <c r="GWG18" s="110"/>
      <c r="GWH18" s="110"/>
      <c r="GWI18" s="110"/>
      <c r="GWJ18" s="110"/>
      <c r="GWK18" s="110"/>
      <c r="GWL18" s="110"/>
      <c r="GWM18" s="110"/>
      <c r="GWN18" s="110"/>
      <c r="GWO18" s="110"/>
      <c r="GWP18" s="110"/>
      <c r="GWQ18" s="110"/>
      <c r="GWR18" s="110"/>
      <c r="GWS18" s="110"/>
      <c r="GWT18" s="110"/>
      <c r="GWU18" s="110"/>
      <c r="GWV18" s="110"/>
      <c r="GWW18" s="110"/>
      <c r="GWX18" s="110"/>
      <c r="GWY18" s="110"/>
      <c r="GWZ18" s="110"/>
      <c r="GXA18" s="110"/>
      <c r="GXB18" s="110"/>
      <c r="GXC18" s="110"/>
      <c r="GXD18" s="110"/>
      <c r="GXE18" s="110"/>
      <c r="GXF18" s="110"/>
      <c r="GXG18" s="110"/>
      <c r="GXH18" s="110"/>
      <c r="GXI18" s="110"/>
      <c r="GXJ18" s="110"/>
      <c r="GXK18" s="110"/>
      <c r="GXL18" s="110"/>
      <c r="GXM18" s="110"/>
      <c r="GXN18" s="110"/>
      <c r="GXO18" s="110"/>
      <c r="GXP18" s="110"/>
      <c r="GXQ18" s="110"/>
      <c r="GXR18" s="110"/>
      <c r="GXS18" s="110"/>
      <c r="GXT18" s="110"/>
      <c r="GXU18" s="110"/>
      <c r="GXV18" s="110"/>
      <c r="GXW18" s="110"/>
      <c r="GXX18" s="110"/>
      <c r="GXY18" s="110"/>
      <c r="GXZ18" s="110"/>
      <c r="GYA18" s="110"/>
      <c r="GYB18" s="110"/>
      <c r="GYC18" s="110"/>
      <c r="GYD18" s="110"/>
      <c r="GYE18" s="110"/>
      <c r="GYF18" s="110"/>
      <c r="GYG18" s="110"/>
      <c r="GYH18" s="110"/>
      <c r="GYI18" s="110"/>
      <c r="GYJ18" s="110"/>
      <c r="GYK18" s="110"/>
      <c r="GYL18" s="110"/>
      <c r="GYM18" s="110"/>
      <c r="GYN18" s="110"/>
      <c r="GYO18" s="110"/>
      <c r="GYP18" s="110"/>
      <c r="GYQ18" s="110"/>
      <c r="GYR18" s="110"/>
      <c r="GYS18" s="110"/>
      <c r="GYT18" s="110"/>
      <c r="GYU18" s="110"/>
      <c r="GYV18" s="110"/>
      <c r="GYW18" s="110"/>
      <c r="GYX18" s="110"/>
      <c r="GYY18" s="110"/>
      <c r="GYZ18" s="110"/>
      <c r="GZA18" s="110"/>
      <c r="GZB18" s="110"/>
      <c r="GZC18" s="110"/>
      <c r="GZD18" s="110"/>
      <c r="GZE18" s="110"/>
      <c r="GZF18" s="110"/>
      <c r="GZG18" s="110"/>
      <c r="GZH18" s="110"/>
      <c r="GZI18" s="110"/>
      <c r="GZJ18" s="110"/>
      <c r="GZK18" s="110"/>
      <c r="GZL18" s="110"/>
      <c r="GZM18" s="110"/>
      <c r="GZN18" s="110"/>
      <c r="GZO18" s="110"/>
      <c r="GZP18" s="110"/>
      <c r="GZQ18" s="110"/>
      <c r="GZR18" s="110"/>
      <c r="GZS18" s="110"/>
      <c r="GZT18" s="110"/>
      <c r="GZU18" s="110"/>
      <c r="GZV18" s="110"/>
      <c r="GZW18" s="110"/>
      <c r="GZX18" s="110"/>
      <c r="GZY18" s="110"/>
      <c r="GZZ18" s="110"/>
      <c r="HAA18" s="110"/>
      <c r="HAB18" s="110"/>
      <c r="HAC18" s="110"/>
      <c r="HAD18" s="110"/>
      <c r="HAE18" s="110"/>
      <c r="HAF18" s="110"/>
      <c r="HAG18" s="110"/>
      <c r="HAH18" s="110"/>
      <c r="HAI18" s="110"/>
      <c r="HAJ18" s="110"/>
      <c r="HAK18" s="110"/>
      <c r="HAL18" s="110"/>
      <c r="HAM18" s="110"/>
      <c r="HAN18" s="110"/>
      <c r="HAO18" s="110"/>
      <c r="HAP18" s="110"/>
      <c r="HAQ18" s="110"/>
      <c r="HAR18" s="110"/>
      <c r="HAS18" s="110"/>
      <c r="HAT18" s="110"/>
      <c r="HAU18" s="110"/>
      <c r="HAV18" s="110"/>
      <c r="HAW18" s="110"/>
      <c r="HAX18" s="110"/>
      <c r="HAY18" s="110"/>
      <c r="HAZ18" s="110"/>
      <c r="HBA18" s="110"/>
      <c r="HBB18" s="110"/>
      <c r="HBC18" s="110"/>
      <c r="HBD18" s="110"/>
      <c r="HBE18" s="110"/>
      <c r="HBF18" s="110"/>
      <c r="HBG18" s="110"/>
      <c r="HBH18" s="110"/>
      <c r="HBI18" s="110"/>
      <c r="HBJ18" s="110"/>
      <c r="HBK18" s="110"/>
      <c r="HBL18" s="110"/>
      <c r="HBM18" s="110"/>
      <c r="HBN18" s="110"/>
      <c r="HBO18" s="110"/>
      <c r="HBP18" s="110"/>
      <c r="HBQ18" s="110"/>
      <c r="HBR18" s="110"/>
      <c r="HBS18" s="110"/>
      <c r="HBT18" s="110"/>
      <c r="HBU18" s="110"/>
      <c r="HBV18" s="110"/>
      <c r="HBW18" s="110"/>
      <c r="HBX18" s="110"/>
      <c r="HBY18" s="110"/>
      <c r="HBZ18" s="110"/>
      <c r="HCA18" s="110"/>
      <c r="HCB18" s="110"/>
      <c r="HCC18" s="110"/>
      <c r="HCD18" s="110"/>
      <c r="HCE18" s="110"/>
      <c r="HCF18" s="110"/>
      <c r="HCG18" s="110"/>
      <c r="HCH18" s="110"/>
      <c r="HCI18" s="110"/>
      <c r="HCJ18" s="110"/>
      <c r="HCK18" s="110"/>
      <c r="HCL18" s="110"/>
      <c r="HCM18" s="110"/>
      <c r="HCN18" s="110"/>
      <c r="HCO18" s="110"/>
      <c r="HCP18" s="110"/>
      <c r="HCQ18" s="110"/>
      <c r="HCR18" s="110"/>
      <c r="HCS18" s="110"/>
      <c r="HCT18" s="110"/>
      <c r="HCU18" s="110"/>
      <c r="HCV18" s="110"/>
      <c r="HCW18" s="110"/>
      <c r="HCX18" s="110"/>
      <c r="HCY18" s="110"/>
      <c r="HCZ18" s="110"/>
      <c r="HDA18" s="110"/>
      <c r="HDB18" s="110"/>
      <c r="HDC18" s="110"/>
      <c r="HDD18" s="110"/>
      <c r="HDE18" s="110"/>
      <c r="HDF18" s="110"/>
      <c r="HDG18" s="110"/>
      <c r="HDH18" s="110"/>
      <c r="HDI18" s="110"/>
      <c r="HDJ18" s="110"/>
      <c r="HDK18" s="110"/>
      <c r="HDL18" s="110"/>
      <c r="HDM18" s="110"/>
      <c r="HDN18" s="110"/>
      <c r="HDO18" s="110"/>
      <c r="HDP18" s="110"/>
      <c r="HDQ18" s="110"/>
      <c r="HDR18" s="110"/>
      <c r="HDS18" s="110"/>
      <c r="HDT18" s="110"/>
      <c r="HDU18" s="110"/>
      <c r="HDV18" s="110"/>
      <c r="HDW18" s="110"/>
      <c r="HDX18" s="110"/>
      <c r="HDY18" s="110"/>
      <c r="HDZ18" s="110"/>
      <c r="HEA18" s="110"/>
      <c r="HEB18" s="110"/>
      <c r="HEC18" s="110"/>
      <c r="HED18" s="110"/>
      <c r="HEE18" s="110"/>
      <c r="HEF18" s="110"/>
      <c r="HEG18" s="110"/>
      <c r="HEH18" s="110"/>
      <c r="HEI18" s="110"/>
      <c r="HEJ18" s="110"/>
      <c r="HEK18" s="110"/>
      <c r="HEL18" s="110"/>
      <c r="HEM18" s="110"/>
      <c r="HEN18" s="110"/>
      <c r="HEO18" s="110"/>
      <c r="HEP18" s="110"/>
      <c r="HEQ18" s="110"/>
      <c r="HER18" s="110"/>
      <c r="HES18" s="110"/>
      <c r="HET18" s="110"/>
      <c r="HEU18" s="110"/>
      <c r="HEV18" s="110"/>
      <c r="HEW18" s="110"/>
      <c r="HEX18" s="110"/>
      <c r="HEY18" s="110"/>
      <c r="HEZ18" s="110"/>
      <c r="HFA18" s="110"/>
      <c r="HFB18" s="110"/>
      <c r="HFC18" s="110"/>
      <c r="HFD18" s="110"/>
      <c r="HFE18" s="110"/>
      <c r="HFF18" s="110"/>
      <c r="HFG18" s="110"/>
      <c r="HFH18" s="110"/>
      <c r="HFI18" s="110"/>
      <c r="HFJ18" s="110"/>
      <c r="HFK18" s="110"/>
      <c r="HFL18" s="110"/>
      <c r="HFM18" s="110"/>
      <c r="HFN18" s="110"/>
      <c r="HFO18" s="110"/>
      <c r="HFP18" s="110"/>
      <c r="HFQ18" s="110"/>
      <c r="HFR18" s="110"/>
      <c r="HFS18" s="110"/>
      <c r="HFT18" s="110"/>
      <c r="HFU18" s="110"/>
      <c r="HFV18" s="110"/>
      <c r="HFW18" s="110"/>
      <c r="HFX18" s="110"/>
      <c r="HFY18" s="110"/>
      <c r="HFZ18" s="110"/>
      <c r="HGA18" s="110"/>
      <c r="HGB18" s="110"/>
      <c r="HGC18" s="110"/>
      <c r="HGD18" s="110"/>
      <c r="HGE18" s="110"/>
      <c r="HGF18" s="110"/>
      <c r="HGG18" s="110"/>
      <c r="HGH18" s="110"/>
      <c r="HGI18" s="110"/>
      <c r="HGJ18" s="110"/>
      <c r="HGK18" s="110"/>
      <c r="HGL18" s="110"/>
      <c r="HGM18" s="110"/>
      <c r="HGN18" s="110"/>
      <c r="HGO18" s="110"/>
      <c r="HGP18" s="110"/>
      <c r="HGQ18" s="110"/>
      <c r="HGR18" s="110"/>
      <c r="HGS18" s="110"/>
      <c r="HGT18" s="110"/>
      <c r="HGU18" s="110"/>
      <c r="HGV18" s="110"/>
      <c r="HGW18" s="110"/>
      <c r="HGX18" s="110"/>
      <c r="HGY18" s="110"/>
      <c r="HGZ18" s="110"/>
      <c r="HHA18" s="110"/>
      <c r="HHB18" s="110"/>
      <c r="HHC18" s="110"/>
      <c r="HHD18" s="110"/>
      <c r="HHE18" s="110"/>
      <c r="HHF18" s="110"/>
      <c r="HHG18" s="110"/>
      <c r="HHH18" s="110"/>
      <c r="HHI18" s="110"/>
      <c r="HHJ18" s="110"/>
      <c r="HHK18" s="110"/>
      <c r="HHL18" s="110"/>
      <c r="HHM18" s="110"/>
      <c r="HHN18" s="110"/>
      <c r="HHO18" s="110"/>
      <c r="HHP18" s="110"/>
      <c r="HHQ18" s="110"/>
      <c r="HHR18" s="110"/>
      <c r="HHS18" s="110"/>
      <c r="HHT18" s="110"/>
      <c r="HHU18" s="110"/>
      <c r="HHV18" s="110"/>
      <c r="HHW18" s="110"/>
      <c r="HHX18" s="110"/>
      <c r="HHY18" s="110"/>
      <c r="HHZ18" s="110"/>
      <c r="HIA18" s="110"/>
      <c r="HIB18" s="110"/>
      <c r="HIC18" s="110"/>
      <c r="HID18" s="110"/>
      <c r="HIE18" s="110"/>
      <c r="HIF18" s="110"/>
      <c r="HIG18" s="110"/>
      <c r="HIH18" s="110"/>
      <c r="HII18" s="110"/>
      <c r="HIJ18" s="110"/>
      <c r="HIK18" s="110"/>
      <c r="HIL18" s="110"/>
      <c r="HIM18" s="110"/>
      <c r="HIN18" s="110"/>
      <c r="HIO18" s="110"/>
      <c r="HIP18" s="110"/>
      <c r="HIQ18" s="110"/>
      <c r="HIR18" s="110"/>
      <c r="HIS18" s="110"/>
      <c r="HIT18" s="110"/>
      <c r="HIU18" s="110"/>
      <c r="HIV18" s="110"/>
      <c r="HIW18" s="110"/>
      <c r="HIX18" s="110"/>
      <c r="HIY18" s="110"/>
      <c r="HIZ18" s="110"/>
      <c r="HJA18" s="110"/>
      <c r="HJB18" s="110"/>
      <c r="HJC18" s="110"/>
      <c r="HJD18" s="110"/>
      <c r="HJE18" s="110"/>
      <c r="HJF18" s="110"/>
      <c r="HJG18" s="110"/>
      <c r="HJH18" s="110"/>
      <c r="HJI18" s="110"/>
      <c r="HJJ18" s="110"/>
      <c r="HJK18" s="110"/>
      <c r="HJL18" s="110"/>
      <c r="HJM18" s="110"/>
      <c r="HJN18" s="110"/>
      <c r="HJO18" s="110"/>
      <c r="HJP18" s="110"/>
      <c r="HJQ18" s="110"/>
      <c r="HJR18" s="110"/>
      <c r="HJS18" s="110"/>
      <c r="HJT18" s="110"/>
      <c r="HJU18" s="110"/>
      <c r="HJV18" s="110"/>
      <c r="HJW18" s="110"/>
      <c r="HJX18" s="110"/>
      <c r="HJY18" s="110"/>
      <c r="HJZ18" s="110"/>
      <c r="HKA18" s="110"/>
      <c r="HKB18" s="110"/>
      <c r="HKC18" s="110"/>
      <c r="HKD18" s="110"/>
      <c r="HKE18" s="110"/>
      <c r="HKF18" s="110"/>
      <c r="HKG18" s="110"/>
      <c r="HKH18" s="110"/>
      <c r="HKI18" s="110"/>
      <c r="HKJ18" s="110"/>
      <c r="HKK18" s="110"/>
      <c r="HKL18" s="110"/>
      <c r="HKM18" s="110"/>
      <c r="HKN18" s="110"/>
      <c r="HKO18" s="110"/>
      <c r="HKP18" s="110"/>
      <c r="HKQ18" s="110"/>
      <c r="HKR18" s="110"/>
      <c r="HKS18" s="110"/>
      <c r="HKT18" s="110"/>
      <c r="HKU18" s="110"/>
      <c r="HKV18" s="110"/>
      <c r="HKW18" s="110"/>
      <c r="HKX18" s="110"/>
      <c r="HKY18" s="110"/>
      <c r="HKZ18" s="110"/>
      <c r="HLA18" s="110"/>
      <c r="HLB18" s="110"/>
      <c r="HLC18" s="110"/>
      <c r="HLD18" s="110"/>
      <c r="HLE18" s="110"/>
      <c r="HLF18" s="110"/>
      <c r="HLG18" s="110"/>
      <c r="HLH18" s="110"/>
      <c r="HLI18" s="110"/>
      <c r="HLJ18" s="110"/>
      <c r="HLK18" s="110"/>
      <c r="HLL18" s="110"/>
      <c r="HLM18" s="110"/>
      <c r="HLN18" s="110"/>
      <c r="HLO18" s="110"/>
      <c r="HLP18" s="110"/>
      <c r="HLQ18" s="110"/>
      <c r="HLR18" s="110"/>
      <c r="HLS18" s="110"/>
      <c r="HLT18" s="110"/>
      <c r="HLU18" s="110"/>
      <c r="HLV18" s="110"/>
      <c r="HLW18" s="110"/>
      <c r="HLX18" s="110"/>
      <c r="HLY18" s="110"/>
      <c r="HLZ18" s="110"/>
      <c r="HMA18" s="110"/>
      <c r="HMB18" s="110"/>
      <c r="HMC18" s="110"/>
      <c r="HMD18" s="110"/>
      <c r="HME18" s="110"/>
      <c r="HMF18" s="110"/>
      <c r="HMG18" s="110"/>
      <c r="HMH18" s="110"/>
      <c r="HMI18" s="110"/>
      <c r="HMJ18" s="110"/>
      <c r="HMK18" s="110"/>
      <c r="HML18" s="110"/>
      <c r="HMM18" s="110"/>
      <c r="HMN18" s="110"/>
      <c r="HMO18" s="110"/>
      <c r="HMP18" s="110"/>
      <c r="HMQ18" s="110"/>
      <c r="HMR18" s="110"/>
      <c r="HMS18" s="110"/>
      <c r="HMT18" s="110"/>
      <c r="HMU18" s="110"/>
      <c r="HMV18" s="110"/>
      <c r="HMW18" s="110"/>
      <c r="HMX18" s="110"/>
      <c r="HMY18" s="110"/>
      <c r="HMZ18" s="110"/>
      <c r="HNA18" s="110"/>
      <c r="HNB18" s="110"/>
      <c r="HNC18" s="110"/>
      <c r="HND18" s="110"/>
      <c r="HNE18" s="110"/>
      <c r="HNF18" s="110"/>
      <c r="HNG18" s="110"/>
      <c r="HNH18" s="110"/>
      <c r="HNI18" s="110"/>
      <c r="HNJ18" s="110"/>
      <c r="HNK18" s="110"/>
      <c r="HNL18" s="110"/>
      <c r="HNM18" s="110"/>
      <c r="HNN18" s="110"/>
      <c r="HNO18" s="110"/>
      <c r="HNP18" s="110"/>
      <c r="HNQ18" s="110"/>
      <c r="HNR18" s="110"/>
      <c r="HNS18" s="110"/>
      <c r="HNT18" s="110"/>
      <c r="HNU18" s="110"/>
      <c r="HNV18" s="110"/>
      <c r="HNW18" s="110"/>
      <c r="HNX18" s="110"/>
      <c r="HNY18" s="110"/>
      <c r="HNZ18" s="110"/>
      <c r="HOA18" s="110"/>
      <c r="HOB18" s="110"/>
      <c r="HOC18" s="110"/>
      <c r="HOD18" s="110"/>
      <c r="HOE18" s="110"/>
      <c r="HOF18" s="110"/>
      <c r="HOG18" s="110"/>
      <c r="HOH18" s="110"/>
      <c r="HOI18" s="110"/>
      <c r="HOJ18" s="110"/>
      <c r="HOK18" s="110"/>
      <c r="HOL18" s="110"/>
      <c r="HOM18" s="110"/>
      <c r="HON18" s="110"/>
      <c r="HOO18" s="110"/>
      <c r="HOP18" s="110"/>
      <c r="HOQ18" s="110"/>
      <c r="HOR18" s="110"/>
      <c r="HOS18" s="110"/>
      <c r="HOT18" s="110"/>
      <c r="HOU18" s="110"/>
      <c r="HOV18" s="110"/>
      <c r="HOW18" s="110"/>
      <c r="HOX18" s="110"/>
      <c r="HOY18" s="110"/>
      <c r="HOZ18" s="110"/>
      <c r="HPA18" s="110"/>
      <c r="HPB18" s="110"/>
      <c r="HPC18" s="110"/>
      <c r="HPD18" s="110"/>
      <c r="HPE18" s="110"/>
      <c r="HPF18" s="110"/>
      <c r="HPG18" s="110"/>
      <c r="HPH18" s="110"/>
      <c r="HPI18" s="110"/>
      <c r="HPJ18" s="110"/>
      <c r="HPK18" s="110"/>
      <c r="HPL18" s="110"/>
      <c r="HPM18" s="110"/>
      <c r="HPN18" s="110"/>
      <c r="HPO18" s="110"/>
      <c r="HPP18" s="110"/>
      <c r="HPQ18" s="110"/>
      <c r="HPR18" s="110"/>
      <c r="HPS18" s="110"/>
      <c r="HPT18" s="110"/>
      <c r="HPU18" s="110"/>
      <c r="HPV18" s="110"/>
      <c r="HPW18" s="110"/>
      <c r="HPX18" s="110"/>
      <c r="HPY18" s="110"/>
      <c r="HPZ18" s="110"/>
      <c r="HQA18" s="110"/>
      <c r="HQB18" s="110"/>
      <c r="HQC18" s="110"/>
      <c r="HQD18" s="110"/>
      <c r="HQE18" s="110"/>
      <c r="HQF18" s="110"/>
      <c r="HQG18" s="110"/>
      <c r="HQH18" s="110"/>
      <c r="HQI18" s="110"/>
      <c r="HQJ18" s="110"/>
      <c r="HQK18" s="110"/>
      <c r="HQL18" s="110"/>
      <c r="HQM18" s="110"/>
      <c r="HQN18" s="110"/>
      <c r="HQO18" s="110"/>
      <c r="HQP18" s="110"/>
      <c r="HQQ18" s="110"/>
      <c r="HQR18" s="110"/>
      <c r="HQS18" s="110"/>
      <c r="HQT18" s="110"/>
      <c r="HQU18" s="110"/>
      <c r="HQV18" s="110"/>
      <c r="HQW18" s="110"/>
      <c r="HQX18" s="110"/>
      <c r="HQY18" s="110"/>
      <c r="HQZ18" s="110"/>
      <c r="HRA18" s="110"/>
      <c r="HRB18" s="110"/>
      <c r="HRC18" s="110"/>
      <c r="HRD18" s="110"/>
      <c r="HRE18" s="110"/>
      <c r="HRF18" s="110"/>
      <c r="HRG18" s="110"/>
      <c r="HRH18" s="110"/>
      <c r="HRI18" s="110"/>
      <c r="HRJ18" s="110"/>
      <c r="HRK18" s="110"/>
      <c r="HRL18" s="110"/>
      <c r="HRM18" s="110"/>
      <c r="HRN18" s="110"/>
      <c r="HRO18" s="110"/>
      <c r="HRP18" s="110"/>
      <c r="HRQ18" s="110"/>
      <c r="HRR18" s="110"/>
      <c r="HRS18" s="110"/>
      <c r="HRT18" s="110"/>
      <c r="HRU18" s="110"/>
      <c r="HRV18" s="110"/>
      <c r="HRW18" s="110"/>
      <c r="HRX18" s="110"/>
      <c r="HRY18" s="110"/>
      <c r="HRZ18" s="110"/>
      <c r="HSA18" s="110"/>
      <c r="HSB18" s="110"/>
      <c r="HSC18" s="110"/>
      <c r="HSD18" s="110"/>
      <c r="HSE18" s="110"/>
      <c r="HSF18" s="110"/>
      <c r="HSG18" s="110"/>
      <c r="HSH18" s="110"/>
      <c r="HSI18" s="110"/>
      <c r="HSJ18" s="110"/>
      <c r="HSK18" s="110"/>
      <c r="HSL18" s="110"/>
      <c r="HSM18" s="110"/>
      <c r="HSN18" s="110"/>
      <c r="HSO18" s="110"/>
      <c r="HSP18" s="110"/>
      <c r="HSQ18" s="110"/>
      <c r="HSR18" s="110"/>
      <c r="HSS18" s="110"/>
      <c r="HST18" s="110"/>
      <c r="HSU18" s="110"/>
      <c r="HSV18" s="110"/>
      <c r="HSW18" s="110"/>
      <c r="HSX18" s="110"/>
      <c r="HSY18" s="110"/>
      <c r="HSZ18" s="110"/>
      <c r="HTA18" s="110"/>
      <c r="HTB18" s="110"/>
      <c r="HTC18" s="110"/>
      <c r="HTD18" s="110"/>
      <c r="HTE18" s="110"/>
      <c r="HTF18" s="110"/>
      <c r="HTG18" s="110"/>
      <c r="HTH18" s="110"/>
      <c r="HTI18" s="110"/>
      <c r="HTJ18" s="110"/>
      <c r="HTK18" s="110"/>
      <c r="HTL18" s="110"/>
      <c r="HTM18" s="110"/>
      <c r="HTN18" s="110"/>
      <c r="HTO18" s="110"/>
      <c r="HTP18" s="110"/>
      <c r="HTQ18" s="110"/>
      <c r="HTR18" s="110"/>
      <c r="HTS18" s="110"/>
      <c r="HTT18" s="110"/>
      <c r="HTU18" s="110"/>
      <c r="HTV18" s="110"/>
      <c r="HTW18" s="110"/>
      <c r="HTX18" s="110"/>
      <c r="HTY18" s="110"/>
      <c r="HTZ18" s="110"/>
      <c r="HUA18" s="110"/>
      <c r="HUB18" s="110"/>
      <c r="HUC18" s="110"/>
      <c r="HUD18" s="110"/>
      <c r="HUE18" s="110"/>
      <c r="HUF18" s="110"/>
      <c r="HUG18" s="110"/>
      <c r="HUH18" s="110"/>
      <c r="HUI18" s="110"/>
      <c r="HUJ18" s="110"/>
      <c r="HUK18" s="110"/>
      <c r="HUL18" s="110"/>
      <c r="HUM18" s="110"/>
      <c r="HUN18" s="110"/>
      <c r="HUO18" s="110"/>
      <c r="HUP18" s="110"/>
      <c r="HUQ18" s="110"/>
      <c r="HUR18" s="110"/>
      <c r="HUS18" s="110"/>
      <c r="HUT18" s="110"/>
      <c r="HUU18" s="110"/>
      <c r="HUV18" s="110"/>
      <c r="HUW18" s="110"/>
      <c r="HUX18" s="110"/>
      <c r="HUY18" s="110"/>
      <c r="HUZ18" s="110"/>
      <c r="HVA18" s="110"/>
      <c r="HVB18" s="110"/>
      <c r="HVC18" s="110"/>
      <c r="HVD18" s="110"/>
      <c r="HVE18" s="110"/>
      <c r="HVF18" s="110"/>
      <c r="HVG18" s="110"/>
      <c r="HVH18" s="110"/>
      <c r="HVI18" s="110"/>
      <c r="HVJ18" s="110"/>
      <c r="HVK18" s="110"/>
      <c r="HVL18" s="110"/>
      <c r="HVM18" s="110"/>
      <c r="HVN18" s="110"/>
      <c r="HVO18" s="110"/>
      <c r="HVP18" s="110"/>
      <c r="HVQ18" s="110"/>
      <c r="HVR18" s="110"/>
      <c r="HVS18" s="110"/>
      <c r="HVT18" s="110"/>
      <c r="HVU18" s="110"/>
      <c r="HVV18" s="110"/>
      <c r="HVW18" s="110"/>
      <c r="HVX18" s="110"/>
      <c r="HVY18" s="110"/>
      <c r="HVZ18" s="110"/>
      <c r="HWA18" s="110"/>
      <c r="HWB18" s="110"/>
      <c r="HWC18" s="110"/>
      <c r="HWD18" s="110"/>
      <c r="HWE18" s="110"/>
      <c r="HWF18" s="110"/>
      <c r="HWG18" s="110"/>
      <c r="HWH18" s="110"/>
      <c r="HWI18" s="110"/>
      <c r="HWJ18" s="110"/>
      <c r="HWK18" s="110"/>
      <c r="HWL18" s="110"/>
      <c r="HWM18" s="110"/>
      <c r="HWN18" s="110"/>
      <c r="HWO18" s="110"/>
      <c r="HWP18" s="110"/>
      <c r="HWQ18" s="110"/>
      <c r="HWR18" s="110"/>
      <c r="HWS18" s="110"/>
      <c r="HWT18" s="110"/>
      <c r="HWU18" s="110"/>
      <c r="HWV18" s="110"/>
      <c r="HWW18" s="110"/>
      <c r="HWX18" s="110"/>
      <c r="HWY18" s="110"/>
      <c r="HWZ18" s="110"/>
      <c r="HXA18" s="110"/>
      <c r="HXB18" s="110"/>
      <c r="HXC18" s="110"/>
      <c r="HXD18" s="110"/>
      <c r="HXE18" s="110"/>
      <c r="HXF18" s="110"/>
      <c r="HXG18" s="110"/>
      <c r="HXH18" s="110"/>
      <c r="HXI18" s="110"/>
      <c r="HXJ18" s="110"/>
      <c r="HXK18" s="110"/>
      <c r="HXL18" s="110"/>
      <c r="HXM18" s="110"/>
      <c r="HXN18" s="110"/>
      <c r="HXO18" s="110"/>
      <c r="HXP18" s="110"/>
      <c r="HXQ18" s="110"/>
      <c r="HXR18" s="110"/>
      <c r="HXS18" s="110"/>
      <c r="HXT18" s="110"/>
      <c r="HXU18" s="110"/>
      <c r="HXV18" s="110"/>
      <c r="HXW18" s="110"/>
      <c r="HXX18" s="110"/>
      <c r="HXY18" s="110"/>
      <c r="HXZ18" s="110"/>
      <c r="HYA18" s="110"/>
      <c r="HYB18" s="110"/>
      <c r="HYC18" s="110"/>
      <c r="HYD18" s="110"/>
      <c r="HYE18" s="110"/>
      <c r="HYF18" s="110"/>
      <c r="HYG18" s="110"/>
      <c r="HYH18" s="110"/>
      <c r="HYI18" s="110"/>
      <c r="HYJ18" s="110"/>
      <c r="HYK18" s="110"/>
      <c r="HYL18" s="110"/>
      <c r="HYM18" s="110"/>
      <c r="HYN18" s="110"/>
      <c r="HYO18" s="110"/>
      <c r="HYP18" s="110"/>
      <c r="HYQ18" s="110"/>
      <c r="HYR18" s="110"/>
      <c r="HYS18" s="110"/>
      <c r="HYT18" s="110"/>
      <c r="HYU18" s="110"/>
      <c r="HYV18" s="110"/>
      <c r="HYW18" s="110"/>
      <c r="HYX18" s="110"/>
      <c r="HYY18" s="110"/>
      <c r="HYZ18" s="110"/>
      <c r="HZA18" s="110"/>
      <c r="HZB18" s="110"/>
      <c r="HZC18" s="110"/>
      <c r="HZD18" s="110"/>
      <c r="HZE18" s="110"/>
      <c r="HZF18" s="110"/>
      <c r="HZG18" s="110"/>
      <c r="HZH18" s="110"/>
      <c r="HZI18" s="110"/>
      <c r="HZJ18" s="110"/>
      <c r="HZK18" s="110"/>
      <c r="HZL18" s="110"/>
      <c r="HZM18" s="110"/>
      <c r="HZN18" s="110"/>
      <c r="HZO18" s="110"/>
      <c r="HZP18" s="110"/>
      <c r="HZQ18" s="110"/>
      <c r="HZR18" s="110"/>
      <c r="HZS18" s="110"/>
      <c r="HZT18" s="110"/>
      <c r="HZU18" s="110"/>
      <c r="HZV18" s="110"/>
      <c r="HZW18" s="110"/>
      <c r="HZX18" s="110"/>
      <c r="HZY18" s="110"/>
      <c r="HZZ18" s="110"/>
      <c r="IAA18" s="110"/>
      <c r="IAB18" s="110"/>
      <c r="IAC18" s="110"/>
      <c r="IAD18" s="110"/>
      <c r="IAE18" s="110"/>
      <c r="IAF18" s="110"/>
      <c r="IAG18" s="110"/>
      <c r="IAH18" s="110"/>
      <c r="IAI18" s="110"/>
      <c r="IAJ18" s="110"/>
      <c r="IAK18" s="110"/>
      <c r="IAL18" s="110"/>
      <c r="IAM18" s="110"/>
      <c r="IAN18" s="110"/>
      <c r="IAO18" s="110"/>
      <c r="IAP18" s="110"/>
      <c r="IAQ18" s="110"/>
      <c r="IAR18" s="110"/>
      <c r="IAS18" s="110"/>
      <c r="IAT18" s="110"/>
      <c r="IAU18" s="110"/>
      <c r="IAV18" s="110"/>
      <c r="IAW18" s="110"/>
      <c r="IAX18" s="110"/>
      <c r="IAY18" s="110"/>
      <c r="IAZ18" s="110"/>
      <c r="IBA18" s="110"/>
      <c r="IBB18" s="110"/>
      <c r="IBC18" s="110"/>
      <c r="IBD18" s="110"/>
      <c r="IBE18" s="110"/>
      <c r="IBF18" s="110"/>
      <c r="IBG18" s="110"/>
      <c r="IBH18" s="110"/>
      <c r="IBI18" s="110"/>
      <c r="IBJ18" s="110"/>
      <c r="IBK18" s="110"/>
      <c r="IBL18" s="110"/>
      <c r="IBM18" s="110"/>
      <c r="IBN18" s="110"/>
      <c r="IBO18" s="110"/>
      <c r="IBP18" s="110"/>
      <c r="IBQ18" s="110"/>
      <c r="IBR18" s="110"/>
      <c r="IBS18" s="110"/>
      <c r="IBT18" s="110"/>
      <c r="IBU18" s="110"/>
      <c r="IBV18" s="110"/>
      <c r="IBW18" s="110"/>
      <c r="IBX18" s="110"/>
      <c r="IBY18" s="110"/>
      <c r="IBZ18" s="110"/>
      <c r="ICA18" s="110"/>
      <c r="ICB18" s="110"/>
      <c r="ICC18" s="110"/>
      <c r="ICD18" s="110"/>
      <c r="ICE18" s="110"/>
      <c r="ICF18" s="110"/>
      <c r="ICG18" s="110"/>
      <c r="ICH18" s="110"/>
      <c r="ICI18" s="110"/>
      <c r="ICJ18" s="110"/>
      <c r="ICK18" s="110"/>
      <c r="ICL18" s="110"/>
      <c r="ICM18" s="110"/>
      <c r="ICN18" s="110"/>
      <c r="ICO18" s="110"/>
      <c r="ICP18" s="110"/>
      <c r="ICQ18" s="110"/>
      <c r="ICR18" s="110"/>
      <c r="ICS18" s="110"/>
      <c r="ICT18" s="110"/>
      <c r="ICU18" s="110"/>
      <c r="ICV18" s="110"/>
      <c r="ICW18" s="110"/>
      <c r="ICX18" s="110"/>
      <c r="ICY18" s="110"/>
      <c r="ICZ18" s="110"/>
      <c r="IDA18" s="110"/>
      <c r="IDB18" s="110"/>
      <c r="IDC18" s="110"/>
      <c r="IDD18" s="110"/>
      <c r="IDE18" s="110"/>
      <c r="IDF18" s="110"/>
      <c r="IDG18" s="110"/>
      <c r="IDH18" s="110"/>
      <c r="IDI18" s="110"/>
      <c r="IDJ18" s="110"/>
      <c r="IDK18" s="110"/>
      <c r="IDL18" s="110"/>
      <c r="IDM18" s="110"/>
      <c r="IDN18" s="110"/>
      <c r="IDO18" s="110"/>
      <c r="IDP18" s="110"/>
      <c r="IDQ18" s="110"/>
      <c r="IDR18" s="110"/>
      <c r="IDS18" s="110"/>
      <c r="IDT18" s="110"/>
      <c r="IDU18" s="110"/>
      <c r="IDV18" s="110"/>
      <c r="IDW18" s="110"/>
      <c r="IDX18" s="110"/>
      <c r="IDY18" s="110"/>
      <c r="IDZ18" s="110"/>
      <c r="IEA18" s="110"/>
      <c r="IEB18" s="110"/>
      <c r="IEC18" s="110"/>
      <c r="IED18" s="110"/>
      <c r="IEE18" s="110"/>
      <c r="IEF18" s="110"/>
      <c r="IEG18" s="110"/>
      <c r="IEH18" s="110"/>
      <c r="IEI18" s="110"/>
      <c r="IEJ18" s="110"/>
      <c r="IEK18" s="110"/>
      <c r="IEL18" s="110"/>
      <c r="IEM18" s="110"/>
      <c r="IEN18" s="110"/>
      <c r="IEO18" s="110"/>
      <c r="IEP18" s="110"/>
      <c r="IEQ18" s="110"/>
      <c r="IER18" s="110"/>
      <c r="IES18" s="110"/>
      <c r="IET18" s="110"/>
      <c r="IEU18" s="110"/>
      <c r="IEV18" s="110"/>
      <c r="IEW18" s="110"/>
      <c r="IEX18" s="110"/>
      <c r="IEY18" s="110"/>
      <c r="IEZ18" s="110"/>
      <c r="IFA18" s="110"/>
      <c r="IFB18" s="110"/>
      <c r="IFC18" s="110"/>
      <c r="IFD18" s="110"/>
      <c r="IFE18" s="110"/>
      <c r="IFF18" s="110"/>
      <c r="IFG18" s="110"/>
      <c r="IFH18" s="110"/>
      <c r="IFI18" s="110"/>
      <c r="IFJ18" s="110"/>
      <c r="IFK18" s="110"/>
      <c r="IFL18" s="110"/>
      <c r="IFM18" s="110"/>
      <c r="IFN18" s="110"/>
      <c r="IFO18" s="110"/>
      <c r="IFP18" s="110"/>
      <c r="IFQ18" s="110"/>
      <c r="IFR18" s="110"/>
      <c r="IFS18" s="110"/>
      <c r="IFT18" s="110"/>
      <c r="IFU18" s="110"/>
      <c r="IFV18" s="110"/>
      <c r="IFW18" s="110"/>
      <c r="IFX18" s="110"/>
      <c r="IFY18" s="110"/>
      <c r="IFZ18" s="110"/>
      <c r="IGA18" s="110"/>
      <c r="IGB18" s="110"/>
      <c r="IGC18" s="110"/>
      <c r="IGD18" s="110"/>
      <c r="IGE18" s="110"/>
      <c r="IGF18" s="110"/>
      <c r="IGG18" s="110"/>
      <c r="IGH18" s="110"/>
      <c r="IGI18" s="110"/>
      <c r="IGJ18" s="110"/>
      <c r="IGK18" s="110"/>
      <c r="IGL18" s="110"/>
      <c r="IGM18" s="110"/>
      <c r="IGN18" s="110"/>
      <c r="IGO18" s="110"/>
      <c r="IGP18" s="110"/>
      <c r="IGQ18" s="110"/>
      <c r="IGR18" s="110"/>
      <c r="IGS18" s="110"/>
      <c r="IGT18" s="110"/>
      <c r="IGU18" s="110"/>
      <c r="IGV18" s="110"/>
      <c r="IGW18" s="110"/>
      <c r="IGX18" s="110"/>
      <c r="IGY18" s="110"/>
      <c r="IGZ18" s="110"/>
      <c r="IHA18" s="110"/>
      <c r="IHB18" s="110"/>
      <c r="IHC18" s="110"/>
      <c r="IHD18" s="110"/>
      <c r="IHE18" s="110"/>
      <c r="IHF18" s="110"/>
      <c r="IHG18" s="110"/>
      <c r="IHH18" s="110"/>
      <c r="IHI18" s="110"/>
      <c r="IHJ18" s="110"/>
      <c r="IHK18" s="110"/>
      <c r="IHL18" s="110"/>
      <c r="IHM18" s="110"/>
      <c r="IHN18" s="110"/>
      <c r="IHO18" s="110"/>
      <c r="IHP18" s="110"/>
      <c r="IHQ18" s="110"/>
      <c r="IHR18" s="110"/>
      <c r="IHS18" s="110"/>
      <c r="IHT18" s="110"/>
      <c r="IHU18" s="110"/>
      <c r="IHV18" s="110"/>
      <c r="IHW18" s="110"/>
      <c r="IHX18" s="110"/>
      <c r="IHY18" s="110"/>
      <c r="IHZ18" s="110"/>
      <c r="IIA18" s="110"/>
      <c r="IIB18" s="110"/>
      <c r="IIC18" s="110"/>
      <c r="IID18" s="110"/>
      <c r="IIE18" s="110"/>
      <c r="IIF18" s="110"/>
      <c r="IIG18" s="110"/>
      <c r="IIH18" s="110"/>
      <c r="III18" s="110"/>
      <c r="IIJ18" s="110"/>
      <c r="IIK18" s="110"/>
      <c r="IIL18" s="110"/>
      <c r="IIM18" s="110"/>
      <c r="IIN18" s="110"/>
      <c r="IIO18" s="110"/>
      <c r="IIP18" s="110"/>
      <c r="IIQ18" s="110"/>
      <c r="IIR18" s="110"/>
      <c r="IIS18" s="110"/>
      <c r="IIT18" s="110"/>
      <c r="IIU18" s="110"/>
      <c r="IIV18" s="110"/>
      <c r="IIW18" s="110"/>
      <c r="IIX18" s="110"/>
      <c r="IIY18" s="110"/>
      <c r="IIZ18" s="110"/>
      <c r="IJA18" s="110"/>
      <c r="IJB18" s="110"/>
      <c r="IJC18" s="110"/>
      <c r="IJD18" s="110"/>
      <c r="IJE18" s="110"/>
      <c r="IJF18" s="110"/>
      <c r="IJG18" s="110"/>
      <c r="IJH18" s="110"/>
      <c r="IJI18" s="110"/>
      <c r="IJJ18" s="110"/>
      <c r="IJK18" s="110"/>
      <c r="IJL18" s="110"/>
      <c r="IJM18" s="110"/>
      <c r="IJN18" s="110"/>
      <c r="IJO18" s="110"/>
      <c r="IJP18" s="110"/>
      <c r="IJQ18" s="110"/>
      <c r="IJR18" s="110"/>
      <c r="IJS18" s="110"/>
      <c r="IJT18" s="110"/>
      <c r="IJU18" s="110"/>
      <c r="IJV18" s="110"/>
      <c r="IJW18" s="110"/>
      <c r="IJX18" s="110"/>
      <c r="IJY18" s="110"/>
      <c r="IJZ18" s="110"/>
      <c r="IKA18" s="110"/>
      <c r="IKB18" s="110"/>
      <c r="IKC18" s="110"/>
      <c r="IKD18" s="110"/>
      <c r="IKE18" s="110"/>
      <c r="IKF18" s="110"/>
      <c r="IKG18" s="110"/>
      <c r="IKH18" s="110"/>
      <c r="IKI18" s="110"/>
      <c r="IKJ18" s="110"/>
      <c r="IKK18" s="110"/>
      <c r="IKL18" s="110"/>
      <c r="IKM18" s="110"/>
      <c r="IKN18" s="110"/>
      <c r="IKO18" s="110"/>
      <c r="IKP18" s="110"/>
      <c r="IKQ18" s="110"/>
      <c r="IKR18" s="110"/>
      <c r="IKS18" s="110"/>
      <c r="IKT18" s="110"/>
      <c r="IKU18" s="110"/>
      <c r="IKV18" s="110"/>
      <c r="IKW18" s="110"/>
      <c r="IKX18" s="110"/>
      <c r="IKY18" s="110"/>
      <c r="IKZ18" s="110"/>
      <c r="ILA18" s="110"/>
      <c r="ILB18" s="110"/>
      <c r="ILC18" s="110"/>
      <c r="ILD18" s="110"/>
      <c r="ILE18" s="110"/>
      <c r="ILF18" s="110"/>
      <c r="ILG18" s="110"/>
      <c r="ILH18" s="110"/>
      <c r="ILI18" s="110"/>
      <c r="ILJ18" s="110"/>
      <c r="ILK18" s="110"/>
      <c r="ILL18" s="110"/>
      <c r="ILM18" s="110"/>
      <c r="ILN18" s="110"/>
      <c r="ILO18" s="110"/>
      <c r="ILP18" s="110"/>
      <c r="ILQ18" s="110"/>
      <c r="ILR18" s="110"/>
      <c r="ILS18" s="110"/>
      <c r="ILT18" s="110"/>
      <c r="ILU18" s="110"/>
      <c r="ILV18" s="110"/>
      <c r="ILW18" s="110"/>
      <c r="ILX18" s="110"/>
      <c r="ILY18" s="110"/>
      <c r="ILZ18" s="110"/>
      <c r="IMA18" s="110"/>
      <c r="IMB18" s="110"/>
      <c r="IMC18" s="110"/>
      <c r="IMD18" s="110"/>
      <c r="IME18" s="110"/>
      <c r="IMF18" s="110"/>
      <c r="IMG18" s="110"/>
      <c r="IMH18" s="110"/>
      <c r="IMI18" s="110"/>
      <c r="IMJ18" s="110"/>
      <c r="IMK18" s="110"/>
      <c r="IML18" s="110"/>
      <c r="IMM18" s="110"/>
      <c r="IMN18" s="110"/>
      <c r="IMO18" s="110"/>
      <c r="IMP18" s="110"/>
      <c r="IMQ18" s="110"/>
      <c r="IMR18" s="110"/>
      <c r="IMS18" s="110"/>
      <c r="IMT18" s="110"/>
      <c r="IMU18" s="110"/>
      <c r="IMV18" s="110"/>
      <c r="IMW18" s="110"/>
      <c r="IMX18" s="110"/>
      <c r="IMY18" s="110"/>
      <c r="IMZ18" s="110"/>
      <c r="INA18" s="110"/>
      <c r="INB18" s="110"/>
      <c r="INC18" s="110"/>
      <c r="IND18" s="110"/>
      <c r="INE18" s="110"/>
      <c r="INF18" s="110"/>
      <c r="ING18" s="110"/>
      <c r="INH18" s="110"/>
      <c r="INI18" s="110"/>
      <c r="INJ18" s="110"/>
      <c r="INK18" s="110"/>
      <c r="INL18" s="110"/>
      <c r="INM18" s="110"/>
      <c r="INN18" s="110"/>
      <c r="INO18" s="110"/>
      <c r="INP18" s="110"/>
      <c r="INQ18" s="110"/>
      <c r="INR18" s="110"/>
      <c r="INS18" s="110"/>
      <c r="INT18" s="110"/>
      <c r="INU18" s="110"/>
      <c r="INV18" s="110"/>
      <c r="INW18" s="110"/>
      <c r="INX18" s="110"/>
      <c r="INY18" s="110"/>
      <c r="INZ18" s="110"/>
      <c r="IOA18" s="110"/>
      <c r="IOB18" s="110"/>
      <c r="IOC18" s="110"/>
      <c r="IOD18" s="110"/>
      <c r="IOE18" s="110"/>
      <c r="IOF18" s="110"/>
      <c r="IOG18" s="110"/>
      <c r="IOH18" s="110"/>
      <c r="IOI18" s="110"/>
      <c r="IOJ18" s="110"/>
      <c r="IOK18" s="110"/>
      <c r="IOL18" s="110"/>
      <c r="IOM18" s="110"/>
      <c r="ION18" s="110"/>
      <c r="IOO18" s="110"/>
      <c r="IOP18" s="110"/>
      <c r="IOQ18" s="110"/>
      <c r="IOR18" s="110"/>
      <c r="IOS18" s="110"/>
      <c r="IOT18" s="110"/>
      <c r="IOU18" s="110"/>
      <c r="IOV18" s="110"/>
      <c r="IOW18" s="110"/>
      <c r="IOX18" s="110"/>
      <c r="IOY18" s="110"/>
      <c r="IOZ18" s="110"/>
      <c r="IPA18" s="110"/>
      <c r="IPB18" s="110"/>
      <c r="IPC18" s="110"/>
      <c r="IPD18" s="110"/>
      <c r="IPE18" s="110"/>
      <c r="IPF18" s="110"/>
      <c r="IPG18" s="110"/>
      <c r="IPH18" s="110"/>
      <c r="IPI18" s="110"/>
      <c r="IPJ18" s="110"/>
      <c r="IPK18" s="110"/>
      <c r="IPL18" s="110"/>
      <c r="IPM18" s="110"/>
      <c r="IPN18" s="110"/>
      <c r="IPO18" s="110"/>
      <c r="IPP18" s="110"/>
      <c r="IPQ18" s="110"/>
      <c r="IPR18" s="110"/>
      <c r="IPS18" s="110"/>
      <c r="IPT18" s="110"/>
      <c r="IPU18" s="110"/>
      <c r="IPV18" s="110"/>
      <c r="IPW18" s="110"/>
      <c r="IPX18" s="110"/>
      <c r="IPY18" s="110"/>
      <c r="IPZ18" s="110"/>
      <c r="IQA18" s="110"/>
      <c r="IQB18" s="110"/>
      <c r="IQC18" s="110"/>
      <c r="IQD18" s="110"/>
      <c r="IQE18" s="110"/>
      <c r="IQF18" s="110"/>
      <c r="IQG18" s="110"/>
      <c r="IQH18" s="110"/>
      <c r="IQI18" s="110"/>
      <c r="IQJ18" s="110"/>
      <c r="IQK18" s="110"/>
      <c r="IQL18" s="110"/>
      <c r="IQM18" s="110"/>
      <c r="IQN18" s="110"/>
      <c r="IQO18" s="110"/>
      <c r="IQP18" s="110"/>
      <c r="IQQ18" s="110"/>
      <c r="IQR18" s="110"/>
      <c r="IQS18" s="110"/>
      <c r="IQT18" s="110"/>
      <c r="IQU18" s="110"/>
      <c r="IQV18" s="110"/>
      <c r="IQW18" s="110"/>
      <c r="IQX18" s="110"/>
      <c r="IQY18" s="110"/>
      <c r="IQZ18" s="110"/>
      <c r="IRA18" s="110"/>
      <c r="IRB18" s="110"/>
      <c r="IRC18" s="110"/>
      <c r="IRD18" s="110"/>
      <c r="IRE18" s="110"/>
      <c r="IRF18" s="110"/>
      <c r="IRG18" s="110"/>
      <c r="IRH18" s="110"/>
      <c r="IRI18" s="110"/>
      <c r="IRJ18" s="110"/>
      <c r="IRK18" s="110"/>
      <c r="IRL18" s="110"/>
      <c r="IRM18" s="110"/>
      <c r="IRN18" s="110"/>
      <c r="IRO18" s="110"/>
      <c r="IRP18" s="110"/>
      <c r="IRQ18" s="110"/>
      <c r="IRR18" s="110"/>
      <c r="IRS18" s="110"/>
      <c r="IRT18" s="110"/>
      <c r="IRU18" s="110"/>
      <c r="IRV18" s="110"/>
      <c r="IRW18" s="110"/>
      <c r="IRX18" s="110"/>
      <c r="IRY18" s="110"/>
      <c r="IRZ18" s="110"/>
      <c r="ISA18" s="110"/>
      <c r="ISB18" s="110"/>
      <c r="ISC18" s="110"/>
      <c r="ISD18" s="110"/>
      <c r="ISE18" s="110"/>
      <c r="ISF18" s="110"/>
      <c r="ISG18" s="110"/>
      <c r="ISH18" s="110"/>
      <c r="ISI18" s="110"/>
      <c r="ISJ18" s="110"/>
      <c r="ISK18" s="110"/>
      <c r="ISL18" s="110"/>
      <c r="ISM18" s="110"/>
      <c r="ISN18" s="110"/>
      <c r="ISO18" s="110"/>
      <c r="ISP18" s="110"/>
      <c r="ISQ18" s="110"/>
      <c r="ISR18" s="110"/>
      <c r="ISS18" s="110"/>
      <c r="IST18" s="110"/>
      <c r="ISU18" s="110"/>
      <c r="ISV18" s="110"/>
      <c r="ISW18" s="110"/>
      <c r="ISX18" s="110"/>
      <c r="ISY18" s="110"/>
      <c r="ISZ18" s="110"/>
      <c r="ITA18" s="110"/>
      <c r="ITB18" s="110"/>
      <c r="ITC18" s="110"/>
      <c r="ITD18" s="110"/>
      <c r="ITE18" s="110"/>
      <c r="ITF18" s="110"/>
      <c r="ITG18" s="110"/>
      <c r="ITH18" s="110"/>
      <c r="ITI18" s="110"/>
      <c r="ITJ18" s="110"/>
      <c r="ITK18" s="110"/>
      <c r="ITL18" s="110"/>
      <c r="ITM18" s="110"/>
      <c r="ITN18" s="110"/>
      <c r="ITO18" s="110"/>
      <c r="ITP18" s="110"/>
      <c r="ITQ18" s="110"/>
      <c r="ITR18" s="110"/>
      <c r="ITS18" s="110"/>
      <c r="ITT18" s="110"/>
      <c r="ITU18" s="110"/>
      <c r="ITV18" s="110"/>
      <c r="ITW18" s="110"/>
      <c r="ITX18" s="110"/>
      <c r="ITY18" s="110"/>
      <c r="ITZ18" s="110"/>
      <c r="IUA18" s="110"/>
      <c r="IUB18" s="110"/>
      <c r="IUC18" s="110"/>
      <c r="IUD18" s="110"/>
      <c r="IUE18" s="110"/>
      <c r="IUF18" s="110"/>
      <c r="IUG18" s="110"/>
      <c r="IUH18" s="110"/>
      <c r="IUI18" s="110"/>
      <c r="IUJ18" s="110"/>
      <c r="IUK18" s="110"/>
      <c r="IUL18" s="110"/>
      <c r="IUM18" s="110"/>
      <c r="IUN18" s="110"/>
      <c r="IUO18" s="110"/>
      <c r="IUP18" s="110"/>
      <c r="IUQ18" s="110"/>
      <c r="IUR18" s="110"/>
      <c r="IUS18" s="110"/>
      <c r="IUT18" s="110"/>
      <c r="IUU18" s="110"/>
      <c r="IUV18" s="110"/>
      <c r="IUW18" s="110"/>
      <c r="IUX18" s="110"/>
      <c r="IUY18" s="110"/>
      <c r="IUZ18" s="110"/>
      <c r="IVA18" s="110"/>
      <c r="IVB18" s="110"/>
      <c r="IVC18" s="110"/>
      <c r="IVD18" s="110"/>
      <c r="IVE18" s="110"/>
      <c r="IVF18" s="110"/>
      <c r="IVG18" s="110"/>
      <c r="IVH18" s="110"/>
      <c r="IVI18" s="110"/>
      <c r="IVJ18" s="110"/>
      <c r="IVK18" s="110"/>
      <c r="IVL18" s="110"/>
      <c r="IVM18" s="110"/>
      <c r="IVN18" s="110"/>
      <c r="IVO18" s="110"/>
      <c r="IVP18" s="110"/>
      <c r="IVQ18" s="110"/>
      <c r="IVR18" s="110"/>
      <c r="IVS18" s="110"/>
      <c r="IVT18" s="110"/>
      <c r="IVU18" s="110"/>
      <c r="IVV18" s="110"/>
      <c r="IVW18" s="110"/>
      <c r="IVX18" s="110"/>
      <c r="IVY18" s="110"/>
      <c r="IVZ18" s="110"/>
      <c r="IWA18" s="110"/>
      <c r="IWB18" s="110"/>
      <c r="IWC18" s="110"/>
      <c r="IWD18" s="110"/>
      <c r="IWE18" s="110"/>
      <c r="IWF18" s="110"/>
      <c r="IWG18" s="110"/>
      <c r="IWH18" s="110"/>
      <c r="IWI18" s="110"/>
      <c r="IWJ18" s="110"/>
      <c r="IWK18" s="110"/>
      <c r="IWL18" s="110"/>
      <c r="IWM18" s="110"/>
      <c r="IWN18" s="110"/>
      <c r="IWO18" s="110"/>
      <c r="IWP18" s="110"/>
      <c r="IWQ18" s="110"/>
      <c r="IWR18" s="110"/>
      <c r="IWS18" s="110"/>
      <c r="IWT18" s="110"/>
      <c r="IWU18" s="110"/>
      <c r="IWV18" s="110"/>
      <c r="IWW18" s="110"/>
      <c r="IWX18" s="110"/>
      <c r="IWY18" s="110"/>
      <c r="IWZ18" s="110"/>
      <c r="IXA18" s="110"/>
      <c r="IXB18" s="110"/>
      <c r="IXC18" s="110"/>
      <c r="IXD18" s="110"/>
      <c r="IXE18" s="110"/>
      <c r="IXF18" s="110"/>
      <c r="IXG18" s="110"/>
      <c r="IXH18" s="110"/>
      <c r="IXI18" s="110"/>
      <c r="IXJ18" s="110"/>
      <c r="IXK18" s="110"/>
      <c r="IXL18" s="110"/>
      <c r="IXM18" s="110"/>
      <c r="IXN18" s="110"/>
      <c r="IXO18" s="110"/>
      <c r="IXP18" s="110"/>
      <c r="IXQ18" s="110"/>
      <c r="IXR18" s="110"/>
      <c r="IXS18" s="110"/>
      <c r="IXT18" s="110"/>
      <c r="IXU18" s="110"/>
      <c r="IXV18" s="110"/>
      <c r="IXW18" s="110"/>
      <c r="IXX18" s="110"/>
      <c r="IXY18" s="110"/>
      <c r="IXZ18" s="110"/>
      <c r="IYA18" s="110"/>
      <c r="IYB18" s="110"/>
      <c r="IYC18" s="110"/>
      <c r="IYD18" s="110"/>
      <c r="IYE18" s="110"/>
      <c r="IYF18" s="110"/>
      <c r="IYG18" s="110"/>
      <c r="IYH18" s="110"/>
      <c r="IYI18" s="110"/>
      <c r="IYJ18" s="110"/>
      <c r="IYK18" s="110"/>
      <c r="IYL18" s="110"/>
      <c r="IYM18" s="110"/>
      <c r="IYN18" s="110"/>
      <c r="IYO18" s="110"/>
      <c r="IYP18" s="110"/>
      <c r="IYQ18" s="110"/>
      <c r="IYR18" s="110"/>
      <c r="IYS18" s="110"/>
      <c r="IYT18" s="110"/>
      <c r="IYU18" s="110"/>
      <c r="IYV18" s="110"/>
      <c r="IYW18" s="110"/>
      <c r="IYX18" s="110"/>
      <c r="IYY18" s="110"/>
      <c r="IYZ18" s="110"/>
      <c r="IZA18" s="110"/>
      <c r="IZB18" s="110"/>
      <c r="IZC18" s="110"/>
      <c r="IZD18" s="110"/>
      <c r="IZE18" s="110"/>
      <c r="IZF18" s="110"/>
      <c r="IZG18" s="110"/>
      <c r="IZH18" s="110"/>
      <c r="IZI18" s="110"/>
      <c r="IZJ18" s="110"/>
      <c r="IZK18" s="110"/>
      <c r="IZL18" s="110"/>
      <c r="IZM18" s="110"/>
      <c r="IZN18" s="110"/>
      <c r="IZO18" s="110"/>
      <c r="IZP18" s="110"/>
      <c r="IZQ18" s="110"/>
      <c r="IZR18" s="110"/>
      <c r="IZS18" s="110"/>
      <c r="IZT18" s="110"/>
      <c r="IZU18" s="110"/>
      <c r="IZV18" s="110"/>
      <c r="IZW18" s="110"/>
      <c r="IZX18" s="110"/>
      <c r="IZY18" s="110"/>
      <c r="IZZ18" s="110"/>
      <c r="JAA18" s="110"/>
      <c r="JAB18" s="110"/>
      <c r="JAC18" s="110"/>
      <c r="JAD18" s="110"/>
      <c r="JAE18" s="110"/>
      <c r="JAF18" s="110"/>
      <c r="JAG18" s="110"/>
      <c r="JAH18" s="110"/>
      <c r="JAI18" s="110"/>
      <c r="JAJ18" s="110"/>
      <c r="JAK18" s="110"/>
      <c r="JAL18" s="110"/>
      <c r="JAM18" s="110"/>
      <c r="JAN18" s="110"/>
      <c r="JAO18" s="110"/>
      <c r="JAP18" s="110"/>
      <c r="JAQ18" s="110"/>
      <c r="JAR18" s="110"/>
      <c r="JAS18" s="110"/>
      <c r="JAT18" s="110"/>
      <c r="JAU18" s="110"/>
      <c r="JAV18" s="110"/>
      <c r="JAW18" s="110"/>
      <c r="JAX18" s="110"/>
      <c r="JAY18" s="110"/>
      <c r="JAZ18" s="110"/>
      <c r="JBA18" s="110"/>
      <c r="JBB18" s="110"/>
      <c r="JBC18" s="110"/>
      <c r="JBD18" s="110"/>
      <c r="JBE18" s="110"/>
      <c r="JBF18" s="110"/>
      <c r="JBG18" s="110"/>
      <c r="JBH18" s="110"/>
      <c r="JBI18" s="110"/>
      <c r="JBJ18" s="110"/>
      <c r="JBK18" s="110"/>
      <c r="JBL18" s="110"/>
      <c r="JBM18" s="110"/>
      <c r="JBN18" s="110"/>
      <c r="JBO18" s="110"/>
      <c r="JBP18" s="110"/>
      <c r="JBQ18" s="110"/>
      <c r="JBR18" s="110"/>
      <c r="JBS18" s="110"/>
      <c r="JBT18" s="110"/>
      <c r="JBU18" s="110"/>
      <c r="JBV18" s="110"/>
      <c r="JBW18" s="110"/>
      <c r="JBX18" s="110"/>
      <c r="JBY18" s="110"/>
      <c r="JBZ18" s="110"/>
      <c r="JCA18" s="110"/>
      <c r="JCB18" s="110"/>
      <c r="JCC18" s="110"/>
      <c r="JCD18" s="110"/>
      <c r="JCE18" s="110"/>
      <c r="JCF18" s="110"/>
      <c r="JCG18" s="110"/>
      <c r="JCH18" s="110"/>
      <c r="JCI18" s="110"/>
      <c r="JCJ18" s="110"/>
      <c r="JCK18" s="110"/>
      <c r="JCL18" s="110"/>
      <c r="JCM18" s="110"/>
      <c r="JCN18" s="110"/>
      <c r="JCO18" s="110"/>
      <c r="JCP18" s="110"/>
      <c r="JCQ18" s="110"/>
      <c r="JCR18" s="110"/>
      <c r="JCS18" s="110"/>
      <c r="JCT18" s="110"/>
      <c r="JCU18" s="110"/>
      <c r="JCV18" s="110"/>
      <c r="JCW18" s="110"/>
      <c r="JCX18" s="110"/>
      <c r="JCY18" s="110"/>
      <c r="JCZ18" s="110"/>
      <c r="JDA18" s="110"/>
      <c r="JDB18" s="110"/>
      <c r="JDC18" s="110"/>
      <c r="JDD18" s="110"/>
      <c r="JDE18" s="110"/>
      <c r="JDF18" s="110"/>
      <c r="JDG18" s="110"/>
      <c r="JDH18" s="110"/>
      <c r="JDI18" s="110"/>
      <c r="JDJ18" s="110"/>
      <c r="JDK18" s="110"/>
      <c r="JDL18" s="110"/>
      <c r="JDM18" s="110"/>
      <c r="JDN18" s="110"/>
      <c r="JDO18" s="110"/>
      <c r="JDP18" s="110"/>
      <c r="JDQ18" s="110"/>
      <c r="JDR18" s="110"/>
      <c r="JDS18" s="110"/>
      <c r="JDT18" s="110"/>
      <c r="JDU18" s="110"/>
      <c r="JDV18" s="110"/>
      <c r="JDW18" s="110"/>
      <c r="JDX18" s="110"/>
      <c r="JDY18" s="110"/>
      <c r="JDZ18" s="110"/>
      <c r="JEA18" s="110"/>
      <c r="JEB18" s="110"/>
      <c r="JEC18" s="110"/>
      <c r="JED18" s="110"/>
      <c r="JEE18" s="110"/>
      <c r="JEF18" s="110"/>
      <c r="JEG18" s="110"/>
      <c r="JEH18" s="110"/>
      <c r="JEI18" s="110"/>
      <c r="JEJ18" s="110"/>
      <c r="JEK18" s="110"/>
      <c r="JEL18" s="110"/>
      <c r="JEM18" s="110"/>
      <c r="JEN18" s="110"/>
      <c r="JEO18" s="110"/>
      <c r="JEP18" s="110"/>
      <c r="JEQ18" s="110"/>
      <c r="JER18" s="110"/>
      <c r="JES18" s="110"/>
      <c r="JET18" s="110"/>
      <c r="JEU18" s="110"/>
      <c r="JEV18" s="110"/>
      <c r="JEW18" s="110"/>
      <c r="JEX18" s="110"/>
      <c r="JEY18" s="110"/>
      <c r="JEZ18" s="110"/>
      <c r="JFA18" s="110"/>
      <c r="JFB18" s="110"/>
      <c r="JFC18" s="110"/>
      <c r="JFD18" s="110"/>
      <c r="JFE18" s="110"/>
      <c r="JFF18" s="110"/>
      <c r="JFG18" s="110"/>
      <c r="JFH18" s="110"/>
      <c r="JFI18" s="110"/>
      <c r="JFJ18" s="110"/>
      <c r="JFK18" s="110"/>
      <c r="JFL18" s="110"/>
      <c r="JFM18" s="110"/>
      <c r="JFN18" s="110"/>
      <c r="JFO18" s="110"/>
      <c r="JFP18" s="110"/>
      <c r="JFQ18" s="110"/>
      <c r="JFR18" s="110"/>
      <c r="JFS18" s="110"/>
      <c r="JFT18" s="110"/>
      <c r="JFU18" s="110"/>
      <c r="JFV18" s="110"/>
      <c r="JFW18" s="110"/>
      <c r="JFX18" s="110"/>
      <c r="JFY18" s="110"/>
      <c r="JFZ18" s="110"/>
      <c r="JGA18" s="110"/>
      <c r="JGB18" s="110"/>
      <c r="JGC18" s="110"/>
      <c r="JGD18" s="110"/>
      <c r="JGE18" s="110"/>
      <c r="JGF18" s="110"/>
      <c r="JGG18" s="110"/>
      <c r="JGH18" s="110"/>
      <c r="JGI18" s="110"/>
      <c r="JGJ18" s="110"/>
      <c r="JGK18" s="110"/>
      <c r="JGL18" s="110"/>
      <c r="JGM18" s="110"/>
      <c r="JGN18" s="110"/>
      <c r="JGO18" s="110"/>
      <c r="JGP18" s="110"/>
      <c r="JGQ18" s="110"/>
      <c r="JGR18" s="110"/>
      <c r="JGS18" s="110"/>
      <c r="JGT18" s="110"/>
      <c r="JGU18" s="110"/>
      <c r="JGV18" s="110"/>
      <c r="JGW18" s="110"/>
      <c r="JGX18" s="110"/>
      <c r="JGY18" s="110"/>
      <c r="JGZ18" s="110"/>
      <c r="JHA18" s="110"/>
      <c r="JHB18" s="110"/>
      <c r="JHC18" s="110"/>
      <c r="JHD18" s="110"/>
      <c r="JHE18" s="110"/>
      <c r="JHF18" s="110"/>
      <c r="JHG18" s="110"/>
      <c r="JHH18" s="110"/>
      <c r="JHI18" s="110"/>
      <c r="JHJ18" s="110"/>
      <c r="JHK18" s="110"/>
      <c r="JHL18" s="110"/>
      <c r="JHM18" s="110"/>
      <c r="JHN18" s="110"/>
      <c r="JHO18" s="110"/>
      <c r="JHP18" s="110"/>
      <c r="JHQ18" s="110"/>
      <c r="JHR18" s="110"/>
      <c r="JHS18" s="110"/>
      <c r="JHT18" s="110"/>
      <c r="JHU18" s="110"/>
      <c r="JHV18" s="110"/>
      <c r="JHW18" s="110"/>
      <c r="JHX18" s="110"/>
      <c r="JHY18" s="110"/>
      <c r="JHZ18" s="110"/>
      <c r="JIA18" s="110"/>
      <c r="JIB18" s="110"/>
      <c r="JIC18" s="110"/>
      <c r="JID18" s="110"/>
      <c r="JIE18" s="110"/>
      <c r="JIF18" s="110"/>
      <c r="JIG18" s="110"/>
      <c r="JIH18" s="110"/>
      <c r="JII18" s="110"/>
      <c r="JIJ18" s="110"/>
      <c r="JIK18" s="110"/>
      <c r="JIL18" s="110"/>
      <c r="JIM18" s="110"/>
      <c r="JIN18" s="110"/>
      <c r="JIO18" s="110"/>
      <c r="JIP18" s="110"/>
      <c r="JIQ18" s="110"/>
      <c r="JIR18" s="110"/>
      <c r="JIS18" s="110"/>
      <c r="JIT18" s="110"/>
      <c r="JIU18" s="110"/>
      <c r="JIV18" s="110"/>
      <c r="JIW18" s="110"/>
      <c r="JIX18" s="110"/>
      <c r="JIY18" s="110"/>
      <c r="JIZ18" s="110"/>
      <c r="JJA18" s="110"/>
      <c r="JJB18" s="110"/>
      <c r="JJC18" s="110"/>
      <c r="JJD18" s="110"/>
      <c r="JJE18" s="110"/>
      <c r="JJF18" s="110"/>
      <c r="JJG18" s="110"/>
      <c r="JJH18" s="110"/>
      <c r="JJI18" s="110"/>
      <c r="JJJ18" s="110"/>
      <c r="JJK18" s="110"/>
      <c r="JJL18" s="110"/>
      <c r="JJM18" s="110"/>
      <c r="JJN18" s="110"/>
      <c r="JJO18" s="110"/>
      <c r="JJP18" s="110"/>
      <c r="JJQ18" s="110"/>
      <c r="JJR18" s="110"/>
      <c r="JJS18" s="110"/>
      <c r="JJT18" s="110"/>
      <c r="JJU18" s="110"/>
      <c r="JJV18" s="110"/>
      <c r="JJW18" s="110"/>
      <c r="JJX18" s="110"/>
      <c r="JJY18" s="110"/>
      <c r="JJZ18" s="110"/>
      <c r="JKA18" s="110"/>
      <c r="JKB18" s="110"/>
      <c r="JKC18" s="110"/>
      <c r="JKD18" s="110"/>
      <c r="JKE18" s="110"/>
      <c r="JKF18" s="110"/>
      <c r="JKG18" s="110"/>
      <c r="JKH18" s="110"/>
      <c r="JKI18" s="110"/>
      <c r="JKJ18" s="110"/>
      <c r="JKK18" s="110"/>
      <c r="JKL18" s="110"/>
      <c r="JKM18" s="110"/>
      <c r="JKN18" s="110"/>
      <c r="JKO18" s="110"/>
      <c r="JKP18" s="110"/>
      <c r="JKQ18" s="110"/>
      <c r="JKR18" s="110"/>
      <c r="JKS18" s="110"/>
      <c r="JKT18" s="110"/>
      <c r="JKU18" s="110"/>
      <c r="JKV18" s="110"/>
      <c r="JKW18" s="110"/>
      <c r="JKX18" s="110"/>
      <c r="JKY18" s="110"/>
      <c r="JKZ18" s="110"/>
      <c r="JLA18" s="110"/>
      <c r="JLB18" s="110"/>
      <c r="JLC18" s="110"/>
      <c r="JLD18" s="110"/>
      <c r="JLE18" s="110"/>
      <c r="JLF18" s="110"/>
      <c r="JLG18" s="110"/>
      <c r="JLH18" s="110"/>
      <c r="JLI18" s="110"/>
      <c r="JLJ18" s="110"/>
      <c r="JLK18" s="110"/>
      <c r="JLL18" s="110"/>
      <c r="JLM18" s="110"/>
      <c r="JLN18" s="110"/>
      <c r="JLO18" s="110"/>
      <c r="JLP18" s="110"/>
      <c r="JLQ18" s="110"/>
      <c r="JLR18" s="110"/>
      <c r="JLS18" s="110"/>
      <c r="JLT18" s="110"/>
      <c r="JLU18" s="110"/>
      <c r="JLV18" s="110"/>
      <c r="JLW18" s="110"/>
      <c r="JLX18" s="110"/>
      <c r="JLY18" s="110"/>
      <c r="JLZ18" s="110"/>
      <c r="JMA18" s="110"/>
      <c r="JMB18" s="110"/>
      <c r="JMC18" s="110"/>
      <c r="JMD18" s="110"/>
      <c r="JME18" s="110"/>
      <c r="JMF18" s="110"/>
      <c r="JMG18" s="110"/>
      <c r="JMH18" s="110"/>
      <c r="JMI18" s="110"/>
      <c r="JMJ18" s="110"/>
      <c r="JMK18" s="110"/>
      <c r="JML18" s="110"/>
      <c r="JMM18" s="110"/>
      <c r="JMN18" s="110"/>
      <c r="JMO18" s="110"/>
      <c r="JMP18" s="110"/>
      <c r="JMQ18" s="110"/>
      <c r="JMR18" s="110"/>
      <c r="JMS18" s="110"/>
      <c r="JMT18" s="110"/>
      <c r="JMU18" s="110"/>
      <c r="JMV18" s="110"/>
      <c r="JMW18" s="110"/>
      <c r="JMX18" s="110"/>
      <c r="JMY18" s="110"/>
      <c r="JMZ18" s="110"/>
      <c r="JNA18" s="110"/>
      <c r="JNB18" s="110"/>
      <c r="JNC18" s="110"/>
      <c r="JND18" s="110"/>
      <c r="JNE18" s="110"/>
      <c r="JNF18" s="110"/>
      <c r="JNG18" s="110"/>
      <c r="JNH18" s="110"/>
      <c r="JNI18" s="110"/>
      <c r="JNJ18" s="110"/>
      <c r="JNK18" s="110"/>
      <c r="JNL18" s="110"/>
      <c r="JNM18" s="110"/>
      <c r="JNN18" s="110"/>
      <c r="JNO18" s="110"/>
      <c r="JNP18" s="110"/>
      <c r="JNQ18" s="110"/>
      <c r="JNR18" s="110"/>
      <c r="JNS18" s="110"/>
      <c r="JNT18" s="110"/>
      <c r="JNU18" s="110"/>
      <c r="JNV18" s="110"/>
      <c r="JNW18" s="110"/>
      <c r="JNX18" s="110"/>
      <c r="JNY18" s="110"/>
      <c r="JNZ18" s="110"/>
      <c r="JOA18" s="110"/>
      <c r="JOB18" s="110"/>
      <c r="JOC18" s="110"/>
      <c r="JOD18" s="110"/>
      <c r="JOE18" s="110"/>
      <c r="JOF18" s="110"/>
      <c r="JOG18" s="110"/>
      <c r="JOH18" s="110"/>
      <c r="JOI18" s="110"/>
      <c r="JOJ18" s="110"/>
      <c r="JOK18" s="110"/>
      <c r="JOL18" s="110"/>
      <c r="JOM18" s="110"/>
      <c r="JON18" s="110"/>
      <c r="JOO18" s="110"/>
      <c r="JOP18" s="110"/>
      <c r="JOQ18" s="110"/>
      <c r="JOR18" s="110"/>
      <c r="JOS18" s="110"/>
      <c r="JOT18" s="110"/>
      <c r="JOU18" s="110"/>
      <c r="JOV18" s="110"/>
      <c r="JOW18" s="110"/>
      <c r="JOX18" s="110"/>
      <c r="JOY18" s="110"/>
      <c r="JOZ18" s="110"/>
      <c r="JPA18" s="110"/>
      <c r="JPB18" s="110"/>
      <c r="JPC18" s="110"/>
      <c r="JPD18" s="110"/>
      <c r="JPE18" s="110"/>
      <c r="JPF18" s="110"/>
      <c r="JPG18" s="110"/>
      <c r="JPH18" s="110"/>
      <c r="JPI18" s="110"/>
      <c r="JPJ18" s="110"/>
      <c r="JPK18" s="110"/>
      <c r="JPL18" s="110"/>
      <c r="JPM18" s="110"/>
      <c r="JPN18" s="110"/>
      <c r="JPO18" s="110"/>
      <c r="JPP18" s="110"/>
      <c r="JPQ18" s="110"/>
      <c r="JPR18" s="110"/>
      <c r="JPS18" s="110"/>
      <c r="JPT18" s="110"/>
      <c r="JPU18" s="110"/>
      <c r="JPV18" s="110"/>
      <c r="JPW18" s="110"/>
      <c r="JPX18" s="110"/>
      <c r="JPY18" s="110"/>
      <c r="JPZ18" s="110"/>
      <c r="JQA18" s="110"/>
      <c r="JQB18" s="110"/>
      <c r="JQC18" s="110"/>
      <c r="JQD18" s="110"/>
      <c r="JQE18" s="110"/>
      <c r="JQF18" s="110"/>
      <c r="JQG18" s="110"/>
      <c r="JQH18" s="110"/>
      <c r="JQI18" s="110"/>
      <c r="JQJ18" s="110"/>
      <c r="JQK18" s="110"/>
      <c r="JQL18" s="110"/>
      <c r="JQM18" s="110"/>
      <c r="JQN18" s="110"/>
      <c r="JQO18" s="110"/>
      <c r="JQP18" s="110"/>
      <c r="JQQ18" s="110"/>
      <c r="JQR18" s="110"/>
      <c r="JQS18" s="110"/>
      <c r="JQT18" s="110"/>
      <c r="JQU18" s="110"/>
      <c r="JQV18" s="110"/>
      <c r="JQW18" s="110"/>
      <c r="JQX18" s="110"/>
      <c r="JQY18" s="110"/>
      <c r="JQZ18" s="110"/>
      <c r="JRA18" s="110"/>
      <c r="JRB18" s="110"/>
      <c r="JRC18" s="110"/>
      <c r="JRD18" s="110"/>
      <c r="JRE18" s="110"/>
      <c r="JRF18" s="110"/>
      <c r="JRG18" s="110"/>
      <c r="JRH18" s="110"/>
      <c r="JRI18" s="110"/>
      <c r="JRJ18" s="110"/>
      <c r="JRK18" s="110"/>
      <c r="JRL18" s="110"/>
      <c r="JRM18" s="110"/>
      <c r="JRN18" s="110"/>
      <c r="JRO18" s="110"/>
      <c r="JRP18" s="110"/>
      <c r="JRQ18" s="110"/>
      <c r="JRR18" s="110"/>
      <c r="JRS18" s="110"/>
      <c r="JRT18" s="110"/>
      <c r="JRU18" s="110"/>
      <c r="JRV18" s="110"/>
      <c r="JRW18" s="110"/>
      <c r="JRX18" s="110"/>
      <c r="JRY18" s="110"/>
      <c r="JRZ18" s="110"/>
      <c r="JSA18" s="110"/>
      <c r="JSB18" s="110"/>
      <c r="JSC18" s="110"/>
      <c r="JSD18" s="110"/>
      <c r="JSE18" s="110"/>
      <c r="JSF18" s="110"/>
      <c r="JSG18" s="110"/>
      <c r="JSH18" s="110"/>
      <c r="JSI18" s="110"/>
      <c r="JSJ18" s="110"/>
      <c r="JSK18" s="110"/>
      <c r="JSL18" s="110"/>
      <c r="JSM18" s="110"/>
      <c r="JSN18" s="110"/>
      <c r="JSO18" s="110"/>
      <c r="JSP18" s="110"/>
      <c r="JSQ18" s="110"/>
      <c r="JSR18" s="110"/>
      <c r="JSS18" s="110"/>
      <c r="JST18" s="110"/>
      <c r="JSU18" s="110"/>
      <c r="JSV18" s="110"/>
      <c r="JSW18" s="110"/>
      <c r="JSX18" s="110"/>
      <c r="JSY18" s="110"/>
      <c r="JSZ18" s="110"/>
      <c r="JTA18" s="110"/>
      <c r="JTB18" s="110"/>
      <c r="JTC18" s="110"/>
      <c r="JTD18" s="110"/>
      <c r="JTE18" s="110"/>
      <c r="JTF18" s="110"/>
      <c r="JTG18" s="110"/>
      <c r="JTH18" s="110"/>
      <c r="JTI18" s="110"/>
      <c r="JTJ18" s="110"/>
      <c r="JTK18" s="110"/>
      <c r="JTL18" s="110"/>
      <c r="JTM18" s="110"/>
      <c r="JTN18" s="110"/>
      <c r="JTO18" s="110"/>
      <c r="JTP18" s="110"/>
      <c r="JTQ18" s="110"/>
      <c r="JTR18" s="110"/>
      <c r="JTS18" s="110"/>
      <c r="JTT18" s="110"/>
      <c r="JTU18" s="110"/>
      <c r="JTV18" s="110"/>
      <c r="JTW18" s="110"/>
      <c r="JTX18" s="110"/>
      <c r="JTY18" s="110"/>
      <c r="JTZ18" s="110"/>
      <c r="JUA18" s="110"/>
      <c r="JUB18" s="110"/>
      <c r="JUC18" s="110"/>
      <c r="JUD18" s="110"/>
      <c r="JUE18" s="110"/>
      <c r="JUF18" s="110"/>
      <c r="JUG18" s="110"/>
      <c r="JUH18" s="110"/>
      <c r="JUI18" s="110"/>
      <c r="JUJ18" s="110"/>
      <c r="JUK18" s="110"/>
      <c r="JUL18" s="110"/>
      <c r="JUM18" s="110"/>
      <c r="JUN18" s="110"/>
      <c r="JUO18" s="110"/>
      <c r="JUP18" s="110"/>
      <c r="JUQ18" s="110"/>
      <c r="JUR18" s="110"/>
      <c r="JUS18" s="110"/>
      <c r="JUT18" s="110"/>
      <c r="JUU18" s="110"/>
      <c r="JUV18" s="110"/>
      <c r="JUW18" s="110"/>
      <c r="JUX18" s="110"/>
      <c r="JUY18" s="110"/>
      <c r="JUZ18" s="110"/>
      <c r="JVA18" s="110"/>
      <c r="JVB18" s="110"/>
      <c r="JVC18" s="110"/>
      <c r="JVD18" s="110"/>
      <c r="JVE18" s="110"/>
      <c r="JVF18" s="110"/>
      <c r="JVG18" s="110"/>
      <c r="JVH18" s="110"/>
      <c r="JVI18" s="110"/>
      <c r="JVJ18" s="110"/>
      <c r="JVK18" s="110"/>
      <c r="JVL18" s="110"/>
      <c r="JVM18" s="110"/>
      <c r="JVN18" s="110"/>
      <c r="JVO18" s="110"/>
      <c r="JVP18" s="110"/>
      <c r="JVQ18" s="110"/>
      <c r="JVR18" s="110"/>
      <c r="JVS18" s="110"/>
      <c r="JVT18" s="110"/>
      <c r="JVU18" s="110"/>
      <c r="JVV18" s="110"/>
      <c r="JVW18" s="110"/>
      <c r="JVX18" s="110"/>
      <c r="JVY18" s="110"/>
      <c r="JVZ18" s="110"/>
      <c r="JWA18" s="110"/>
      <c r="JWB18" s="110"/>
      <c r="JWC18" s="110"/>
      <c r="JWD18" s="110"/>
      <c r="JWE18" s="110"/>
      <c r="JWF18" s="110"/>
      <c r="JWG18" s="110"/>
      <c r="JWH18" s="110"/>
      <c r="JWI18" s="110"/>
      <c r="JWJ18" s="110"/>
      <c r="JWK18" s="110"/>
      <c r="JWL18" s="110"/>
      <c r="JWM18" s="110"/>
      <c r="JWN18" s="110"/>
      <c r="JWO18" s="110"/>
      <c r="JWP18" s="110"/>
      <c r="JWQ18" s="110"/>
      <c r="JWR18" s="110"/>
      <c r="JWS18" s="110"/>
      <c r="JWT18" s="110"/>
      <c r="JWU18" s="110"/>
      <c r="JWV18" s="110"/>
      <c r="JWW18" s="110"/>
      <c r="JWX18" s="110"/>
      <c r="JWY18" s="110"/>
      <c r="JWZ18" s="110"/>
      <c r="JXA18" s="110"/>
      <c r="JXB18" s="110"/>
      <c r="JXC18" s="110"/>
      <c r="JXD18" s="110"/>
      <c r="JXE18" s="110"/>
      <c r="JXF18" s="110"/>
      <c r="JXG18" s="110"/>
      <c r="JXH18" s="110"/>
      <c r="JXI18" s="110"/>
      <c r="JXJ18" s="110"/>
      <c r="JXK18" s="110"/>
      <c r="JXL18" s="110"/>
      <c r="JXM18" s="110"/>
      <c r="JXN18" s="110"/>
      <c r="JXO18" s="110"/>
      <c r="JXP18" s="110"/>
      <c r="JXQ18" s="110"/>
      <c r="JXR18" s="110"/>
      <c r="JXS18" s="110"/>
      <c r="JXT18" s="110"/>
      <c r="JXU18" s="110"/>
      <c r="JXV18" s="110"/>
      <c r="JXW18" s="110"/>
      <c r="JXX18" s="110"/>
      <c r="JXY18" s="110"/>
      <c r="JXZ18" s="110"/>
      <c r="JYA18" s="110"/>
      <c r="JYB18" s="110"/>
      <c r="JYC18" s="110"/>
      <c r="JYD18" s="110"/>
      <c r="JYE18" s="110"/>
      <c r="JYF18" s="110"/>
      <c r="JYG18" s="110"/>
      <c r="JYH18" s="110"/>
      <c r="JYI18" s="110"/>
      <c r="JYJ18" s="110"/>
      <c r="JYK18" s="110"/>
      <c r="JYL18" s="110"/>
      <c r="JYM18" s="110"/>
      <c r="JYN18" s="110"/>
      <c r="JYO18" s="110"/>
      <c r="JYP18" s="110"/>
      <c r="JYQ18" s="110"/>
      <c r="JYR18" s="110"/>
      <c r="JYS18" s="110"/>
      <c r="JYT18" s="110"/>
      <c r="JYU18" s="110"/>
      <c r="JYV18" s="110"/>
      <c r="JYW18" s="110"/>
      <c r="JYX18" s="110"/>
      <c r="JYY18" s="110"/>
      <c r="JYZ18" s="110"/>
      <c r="JZA18" s="110"/>
      <c r="JZB18" s="110"/>
      <c r="JZC18" s="110"/>
      <c r="JZD18" s="110"/>
      <c r="JZE18" s="110"/>
      <c r="JZF18" s="110"/>
      <c r="JZG18" s="110"/>
      <c r="JZH18" s="110"/>
      <c r="JZI18" s="110"/>
      <c r="JZJ18" s="110"/>
      <c r="JZK18" s="110"/>
      <c r="JZL18" s="110"/>
      <c r="JZM18" s="110"/>
      <c r="JZN18" s="110"/>
      <c r="JZO18" s="110"/>
      <c r="JZP18" s="110"/>
      <c r="JZQ18" s="110"/>
      <c r="JZR18" s="110"/>
      <c r="JZS18" s="110"/>
      <c r="JZT18" s="110"/>
      <c r="JZU18" s="110"/>
      <c r="JZV18" s="110"/>
      <c r="JZW18" s="110"/>
      <c r="JZX18" s="110"/>
      <c r="JZY18" s="110"/>
      <c r="JZZ18" s="110"/>
      <c r="KAA18" s="110"/>
      <c r="KAB18" s="110"/>
      <c r="KAC18" s="110"/>
      <c r="KAD18" s="110"/>
      <c r="KAE18" s="110"/>
      <c r="KAF18" s="110"/>
      <c r="KAG18" s="110"/>
      <c r="KAH18" s="110"/>
      <c r="KAI18" s="110"/>
      <c r="KAJ18" s="110"/>
      <c r="KAK18" s="110"/>
      <c r="KAL18" s="110"/>
      <c r="KAM18" s="110"/>
      <c r="KAN18" s="110"/>
      <c r="KAO18" s="110"/>
      <c r="KAP18" s="110"/>
      <c r="KAQ18" s="110"/>
      <c r="KAR18" s="110"/>
      <c r="KAS18" s="110"/>
      <c r="KAT18" s="110"/>
      <c r="KAU18" s="110"/>
      <c r="KAV18" s="110"/>
      <c r="KAW18" s="110"/>
      <c r="KAX18" s="110"/>
      <c r="KAY18" s="110"/>
      <c r="KAZ18" s="110"/>
      <c r="KBA18" s="110"/>
      <c r="KBB18" s="110"/>
      <c r="KBC18" s="110"/>
      <c r="KBD18" s="110"/>
      <c r="KBE18" s="110"/>
      <c r="KBF18" s="110"/>
      <c r="KBG18" s="110"/>
      <c r="KBH18" s="110"/>
      <c r="KBI18" s="110"/>
      <c r="KBJ18" s="110"/>
      <c r="KBK18" s="110"/>
      <c r="KBL18" s="110"/>
      <c r="KBM18" s="110"/>
      <c r="KBN18" s="110"/>
      <c r="KBO18" s="110"/>
      <c r="KBP18" s="110"/>
      <c r="KBQ18" s="110"/>
      <c r="KBR18" s="110"/>
      <c r="KBS18" s="110"/>
      <c r="KBT18" s="110"/>
      <c r="KBU18" s="110"/>
      <c r="KBV18" s="110"/>
      <c r="KBW18" s="110"/>
      <c r="KBX18" s="110"/>
      <c r="KBY18" s="110"/>
      <c r="KBZ18" s="110"/>
      <c r="KCA18" s="110"/>
      <c r="KCB18" s="110"/>
      <c r="KCC18" s="110"/>
      <c r="KCD18" s="110"/>
      <c r="KCE18" s="110"/>
      <c r="KCF18" s="110"/>
      <c r="KCG18" s="110"/>
      <c r="KCH18" s="110"/>
      <c r="KCI18" s="110"/>
      <c r="KCJ18" s="110"/>
      <c r="KCK18" s="110"/>
      <c r="KCL18" s="110"/>
      <c r="KCM18" s="110"/>
      <c r="KCN18" s="110"/>
      <c r="KCO18" s="110"/>
      <c r="KCP18" s="110"/>
      <c r="KCQ18" s="110"/>
      <c r="KCR18" s="110"/>
      <c r="KCS18" s="110"/>
      <c r="KCT18" s="110"/>
      <c r="KCU18" s="110"/>
      <c r="KCV18" s="110"/>
      <c r="KCW18" s="110"/>
      <c r="KCX18" s="110"/>
      <c r="KCY18" s="110"/>
      <c r="KCZ18" s="110"/>
      <c r="KDA18" s="110"/>
      <c r="KDB18" s="110"/>
      <c r="KDC18" s="110"/>
      <c r="KDD18" s="110"/>
      <c r="KDE18" s="110"/>
      <c r="KDF18" s="110"/>
      <c r="KDG18" s="110"/>
      <c r="KDH18" s="110"/>
      <c r="KDI18" s="110"/>
      <c r="KDJ18" s="110"/>
      <c r="KDK18" s="110"/>
      <c r="KDL18" s="110"/>
      <c r="KDM18" s="110"/>
      <c r="KDN18" s="110"/>
      <c r="KDO18" s="110"/>
      <c r="KDP18" s="110"/>
      <c r="KDQ18" s="110"/>
      <c r="KDR18" s="110"/>
      <c r="KDS18" s="110"/>
      <c r="KDT18" s="110"/>
      <c r="KDU18" s="110"/>
      <c r="KDV18" s="110"/>
      <c r="KDW18" s="110"/>
      <c r="KDX18" s="110"/>
      <c r="KDY18" s="110"/>
      <c r="KDZ18" s="110"/>
      <c r="KEA18" s="110"/>
      <c r="KEB18" s="110"/>
      <c r="KEC18" s="110"/>
      <c r="KED18" s="110"/>
      <c r="KEE18" s="110"/>
      <c r="KEF18" s="110"/>
      <c r="KEG18" s="110"/>
      <c r="KEH18" s="110"/>
      <c r="KEI18" s="110"/>
      <c r="KEJ18" s="110"/>
      <c r="KEK18" s="110"/>
      <c r="KEL18" s="110"/>
      <c r="KEM18" s="110"/>
      <c r="KEN18" s="110"/>
      <c r="KEO18" s="110"/>
      <c r="KEP18" s="110"/>
      <c r="KEQ18" s="110"/>
      <c r="KER18" s="110"/>
      <c r="KES18" s="110"/>
      <c r="KET18" s="110"/>
      <c r="KEU18" s="110"/>
      <c r="KEV18" s="110"/>
      <c r="KEW18" s="110"/>
      <c r="KEX18" s="110"/>
      <c r="KEY18" s="110"/>
      <c r="KEZ18" s="110"/>
      <c r="KFA18" s="110"/>
      <c r="KFB18" s="110"/>
      <c r="KFC18" s="110"/>
      <c r="KFD18" s="110"/>
      <c r="KFE18" s="110"/>
      <c r="KFF18" s="110"/>
      <c r="KFG18" s="110"/>
      <c r="KFH18" s="110"/>
      <c r="KFI18" s="110"/>
      <c r="KFJ18" s="110"/>
      <c r="KFK18" s="110"/>
      <c r="KFL18" s="110"/>
      <c r="KFM18" s="110"/>
      <c r="KFN18" s="110"/>
      <c r="KFO18" s="110"/>
      <c r="KFP18" s="110"/>
      <c r="KFQ18" s="110"/>
      <c r="KFR18" s="110"/>
      <c r="KFS18" s="110"/>
      <c r="KFT18" s="110"/>
      <c r="KFU18" s="110"/>
      <c r="KFV18" s="110"/>
      <c r="KFW18" s="110"/>
      <c r="KFX18" s="110"/>
      <c r="KFY18" s="110"/>
      <c r="KFZ18" s="110"/>
      <c r="KGA18" s="110"/>
      <c r="KGB18" s="110"/>
      <c r="KGC18" s="110"/>
      <c r="KGD18" s="110"/>
      <c r="KGE18" s="110"/>
      <c r="KGF18" s="110"/>
      <c r="KGG18" s="110"/>
      <c r="KGH18" s="110"/>
      <c r="KGI18" s="110"/>
      <c r="KGJ18" s="110"/>
      <c r="KGK18" s="110"/>
      <c r="KGL18" s="110"/>
      <c r="KGM18" s="110"/>
      <c r="KGN18" s="110"/>
      <c r="KGO18" s="110"/>
      <c r="KGP18" s="110"/>
      <c r="KGQ18" s="110"/>
      <c r="KGR18" s="110"/>
      <c r="KGS18" s="110"/>
      <c r="KGT18" s="110"/>
      <c r="KGU18" s="110"/>
      <c r="KGV18" s="110"/>
      <c r="KGW18" s="110"/>
      <c r="KGX18" s="110"/>
      <c r="KGY18" s="110"/>
      <c r="KGZ18" s="110"/>
      <c r="KHA18" s="110"/>
      <c r="KHB18" s="110"/>
      <c r="KHC18" s="110"/>
      <c r="KHD18" s="110"/>
      <c r="KHE18" s="110"/>
      <c r="KHF18" s="110"/>
      <c r="KHG18" s="110"/>
      <c r="KHH18" s="110"/>
      <c r="KHI18" s="110"/>
      <c r="KHJ18" s="110"/>
      <c r="KHK18" s="110"/>
      <c r="KHL18" s="110"/>
      <c r="KHM18" s="110"/>
      <c r="KHN18" s="110"/>
      <c r="KHO18" s="110"/>
      <c r="KHP18" s="110"/>
      <c r="KHQ18" s="110"/>
      <c r="KHR18" s="110"/>
      <c r="KHS18" s="110"/>
      <c r="KHT18" s="110"/>
      <c r="KHU18" s="110"/>
      <c r="KHV18" s="110"/>
      <c r="KHW18" s="110"/>
      <c r="KHX18" s="110"/>
      <c r="KHY18" s="110"/>
      <c r="KHZ18" s="110"/>
      <c r="KIA18" s="110"/>
      <c r="KIB18" s="110"/>
      <c r="KIC18" s="110"/>
      <c r="KID18" s="110"/>
      <c r="KIE18" s="110"/>
      <c r="KIF18" s="110"/>
      <c r="KIG18" s="110"/>
      <c r="KIH18" s="110"/>
      <c r="KII18" s="110"/>
      <c r="KIJ18" s="110"/>
      <c r="KIK18" s="110"/>
      <c r="KIL18" s="110"/>
      <c r="KIM18" s="110"/>
      <c r="KIN18" s="110"/>
      <c r="KIO18" s="110"/>
      <c r="KIP18" s="110"/>
      <c r="KIQ18" s="110"/>
      <c r="KIR18" s="110"/>
      <c r="KIS18" s="110"/>
      <c r="KIT18" s="110"/>
      <c r="KIU18" s="110"/>
      <c r="KIV18" s="110"/>
      <c r="KIW18" s="110"/>
      <c r="KIX18" s="110"/>
      <c r="KIY18" s="110"/>
      <c r="KIZ18" s="110"/>
      <c r="KJA18" s="110"/>
      <c r="KJB18" s="110"/>
      <c r="KJC18" s="110"/>
      <c r="KJD18" s="110"/>
      <c r="KJE18" s="110"/>
      <c r="KJF18" s="110"/>
      <c r="KJG18" s="110"/>
      <c r="KJH18" s="110"/>
      <c r="KJI18" s="110"/>
      <c r="KJJ18" s="110"/>
      <c r="KJK18" s="110"/>
      <c r="KJL18" s="110"/>
      <c r="KJM18" s="110"/>
      <c r="KJN18" s="110"/>
      <c r="KJO18" s="110"/>
      <c r="KJP18" s="110"/>
      <c r="KJQ18" s="110"/>
      <c r="KJR18" s="110"/>
      <c r="KJS18" s="110"/>
      <c r="KJT18" s="110"/>
      <c r="KJU18" s="110"/>
      <c r="KJV18" s="110"/>
      <c r="KJW18" s="110"/>
      <c r="KJX18" s="110"/>
      <c r="KJY18" s="110"/>
      <c r="KJZ18" s="110"/>
      <c r="KKA18" s="110"/>
      <c r="KKB18" s="110"/>
      <c r="KKC18" s="110"/>
      <c r="KKD18" s="110"/>
      <c r="KKE18" s="110"/>
      <c r="KKF18" s="110"/>
      <c r="KKG18" s="110"/>
      <c r="KKH18" s="110"/>
      <c r="KKI18" s="110"/>
      <c r="KKJ18" s="110"/>
      <c r="KKK18" s="110"/>
      <c r="KKL18" s="110"/>
      <c r="KKM18" s="110"/>
      <c r="KKN18" s="110"/>
      <c r="KKO18" s="110"/>
      <c r="KKP18" s="110"/>
      <c r="KKQ18" s="110"/>
      <c r="KKR18" s="110"/>
      <c r="KKS18" s="110"/>
      <c r="KKT18" s="110"/>
      <c r="KKU18" s="110"/>
      <c r="KKV18" s="110"/>
      <c r="KKW18" s="110"/>
      <c r="KKX18" s="110"/>
      <c r="KKY18" s="110"/>
      <c r="KKZ18" s="110"/>
      <c r="KLA18" s="110"/>
      <c r="KLB18" s="110"/>
      <c r="KLC18" s="110"/>
      <c r="KLD18" s="110"/>
      <c r="KLE18" s="110"/>
      <c r="KLF18" s="110"/>
      <c r="KLG18" s="110"/>
      <c r="KLH18" s="110"/>
      <c r="KLI18" s="110"/>
      <c r="KLJ18" s="110"/>
      <c r="KLK18" s="110"/>
      <c r="KLL18" s="110"/>
      <c r="KLM18" s="110"/>
      <c r="KLN18" s="110"/>
      <c r="KLO18" s="110"/>
      <c r="KLP18" s="110"/>
      <c r="KLQ18" s="110"/>
      <c r="KLR18" s="110"/>
      <c r="KLS18" s="110"/>
      <c r="KLT18" s="110"/>
      <c r="KLU18" s="110"/>
      <c r="KLV18" s="110"/>
      <c r="KLW18" s="110"/>
      <c r="KLX18" s="110"/>
      <c r="KLY18" s="110"/>
      <c r="KLZ18" s="110"/>
      <c r="KMA18" s="110"/>
      <c r="KMB18" s="110"/>
      <c r="KMC18" s="110"/>
      <c r="KMD18" s="110"/>
      <c r="KME18" s="110"/>
      <c r="KMF18" s="110"/>
      <c r="KMG18" s="110"/>
      <c r="KMH18" s="110"/>
      <c r="KMI18" s="110"/>
      <c r="KMJ18" s="110"/>
      <c r="KMK18" s="110"/>
      <c r="KML18" s="110"/>
      <c r="KMM18" s="110"/>
      <c r="KMN18" s="110"/>
      <c r="KMO18" s="110"/>
      <c r="KMP18" s="110"/>
      <c r="KMQ18" s="110"/>
      <c r="KMR18" s="110"/>
      <c r="KMS18" s="110"/>
      <c r="KMT18" s="110"/>
      <c r="KMU18" s="110"/>
      <c r="KMV18" s="110"/>
      <c r="KMW18" s="110"/>
      <c r="KMX18" s="110"/>
      <c r="KMY18" s="110"/>
      <c r="KMZ18" s="110"/>
      <c r="KNA18" s="110"/>
      <c r="KNB18" s="110"/>
      <c r="KNC18" s="110"/>
      <c r="KND18" s="110"/>
      <c r="KNE18" s="110"/>
      <c r="KNF18" s="110"/>
      <c r="KNG18" s="110"/>
      <c r="KNH18" s="110"/>
      <c r="KNI18" s="110"/>
      <c r="KNJ18" s="110"/>
      <c r="KNK18" s="110"/>
      <c r="KNL18" s="110"/>
      <c r="KNM18" s="110"/>
      <c r="KNN18" s="110"/>
      <c r="KNO18" s="110"/>
      <c r="KNP18" s="110"/>
      <c r="KNQ18" s="110"/>
      <c r="KNR18" s="110"/>
      <c r="KNS18" s="110"/>
      <c r="KNT18" s="110"/>
      <c r="KNU18" s="110"/>
      <c r="KNV18" s="110"/>
      <c r="KNW18" s="110"/>
      <c r="KNX18" s="110"/>
      <c r="KNY18" s="110"/>
      <c r="KNZ18" s="110"/>
      <c r="KOA18" s="110"/>
      <c r="KOB18" s="110"/>
      <c r="KOC18" s="110"/>
      <c r="KOD18" s="110"/>
      <c r="KOE18" s="110"/>
      <c r="KOF18" s="110"/>
      <c r="KOG18" s="110"/>
      <c r="KOH18" s="110"/>
      <c r="KOI18" s="110"/>
      <c r="KOJ18" s="110"/>
      <c r="KOK18" s="110"/>
      <c r="KOL18" s="110"/>
      <c r="KOM18" s="110"/>
      <c r="KON18" s="110"/>
      <c r="KOO18" s="110"/>
      <c r="KOP18" s="110"/>
      <c r="KOQ18" s="110"/>
      <c r="KOR18" s="110"/>
      <c r="KOS18" s="110"/>
      <c r="KOT18" s="110"/>
      <c r="KOU18" s="110"/>
      <c r="KOV18" s="110"/>
      <c r="KOW18" s="110"/>
      <c r="KOX18" s="110"/>
      <c r="KOY18" s="110"/>
      <c r="KOZ18" s="110"/>
      <c r="KPA18" s="110"/>
      <c r="KPB18" s="110"/>
      <c r="KPC18" s="110"/>
      <c r="KPD18" s="110"/>
      <c r="KPE18" s="110"/>
      <c r="KPF18" s="110"/>
      <c r="KPG18" s="110"/>
      <c r="KPH18" s="110"/>
      <c r="KPI18" s="110"/>
      <c r="KPJ18" s="110"/>
      <c r="KPK18" s="110"/>
      <c r="KPL18" s="110"/>
      <c r="KPM18" s="110"/>
      <c r="KPN18" s="110"/>
      <c r="KPO18" s="110"/>
      <c r="KPP18" s="110"/>
      <c r="KPQ18" s="110"/>
      <c r="KPR18" s="110"/>
      <c r="KPS18" s="110"/>
      <c r="KPT18" s="110"/>
      <c r="KPU18" s="110"/>
      <c r="KPV18" s="110"/>
      <c r="KPW18" s="110"/>
      <c r="KPX18" s="110"/>
      <c r="KPY18" s="110"/>
      <c r="KPZ18" s="110"/>
      <c r="KQA18" s="110"/>
      <c r="KQB18" s="110"/>
      <c r="KQC18" s="110"/>
      <c r="KQD18" s="110"/>
      <c r="KQE18" s="110"/>
      <c r="KQF18" s="110"/>
      <c r="KQG18" s="110"/>
      <c r="KQH18" s="110"/>
      <c r="KQI18" s="110"/>
      <c r="KQJ18" s="110"/>
      <c r="KQK18" s="110"/>
      <c r="KQL18" s="110"/>
      <c r="KQM18" s="110"/>
      <c r="KQN18" s="110"/>
      <c r="KQO18" s="110"/>
      <c r="KQP18" s="110"/>
      <c r="KQQ18" s="110"/>
      <c r="KQR18" s="110"/>
      <c r="KQS18" s="110"/>
      <c r="KQT18" s="110"/>
      <c r="KQU18" s="110"/>
      <c r="KQV18" s="110"/>
      <c r="KQW18" s="110"/>
      <c r="KQX18" s="110"/>
      <c r="KQY18" s="110"/>
      <c r="KQZ18" s="110"/>
      <c r="KRA18" s="110"/>
      <c r="KRB18" s="110"/>
      <c r="KRC18" s="110"/>
      <c r="KRD18" s="110"/>
      <c r="KRE18" s="110"/>
      <c r="KRF18" s="110"/>
      <c r="KRG18" s="110"/>
      <c r="KRH18" s="110"/>
      <c r="KRI18" s="110"/>
      <c r="KRJ18" s="110"/>
      <c r="KRK18" s="110"/>
      <c r="KRL18" s="110"/>
      <c r="KRM18" s="110"/>
      <c r="KRN18" s="110"/>
      <c r="KRO18" s="110"/>
      <c r="KRP18" s="110"/>
      <c r="KRQ18" s="110"/>
      <c r="KRR18" s="110"/>
      <c r="KRS18" s="110"/>
      <c r="KRT18" s="110"/>
      <c r="KRU18" s="110"/>
      <c r="KRV18" s="110"/>
      <c r="KRW18" s="110"/>
      <c r="KRX18" s="110"/>
      <c r="KRY18" s="110"/>
      <c r="KRZ18" s="110"/>
      <c r="KSA18" s="110"/>
      <c r="KSB18" s="110"/>
      <c r="KSC18" s="110"/>
      <c r="KSD18" s="110"/>
      <c r="KSE18" s="110"/>
      <c r="KSF18" s="110"/>
      <c r="KSG18" s="110"/>
      <c r="KSH18" s="110"/>
      <c r="KSI18" s="110"/>
      <c r="KSJ18" s="110"/>
      <c r="KSK18" s="110"/>
      <c r="KSL18" s="110"/>
      <c r="KSM18" s="110"/>
      <c r="KSN18" s="110"/>
      <c r="KSO18" s="110"/>
      <c r="KSP18" s="110"/>
      <c r="KSQ18" s="110"/>
      <c r="KSR18" s="110"/>
      <c r="KSS18" s="110"/>
      <c r="KST18" s="110"/>
      <c r="KSU18" s="110"/>
      <c r="KSV18" s="110"/>
      <c r="KSW18" s="110"/>
      <c r="KSX18" s="110"/>
      <c r="KSY18" s="110"/>
      <c r="KSZ18" s="110"/>
      <c r="KTA18" s="110"/>
      <c r="KTB18" s="110"/>
      <c r="KTC18" s="110"/>
      <c r="KTD18" s="110"/>
      <c r="KTE18" s="110"/>
      <c r="KTF18" s="110"/>
      <c r="KTG18" s="110"/>
      <c r="KTH18" s="110"/>
      <c r="KTI18" s="110"/>
      <c r="KTJ18" s="110"/>
      <c r="KTK18" s="110"/>
      <c r="KTL18" s="110"/>
      <c r="KTM18" s="110"/>
      <c r="KTN18" s="110"/>
      <c r="KTO18" s="110"/>
      <c r="KTP18" s="110"/>
      <c r="KTQ18" s="110"/>
      <c r="KTR18" s="110"/>
      <c r="KTS18" s="110"/>
      <c r="KTT18" s="110"/>
      <c r="KTU18" s="110"/>
      <c r="KTV18" s="110"/>
      <c r="KTW18" s="110"/>
      <c r="KTX18" s="110"/>
      <c r="KTY18" s="110"/>
      <c r="KTZ18" s="110"/>
      <c r="KUA18" s="110"/>
      <c r="KUB18" s="110"/>
      <c r="KUC18" s="110"/>
      <c r="KUD18" s="110"/>
      <c r="KUE18" s="110"/>
      <c r="KUF18" s="110"/>
      <c r="KUG18" s="110"/>
      <c r="KUH18" s="110"/>
      <c r="KUI18" s="110"/>
      <c r="KUJ18" s="110"/>
      <c r="KUK18" s="110"/>
      <c r="KUL18" s="110"/>
      <c r="KUM18" s="110"/>
      <c r="KUN18" s="110"/>
      <c r="KUO18" s="110"/>
      <c r="KUP18" s="110"/>
      <c r="KUQ18" s="110"/>
      <c r="KUR18" s="110"/>
      <c r="KUS18" s="110"/>
      <c r="KUT18" s="110"/>
      <c r="KUU18" s="110"/>
      <c r="KUV18" s="110"/>
      <c r="KUW18" s="110"/>
      <c r="KUX18" s="110"/>
      <c r="KUY18" s="110"/>
      <c r="KUZ18" s="110"/>
      <c r="KVA18" s="110"/>
      <c r="KVB18" s="110"/>
      <c r="KVC18" s="110"/>
      <c r="KVD18" s="110"/>
      <c r="KVE18" s="110"/>
      <c r="KVF18" s="110"/>
      <c r="KVG18" s="110"/>
      <c r="KVH18" s="110"/>
      <c r="KVI18" s="110"/>
      <c r="KVJ18" s="110"/>
      <c r="KVK18" s="110"/>
      <c r="KVL18" s="110"/>
      <c r="KVM18" s="110"/>
      <c r="KVN18" s="110"/>
      <c r="KVO18" s="110"/>
      <c r="KVP18" s="110"/>
      <c r="KVQ18" s="110"/>
      <c r="KVR18" s="110"/>
      <c r="KVS18" s="110"/>
      <c r="KVT18" s="110"/>
      <c r="KVU18" s="110"/>
      <c r="KVV18" s="110"/>
      <c r="KVW18" s="110"/>
      <c r="KVX18" s="110"/>
      <c r="KVY18" s="110"/>
      <c r="KVZ18" s="110"/>
      <c r="KWA18" s="110"/>
      <c r="KWB18" s="110"/>
      <c r="KWC18" s="110"/>
      <c r="KWD18" s="110"/>
      <c r="KWE18" s="110"/>
      <c r="KWF18" s="110"/>
      <c r="KWG18" s="110"/>
      <c r="KWH18" s="110"/>
      <c r="KWI18" s="110"/>
      <c r="KWJ18" s="110"/>
      <c r="KWK18" s="110"/>
      <c r="KWL18" s="110"/>
      <c r="KWM18" s="110"/>
      <c r="KWN18" s="110"/>
      <c r="KWO18" s="110"/>
      <c r="KWP18" s="110"/>
      <c r="KWQ18" s="110"/>
      <c r="KWR18" s="110"/>
      <c r="KWS18" s="110"/>
      <c r="KWT18" s="110"/>
      <c r="KWU18" s="110"/>
      <c r="KWV18" s="110"/>
      <c r="KWW18" s="110"/>
      <c r="KWX18" s="110"/>
      <c r="KWY18" s="110"/>
      <c r="KWZ18" s="110"/>
      <c r="KXA18" s="110"/>
      <c r="KXB18" s="110"/>
      <c r="KXC18" s="110"/>
      <c r="KXD18" s="110"/>
      <c r="KXE18" s="110"/>
      <c r="KXF18" s="110"/>
      <c r="KXG18" s="110"/>
      <c r="KXH18" s="110"/>
      <c r="KXI18" s="110"/>
      <c r="KXJ18" s="110"/>
      <c r="KXK18" s="110"/>
      <c r="KXL18" s="110"/>
      <c r="KXM18" s="110"/>
      <c r="KXN18" s="110"/>
      <c r="KXO18" s="110"/>
      <c r="KXP18" s="110"/>
      <c r="KXQ18" s="110"/>
      <c r="KXR18" s="110"/>
      <c r="KXS18" s="110"/>
      <c r="KXT18" s="110"/>
      <c r="KXU18" s="110"/>
      <c r="KXV18" s="110"/>
      <c r="KXW18" s="110"/>
      <c r="KXX18" s="110"/>
      <c r="KXY18" s="110"/>
      <c r="KXZ18" s="110"/>
      <c r="KYA18" s="110"/>
      <c r="KYB18" s="110"/>
      <c r="KYC18" s="110"/>
      <c r="KYD18" s="110"/>
      <c r="KYE18" s="110"/>
      <c r="KYF18" s="110"/>
      <c r="KYG18" s="110"/>
      <c r="KYH18" s="110"/>
      <c r="KYI18" s="110"/>
      <c r="KYJ18" s="110"/>
      <c r="KYK18" s="110"/>
      <c r="KYL18" s="110"/>
      <c r="KYM18" s="110"/>
      <c r="KYN18" s="110"/>
      <c r="KYO18" s="110"/>
      <c r="KYP18" s="110"/>
      <c r="KYQ18" s="110"/>
      <c r="KYR18" s="110"/>
      <c r="KYS18" s="110"/>
      <c r="KYT18" s="110"/>
      <c r="KYU18" s="110"/>
      <c r="KYV18" s="110"/>
      <c r="KYW18" s="110"/>
      <c r="KYX18" s="110"/>
      <c r="KYY18" s="110"/>
      <c r="KYZ18" s="110"/>
      <c r="KZA18" s="110"/>
      <c r="KZB18" s="110"/>
      <c r="KZC18" s="110"/>
      <c r="KZD18" s="110"/>
      <c r="KZE18" s="110"/>
      <c r="KZF18" s="110"/>
      <c r="KZG18" s="110"/>
      <c r="KZH18" s="110"/>
      <c r="KZI18" s="110"/>
      <c r="KZJ18" s="110"/>
      <c r="KZK18" s="110"/>
      <c r="KZL18" s="110"/>
      <c r="KZM18" s="110"/>
      <c r="KZN18" s="110"/>
      <c r="KZO18" s="110"/>
      <c r="KZP18" s="110"/>
      <c r="KZQ18" s="110"/>
      <c r="KZR18" s="110"/>
      <c r="KZS18" s="110"/>
      <c r="KZT18" s="110"/>
      <c r="KZU18" s="110"/>
      <c r="KZV18" s="110"/>
      <c r="KZW18" s="110"/>
      <c r="KZX18" s="110"/>
      <c r="KZY18" s="110"/>
      <c r="KZZ18" s="110"/>
      <c r="LAA18" s="110"/>
      <c r="LAB18" s="110"/>
      <c r="LAC18" s="110"/>
      <c r="LAD18" s="110"/>
      <c r="LAE18" s="110"/>
      <c r="LAF18" s="110"/>
      <c r="LAG18" s="110"/>
      <c r="LAH18" s="110"/>
      <c r="LAI18" s="110"/>
      <c r="LAJ18" s="110"/>
      <c r="LAK18" s="110"/>
      <c r="LAL18" s="110"/>
      <c r="LAM18" s="110"/>
      <c r="LAN18" s="110"/>
      <c r="LAO18" s="110"/>
      <c r="LAP18" s="110"/>
      <c r="LAQ18" s="110"/>
      <c r="LAR18" s="110"/>
      <c r="LAS18" s="110"/>
      <c r="LAT18" s="110"/>
      <c r="LAU18" s="110"/>
      <c r="LAV18" s="110"/>
      <c r="LAW18" s="110"/>
      <c r="LAX18" s="110"/>
      <c r="LAY18" s="110"/>
      <c r="LAZ18" s="110"/>
      <c r="LBA18" s="110"/>
      <c r="LBB18" s="110"/>
      <c r="LBC18" s="110"/>
      <c r="LBD18" s="110"/>
      <c r="LBE18" s="110"/>
      <c r="LBF18" s="110"/>
      <c r="LBG18" s="110"/>
      <c r="LBH18" s="110"/>
      <c r="LBI18" s="110"/>
      <c r="LBJ18" s="110"/>
      <c r="LBK18" s="110"/>
      <c r="LBL18" s="110"/>
      <c r="LBM18" s="110"/>
      <c r="LBN18" s="110"/>
      <c r="LBO18" s="110"/>
      <c r="LBP18" s="110"/>
      <c r="LBQ18" s="110"/>
      <c r="LBR18" s="110"/>
      <c r="LBS18" s="110"/>
      <c r="LBT18" s="110"/>
      <c r="LBU18" s="110"/>
      <c r="LBV18" s="110"/>
      <c r="LBW18" s="110"/>
      <c r="LBX18" s="110"/>
      <c r="LBY18" s="110"/>
      <c r="LBZ18" s="110"/>
      <c r="LCA18" s="110"/>
      <c r="LCB18" s="110"/>
      <c r="LCC18" s="110"/>
      <c r="LCD18" s="110"/>
      <c r="LCE18" s="110"/>
      <c r="LCF18" s="110"/>
      <c r="LCG18" s="110"/>
      <c r="LCH18" s="110"/>
      <c r="LCI18" s="110"/>
      <c r="LCJ18" s="110"/>
      <c r="LCK18" s="110"/>
      <c r="LCL18" s="110"/>
      <c r="LCM18" s="110"/>
      <c r="LCN18" s="110"/>
      <c r="LCO18" s="110"/>
      <c r="LCP18" s="110"/>
      <c r="LCQ18" s="110"/>
      <c r="LCR18" s="110"/>
      <c r="LCS18" s="110"/>
      <c r="LCT18" s="110"/>
      <c r="LCU18" s="110"/>
      <c r="LCV18" s="110"/>
      <c r="LCW18" s="110"/>
      <c r="LCX18" s="110"/>
      <c r="LCY18" s="110"/>
      <c r="LCZ18" s="110"/>
      <c r="LDA18" s="110"/>
      <c r="LDB18" s="110"/>
      <c r="LDC18" s="110"/>
      <c r="LDD18" s="110"/>
      <c r="LDE18" s="110"/>
      <c r="LDF18" s="110"/>
      <c r="LDG18" s="110"/>
      <c r="LDH18" s="110"/>
      <c r="LDI18" s="110"/>
      <c r="LDJ18" s="110"/>
      <c r="LDK18" s="110"/>
      <c r="LDL18" s="110"/>
      <c r="LDM18" s="110"/>
      <c r="LDN18" s="110"/>
      <c r="LDO18" s="110"/>
      <c r="LDP18" s="110"/>
      <c r="LDQ18" s="110"/>
      <c r="LDR18" s="110"/>
      <c r="LDS18" s="110"/>
      <c r="LDT18" s="110"/>
      <c r="LDU18" s="110"/>
      <c r="LDV18" s="110"/>
      <c r="LDW18" s="110"/>
      <c r="LDX18" s="110"/>
      <c r="LDY18" s="110"/>
      <c r="LDZ18" s="110"/>
      <c r="LEA18" s="110"/>
      <c r="LEB18" s="110"/>
      <c r="LEC18" s="110"/>
      <c r="LED18" s="110"/>
      <c r="LEE18" s="110"/>
      <c r="LEF18" s="110"/>
      <c r="LEG18" s="110"/>
      <c r="LEH18" s="110"/>
      <c r="LEI18" s="110"/>
      <c r="LEJ18" s="110"/>
      <c r="LEK18" s="110"/>
      <c r="LEL18" s="110"/>
      <c r="LEM18" s="110"/>
      <c r="LEN18" s="110"/>
      <c r="LEO18" s="110"/>
      <c r="LEP18" s="110"/>
      <c r="LEQ18" s="110"/>
      <c r="LER18" s="110"/>
      <c r="LES18" s="110"/>
      <c r="LET18" s="110"/>
      <c r="LEU18" s="110"/>
      <c r="LEV18" s="110"/>
      <c r="LEW18" s="110"/>
      <c r="LEX18" s="110"/>
      <c r="LEY18" s="110"/>
      <c r="LEZ18" s="110"/>
      <c r="LFA18" s="110"/>
      <c r="LFB18" s="110"/>
      <c r="LFC18" s="110"/>
      <c r="LFD18" s="110"/>
      <c r="LFE18" s="110"/>
      <c r="LFF18" s="110"/>
      <c r="LFG18" s="110"/>
      <c r="LFH18" s="110"/>
      <c r="LFI18" s="110"/>
      <c r="LFJ18" s="110"/>
      <c r="LFK18" s="110"/>
      <c r="LFL18" s="110"/>
      <c r="LFM18" s="110"/>
      <c r="LFN18" s="110"/>
      <c r="LFO18" s="110"/>
      <c r="LFP18" s="110"/>
      <c r="LFQ18" s="110"/>
      <c r="LFR18" s="110"/>
      <c r="LFS18" s="110"/>
      <c r="LFT18" s="110"/>
      <c r="LFU18" s="110"/>
      <c r="LFV18" s="110"/>
      <c r="LFW18" s="110"/>
      <c r="LFX18" s="110"/>
      <c r="LFY18" s="110"/>
      <c r="LFZ18" s="110"/>
      <c r="LGA18" s="110"/>
      <c r="LGB18" s="110"/>
      <c r="LGC18" s="110"/>
      <c r="LGD18" s="110"/>
      <c r="LGE18" s="110"/>
      <c r="LGF18" s="110"/>
      <c r="LGG18" s="110"/>
      <c r="LGH18" s="110"/>
      <c r="LGI18" s="110"/>
      <c r="LGJ18" s="110"/>
      <c r="LGK18" s="110"/>
      <c r="LGL18" s="110"/>
      <c r="LGM18" s="110"/>
      <c r="LGN18" s="110"/>
      <c r="LGO18" s="110"/>
      <c r="LGP18" s="110"/>
      <c r="LGQ18" s="110"/>
      <c r="LGR18" s="110"/>
      <c r="LGS18" s="110"/>
      <c r="LGT18" s="110"/>
      <c r="LGU18" s="110"/>
      <c r="LGV18" s="110"/>
      <c r="LGW18" s="110"/>
      <c r="LGX18" s="110"/>
      <c r="LGY18" s="110"/>
      <c r="LGZ18" s="110"/>
      <c r="LHA18" s="110"/>
      <c r="LHB18" s="110"/>
      <c r="LHC18" s="110"/>
      <c r="LHD18" s="110"/>
      <c r="LHE18" s="110"/>
      <c r="LHF18" s="110"/>
      <c r="LHG18" s="110"/>
      <c r="LHH18" s="110"/>
      <c r="LHI18" s="110"/>
      <c r="LHJ18" s="110"/>
      <c r="LHK18" s="110"/>
      <c r="LHL18" s="110"/>
      <c r="LHM18" s="110"/>
      <c r="LHN18" s="110"/>
      <c r="LHO18" s="110"/>
      <c r="LHP18" s="110"/>
      <c r="LHQ18" s="110"/>
      <c r="LHR18" s="110"/>
      <c r="LHS18" s="110"/>
      <c r="LHT18" s="110"/>
      <c r="LHU18" s="110"/>
      <c r="LHV18" s="110"/>
      <c r="LHW18" s="110"/>
      <c r="LHX18" s="110"/>
      <c r="LHY18" s="110"/>
      <c r="LHZ18" s="110"/>
      <c r="LIA18" s="110"/>
      <c r="LIB18" s="110"/>
      <c r="LIC18" s="110"/>
      <c r="LID18" s="110"/>
      <c r="LIE18" s="110"/>
      <c r="LIF18" s="110"/>
      <c r="LIG18" s="110"/>
      <c r="LIH18" s="110"/>
      <c r="LII18" s="110"/>
      <c r="LIJ18" s="110"/>
      <c r="LIK18" s="110"/>
      <c r="LIL18" s="110"/>
      <c r="LIM18" s="110"/>
      <c r="LIN18" s="110"/>
      <c r="LIO18" s="110"/>
      <c r="LIP18" s="110"/>
      <c r="LIQ18" s="110"/>
      <c r="LIR18" s="110"/>
      <c r="LIS18" s="110"/>
      <c r="LIT18" s="110"/>
      <c r="LIU18" s="110"/>
      <c r="LIV18" s="110"/>
      <c r="LIW18" s="110"/>
      <c r="LIX18" s="110"/>
      <c r="LIY18" s="110"/>
      <c r="LIZ18" s="110"/>
      <c r="LJA18" s="110"/>
      <c r="LJB18" s="110"/>
      <c r="LJC18" s="110"/>
      <c r="LJD18" s="110"/>
      <c r="LJE18" s="110"/>
      <c r="LJF18" s="110"/>
      <c r="LJG18" s="110"/>
      <c r="LJH18" s="110"/>
      <c r="LJI18" s="110"/>
      <c r="LJJ18" s="110"/>
      <c r="LJK18" s="110"/>
      <c r="LJL18" s="110"/>
      <c r="LJM18" s="110"/>
      <c r="LJN18" s="110"/>
      <c r="LJO18" s="110"/>
      <c r="LJP18" s="110"/>
      <c r="LJQ18" s="110"/>
      <c r="LJR18" s="110"/>
      <c r="LJS18" s="110"/>
      <c r="LJT18" s="110"/>
      <c r="LJU18" s="110"/>
      <c r="LJV18" s="110"/>
      <c r="LJW18" s="110"/>
      <c r="LJX18" s="110"/>
      <c r="LJY18" s="110"/>
      <c r="LJZ18" s="110"/>
      <c r="LKA18" s="110"/>
      <c r="LKB18" s="110"/>
      <c r="LKC18" s="110"/>
      <c r="LKD18" s="110"/>
      <c r="LKE18" s="110"/>
      <c r="LKF18" s="110"/>
      <c r="LKG18" s="110"/>
      <c r="LKH18" s="110"/>
      <c r="LKI18" s="110"/>
      <c r="LKJ18" s="110"/>
      <c r="LKK18" s="110"/>
      <c r="LKL18" s="110"/>
      <c r="LKM18" s="110"/>
      <c r="LKN18" s="110"/>
      <c r="LKO18" s="110"/>
      <c r="LKP18" s="110"/>
      <c r="LKQ18" s="110"/>
      <c r="LKR18" s="110"/>
      <c r="LKS18" s="110"/>
      <c r="LKT18" s="110"/>
      <c r="LKU18" s="110"/>
      <c r="LKV18" s="110"/>
      <c r="LKW18" s="110"/>
      <c r="LKX18" s="110"/>
      <c r="LKY18" s="110"/>
      <c r="LKZ18" s="110"/>
      <c r="LLA18" s="110"/>
      <c r="LLB18" s="110"/>
      <c r="LLC18" s="110"/>
      <c r="LLD18" s="110"/>
      <c r="LLE18" s="110"/>
      <c r="LLF18" s="110"/>
      <c r="LLG18" s="110"/>
      <c r="LLH18" s="110"/>
      <c r="LLI18" s="110"/>
      <c r="LLJ18" s="110"/>
      <c r="LLK18" s="110"/>
      <c r="LLL18" s="110"/>
      <c r="LLM18" s="110"/>
      <c r="LLN18" s="110"/>
      <c r="LLO18" s="110"/>
      <c r="LLP18" s="110"/>
      <c r="LLQ18" s="110"/>
      <c r="LLR18" s="110"/>
      <c r="LLS18" s="110"/>
      <c r="LLT18" s="110"/>
      <c r="LLU18" s="110"/>
      <c r="LLV18" s="110"/>
      <c r="LLW18" s="110"/>
      <c r="LLX18" s="110"/>
      <c r="LLY18" s="110"/>
      <c r="LLZ18" s="110"/>
      <c r="LMA18" s="110"/>
      <c r="LMB18" s="110"/>
      <c r="LMC18" s="110"/>
      <c r="LMD18" s="110"/>
      <c r="LME18" s="110"/>
      <c r="LMF18" s="110"/>
      <c r="LMG18" s="110"/>
      <c r="LMH18" s="110"/>
      <c r="LMI18" s="110"/>
      <c r="LMJ18" s="110"/>
      <c r="LMK18" s="110"/>
      <c r="LML18" s="110"/>
      <c r="LMM18" s="110"/>
      <c r="LMN18" s="110"/>
      <c r="LMO18" s="110"/>
      <c r="LMP18" s="110"/>
      <c r="LMQ18" s="110"/>
      <c r="LMR18" s="110"/>
      <c r="LMS18" s="110"/>
      <c r="LMT18" s="110"/>
      <c r="LMU18" s="110"/>
      <c r="LMV18" s="110"/>
      <c r="LMW18" s="110"/>
      <c r="LMX18" s="110"/>
      <c r="LMY18" s="110"/>
      <c r="LMZ18" s="110"/>
      <c r="LNA18" s="110"/>
      <c r="LNB18" s="110"/>
      <c r="LNC18" s="110"/>
      <c r="LND18" s="110"/>
      <c r="LNE18" s="110"/>
      <c r="LNF18" s="110"/>
      <c r="LNG18" s="110"/>
      <c r="LNH18" s="110"/>
      <c r="LNI18" s="110"/>
      <c r="LNJ18" s="110"/>
      <c r="LNK18" s="110"/>
      <c r="LNL18" s="110"/>
      <c r="LNM18" s="110"/>
      <c r="LNN18" s="110"/>
      <c r="LNO18" s="110"/>
      <c r="LNP18" s="110"/>
      <c r="LNQ18" s="110"/>
      <c r="LNR18" s="110"/>
      <c r="LNS18" s="110"/>
      <c r="LNT18" s="110"/>
      <c r="LNU18" s="110"/>
      <c r="LNV18" s="110"/>
      <c r="LNW18" s="110"/>
      <c r="LNX18" s="110"/>
      <c r="LNY18" s="110"/>
      <c r="LNZ18" s="110"/>
      <c r="LOA18" s="110"/>
      <c r="LOB18" s="110"/>
      <c r="LOC18" s="110"/>
      <c r="LOD18" s="110"/>
      <c r="LOE18" s="110"/>
      <c r="LOF18" s="110"/>
      <c r="LOG18" s="110"/>
      <c r="LOH18" s="110"/>
      <c r="LOI18" s="110"/>
      <c r="LOJ18" s="110"/>
      <c r="LOK18" s="110"/>
      <c r="LOL18" s="110"/>
      <c r="LOM18" s="110"/>
      <c r="LON18" s="110"/>
      <c r="LOO18" s="110"/>
      <c r="LOP18" s="110"/>
      <c r="LOQ18" s="110"/>
      <c r="LOR18" s="110"/>
      <c r="LOS18" s="110"/>
      <c r="LOT18" s="110"/>
      <c r="LOU18" s="110"/>
      <c r="LOV18" s="110"/>
      <c r="LOW18" s="110"/>
      <c r="LOX18" s="110"/>
      <c r="LOY18" s="110"/>
      <c r="LOZ18" s="110"/>
      <c r="LPA18" s="110"/>
      <c r="LPB18" s="110"/>
      <c r="LPC18" s="110"/>
      <c r="LPD18" s="110"/>
      <c r="LPE18" s="110"/>
      <c r="LPF18" s="110"/>
      <c r="LPG18" s="110"/>
      <c r="LPH18" s="110"/>
      <c r="LPI18" s="110"/>
      <c r="LPJ18" s="110"/>
      <c r="LPK18" s="110"/>
      <c r="LPL18" s="110"/>
      <c r="LPM18" s="110"/>
      <c r="LPN18" s="110"/>
      <c r="LPO18" s="110"/>
      <c r="LPP18" s="110"/>
      <c r="LPQ18" s="110"/>
      <c r="LPR18" s="110"/>
      <c r="LPS18" s="110"/>
      <c r="LPT18" s="110"/>
      <c r="LPU18" s="110"/>
      <c r="LPV18" s="110"/>
      <c r="LPW18" s="110"/>
      <c r="LPX18" s="110"/>
      <c r="LPY18" s="110"/>
      <c r="LPZ18" s="110"/>
      <c r="LQA18" s="110"/>
      <c r="LQB18" s="110"/>
      <c r="LQC18" s="110"/>
      <c r="LQD18" s="110"/>
      <c r="LQE18" s="110"/>
      <c r="LQF18" s="110"/>
      <c r="LQG18" s="110"/>
      <c r="LQH18" s="110"/>
      <c r="LQI18" s="110"/>
      <c r="LQJ18" s="110"/>
      <c r="LQK18" s="110"/>
      <c r="LQL18" s="110"/>
      <c r="LQM18" s="110"/>
      <c r="LQN18" s="110"/>
      <c r="LQO18" s="110"/>
      <c r="LQP18" s="110"/>
      <c r="LQQ18" s="110"/>
      <c r="LQR18" s="110"/>
      <c r="LQS18" s="110"/>
      <c r="LQT18" s="110"/>
      <c r="LQU18" s="110"/>
      <c r="LQV18" s="110"/>
      <c r="LQW18" s="110"/>
      <c r="LQX18" s="110"/>
      <c r="LQY18" s="110"/>
      <c r="LQZ18" s="110"/>
      <c r="LRA18" s="110"/>
      <c r="LRB18" s="110"/>
      <c r="LRC18" s="110"/>
      <c r="LRD18" s="110"/>
      <c r="LRE18" s="110"/>
      <c r="LRF18" s="110"/>
      <c r="LRG18" s="110"/>
      <c r="LRH18" s="110"/>
      <c r="LRI18" s="110"/>
      <c r="LRJ18" s="110"/>
      <c r="LRK18" s="110"/>
      <c r="LRL18" s="110"/>
      <c r="LRM18" s="110"/>
      <c r="LRN18" s="110"/>
      <c r="LRO18" s="110"/>
      <c r="LRP18" s="110"/>
      <c r="LRQ18" s="110"/>
      <c r="LRR18" s="110"/>
      <c r="LRS18" s="110"/>
      <c r="LRT18" s="110"/>
      <c r="LRU18" s="110"/>
      <c r="LRV18" s="110"/>
      <c r="LRW18" s="110"/>
      <c r="LRX18" s="110"/>
      <c r="LRY18" s="110"/>
      <c r="LRZ18" s="110"/>
      <c r="LSA18" s="110"/>
      <c r="LSB18" s="110"/>
      <c r="LSC18" s="110"/>
      <c r="LSD18" s="110"/>
      <c r="LSE18" s="110"/>
      <c r="LSF18" s="110"/>
      <c r="LSG18" s="110"/>
      <c r="LSH18" s="110"/>
      <c r="LSI18" s="110"/>
      <c r="LSJ18" s="110"/>
      <c r="LSK18" s="110"/>
      <c r="LSL18" s="110"/>
      <c r="LSM18" s="110"/>
      <c r="LSN18" s="110"/>
      <c r="LSO18" s="110"/>
      <c r="LSP18" s="110"/>
      <c r="LSQ18" s="110"/>
      <c r="LSR18" s="110"/>
      <c r="LSS18" s="110"/>
      <c r="LST18" s="110"/>
      <c r="LSU18" s="110"/>
      <c r="LSV18" s="110"/>
      <c r="LSW18" s="110"/>
      <c r="LSX18" s="110"/>
      <c r="LSY18" s="110"/>
      <c r="LSZ18" s="110"/>
      <c r="LTA18" s="110"/>
      <c r="LTB18" s="110"/>
      <c r="LTC18" s="110"/>
      <c r="LTD18" s="110"/>
      <c r="LTE18" s="110"/>
      <c r="LTF18" s="110"/>
      <c r="LTG18" s="110"/>
      <c r="LTH18" s="110"/>
      <c r="LTI18" s="110"/>
      <c r="LTJ18" s="110"/>
      <c r="LTK18" s="110"/>
      <c r="LTL18" s="110"/>
      <c r="LTM18" s="110"/>
      <c r="LTN18" s="110"/>
      <c r="LTO18" s="110"/>
      <c r="LTP18" s="110"/>
      <c r="LTQ18" s="110"/>
      <c r="LTR18" s="110"/>
      <c r="LTS18" s="110"/>
      <c r="LTT18" s="110"/>
      <c r="LTU18" s="110"/>
      <c r="LTV18" s="110"/>
      <c r="LTW18" s="110"/>
      <c r="LTX18" s="110"/>
      <c r="LTY18" s="110"/>
      <c r="LTZ18" s="110"/>
      <c r="LUA18" s="110"/>
      <c r="LUB18" s="110"/>
      <c r="LUC18" s="110"/>
      <c r="LUD18" s="110"/>
      <c r="LUE18" s="110"/>
      <c r="LUF18" s="110"/>
      <c r="LUG18" s="110"/>
      <c r="LUH18" s="110"/>
      <c r="LUI18" s="110"/>
      <c r="LUJ18" s="110"/>
      <c r="LUK18" s="110"/>
      <c r="LUL18" s="110"/>
      <c r="LUM18" s="110"/>
      <c r="LUN18" s="110"/>
      <c r="LUO18" s="110"/>
      <c r="LUP18" s="110"/>
      <c r="LUQ18" s="110"/>
      <c r="LUR18" s="110"/>
      <c r="LUS18" s="110"/>
      <c r="LUT18" s="110"/>
      <c r="LUU18" s="110"/>
      <c r="LUV18" s="110"/>
      <c r="LUW18" s="110"/>
      <c r="LUX18" s="110"/>
      <c r="LUY18" s="110"/>
      <c r="LUZ18" s="110"/>
      <c r="LVA18" s="110"/>
      <c r="LVB18" s="110"/>
      <c r="LVC18" s="110"/>
      <c r="LVD18" s="110"/>
      <c r="LVE18" s="110"/>
      <c r="LVF18" s="110"/>
      <c r="LVG18" s="110"/>
      <c r="LVH18" s="110"/>
      <c r="LVI18" s="110"/>
      <c r="LVJ18" s="110"/>
      <c r="LVK18" s="110"/>
      <c r="LVL18" s="110"/>
      <c r="LVM18" s="110"/>
      <c r="LVN18" s="110"/>
      <c r="LVO18" s="110"/>
      <c r="LVP18" s="110"/>
      <c r="LVQ18" s="110"/>
      <c r="LVR18" s="110"/>
      <c r="LVS18" s="110"/>
      <c r="LVT18" s="110"/>
      <c r="LVU18" s="110"/>
      <c r="LVV18" s="110"/>
      <c r="LVW18" s="110"/>
      <c r="LVX18" s="110"/>
      <c r="LVY18" s="110"/>
      <c r="LVZ18" s="110"/>
      <c r="LWA18" s="110"/>
      <c r="LWB18" s="110"/>
      <c r="LWC18" s="110"/>
      <c r="LWD18" s="110"/>
      <c r="LWE18" s="110"/>
      <c r="LWF18" s="110"/>
      <c r="LWG18" s="110"/>
      <c r="LWH18" s="110"/>
      <c r="LWI18" s="110"/>
      <c r="LWJ18" s="110"/>
      <c r="LWK18" s="110"/>
      <c r="LWL18" s="110"/>
      <c r="LWM18" s="110"/>
      <c r="LWN18" s="110"/>
      <c r="LWO18" s="110"/>
      <c r="LWP18" s="110"/>
      <c r="LWQ18" s="110"/>
      <c r="LWR18" s="110"/>
      <c r="LWS18" s="110"/>
      <c r="LWT18" s="110"/>
      <c r="LWU18" s="110"/>
      <c r="LWV18" s="110"/>
      <c r="LWW18" s="110"/>
      <c r="LWX18" s="110"/>
      <c r="LWY18" s="110"/>
      <c r="LWZ18" s="110"/>
      <c r="LXA18" s="110"/>
      <c r="LXB18" s="110"/>
      <c r="LXC18" s="110"/>
      <c r="LXD18" s="110"/>
      <c r="LXE18" s="110"/>
      <c r="LXF18" s="110"/>
      <c r="LXG18" s="110"/>
      <c r="LXH18" s="110"/>
      <c r="LXI18" s="110"/>
      <c r="LXJ18" s="110"/>
      <c r="LXK18" s="110"/>
      <c r="LXL18" s="110"/>
      <c r="LXM18" s="110"/>
      <c r="LXN18" s="110"/>
      <c r="LXO18" s="110"/>
      <c r="LXP18" s="110"/>
      <c r="LXQ18" s="110"/>
      <c r="LXR18" s="110"/>
      <c r="LXS18" s="110"/>
      <c r="LXT18" s="110"/>
      <c r="LXU18" s="110"/>
      <c r="LXV18" s="110"/>
      <c r="LXW18" s="110"/>
      <c r="LXX18" s="110"/>
      <c r="LXY18" s="110"/>
      <c r="LXZ18" s="110"/>
      <c r="LYA18" s="110"/>
      <c r="LYB18" s="110"/>
      <c r="LYC18" s="110"/>
      <c r="LYD18" s="110"/>
      <c r="LYE18" s="110"/>
      <c r="LYF18" s="110"/>
      <c r="LYG18" s="110"/>
      <c r="LYH18" s="110"/>
      <c r="LYI18" s="110"/>
      <c r="LYJ18" s="110"/>
      <c r="LYK18" s="110"/>
      <c r="LYL18" s="110"/>
      <c r="LYM18" s="110"/>
      <c r="LYN18" s="110"/>
      <c r="LYO18" s="110"/>
      <c r="LYP18" s="110"/>
      <c r="LYQ18" s="110"/>
      <c r="LYR18" s="110"/>
      <c r="LYS18" s="110"/>
      <c r="LYT18" s="110"/>
      <c r="LYU18" s="110"/>
      <c r="LYV18" s="110"/>
      <c r="LYW18" s="110"/>
      <c r="LYX18" s="110"/>
      <c r="LYY18" s="110"/>
      <c r="LYZ18" s="110"/>
      <c r="LZA18" s="110"/>
      <c r="LZB18" s="110"/>
      <c r="LZC18" s="110"/>
      <c r="LZD18" s="110"/>
      <c r="LZE18" s="110"/>
      <c r="LZF18" s="110"/>
      <c r="LZG18" s="110"/>
      <c r="LZH18" s="110"/>
      <c r="LZI18" s="110"/>
      <c r="LZJ18" s="110"/>
      <c r="LZK18" s="110"/>
      <c r="LZL18" s="110"/>
      <c r="LZM18" s="110"/>
      <c r="LZN18" s="110"/>
      <c r="LZO18" s="110"/>
      <c r="LZP18" s="110"/>
      <c r="LZQ18" s="110"/>
      <c r="LZR18" s="110"/>
      <c r="LZS18" s="110"/>
      <c r="LZT18" s="110"/>
      <c r="LZU18" s="110"/>
      <c r="LZV18" s="110"/>
      <c r="LZW18" s="110"/>
      <c r="LZX18" s="110"/>
      <c r="LZY18" s="110"/>
      <c r="LZZ18" s="110"/>
      <c r="MAA18" s="110"/>
      <c r="MAB18" s="110"/>
      <c r="MAC18" s="110"/>
      <c r="MAD18" s="110"/>
      <c r="MAE18" s="110"/>
      <c r="MAF18" s="110"/>
      <c r="MAG18" s="110"/>
      <c r="MAH18" s="110"/>
      <c r="MAI18" s="110"/>
      <c r="MAJ18" s="110"/>
      <c r="MAK18" s="110"/>
      <c r="MAL18" s="110"/>
      <c r="MAM18" s="110"/>
      <c r="MAN18" s="110"/>
      <c r="MAO18" s="110"/>
      <c r="MAP18" s="110"/>
      <c r="MAQ18" s="110"/>
      <c r="MAR18" s="110"/>
      <c r="MAS18" s="110"/>
      <c r="MAT18" s="110"/>
      <c r="MAU18" s="110"/>
      <c r="MAV18" s="110"/>
      <c r="MAW18" s="110"/>
      <c r="MAX18" s="110"/>
      <c r="MAY18" s="110"/>
      <c r="MAZ18" s="110"/>
      <c r="MBA18" s="110"/>
      <c r="MBB18" s="110"/>
      <c r="MBC18" s="110"/>
      <c r="MBD18" s="110"/>
      <c r="MBE18" s="110"/>
      <c r="MBF18" s="110"/>
      <c r="MBG18" s="110"/>
      <c r="MBH18" s="110"/>
      <c r="MBI18" s="110"/>
      <c r="MBJ18" s="110"/>
      <c r="MBK18" s="110"/>
      <c r="MBL18" s="110"/>
      <c r="MBM18" s="110"/>
      <c r="MBN18" s="110"/>
      <c r="MBO18" s="110"/>
      <c r="MBP18" s="110"/>
      <c r="MBQ18" s="110"/>
      <c r="MBR18" s="110"/>
      <c r="MBS18" s="110"/>
      <c r="MBT18" s="110"/>
      <c r="MBU18" s="110"/>
      <c r="MBV18" s="110"/>
      <c r="MBW18" s="110"/>
      <c r="MBX18" s="110"/>
      <c r="MBY18" s="110"/>
      <c r="MBZ18" s="110"/>
      <c r="MCA18" s="110"/>
      <c r="MCB18" s="110"/>
      <c r="MCC18" s="110"/>
      <c r="MCD18" s="110"/>
      <c r="MCE18" s="110"/>
      <c r="MCF18" s="110"/>
      <c r="MCG18" s="110"/>
      <c r="MCH18" s="110"/>
      <c r="MCI18" s="110"/>
      <c r="MCJ18" s="110"/>
      <c r="MCK18" s="110"/>
      <c r="MCL18" s="110"/>
      <c r="MCM18" s="110"/>
      <c r="MCN18" s="110"/>
      <c r="MCO18" s="110"/>
      <c r="MCP18" s="110"/>
      <c r="MCQ18" s="110"/>
      <c r="MCR18" s="110"/>
      <c r="MCS18" s="110"/>
      <c r="MCT18" s="110"/>
      <c r="MCU18" s="110"/>
      <c r="MCV18" s="110"/>
      <c r="MCW18" s="110"/>
      <c r="MCX18" s="110"/>
      <c r="MCY18" s="110"/>
      <c r="MCZ18" s="110"/>
      <c r="MDA18" s="110"/>
      <c r="MDB18" s="110"/>
      <c r="MDC18" s="110"/>
      <c r="MDD18" s="110"/>
      <c r="MDE18" s="110"/>
      <c r="MDF18" s="110"/>
      <c r="MDG18" s="110"/>
      <c r="MDH18" s="110"/>
      <c r="MDI18" s="110"/>
      <c r="MDJ18" s="110"/>
      <c r="MDK18" s="110"/>
      <c r="MDL18" s="110"/>
      <c r="MDM18" s="110"/>
      <c r="MDN18" s="110"/>
      <c r="MDO18" s="110"/>
      <c r="MDP18" s="110"/>
      <c r="MDQ18" s="110"/>
      <c r="MDR18" s="110"/>
      <c r="MDS18" s="110"/>
      <c r="MDT18" s="110"/>
      <c r="MDU18" s="110"/>
      <c r="MDV18" s="110"/>
      <c r="MDW18" s="110"/>
      <c r="MDX18" s="110"/>
      <c r="MDY18" s="110"/>
      <c r="MDZ18" s="110"/>
      <c r="MEA18" s="110"/>
      <c r="MEB18" s="110"/>
      <c r="MEC18" s="110"/>
      <c r="MED18" s="110"/>
      <c r="MEE18" s="110"/>
      <c r="MEF18" s="110"/>
      <c r="MEG18" s="110"/>
      <c r="MEH18" s="110"/>
      <c r="MEI18" s="110"/>
      <c r="MEJ18" s="110"/>
      <c r="MEK18" s="110"/>
      <c r="MEL18" s="110"/>
      <c r="MEM18" s="110"/>
      <c r="MEN18" s="110"/>
      <c r="MEO18" s="110"/>
      <c r="MEP18" s="110"/>
      <c r="MEQ18" s="110"/>
      <c r="MER18" s="110"/>
      <c r="MES18" s="110"/>
      <c r="MET18" s="110"/>
      <c r="MEU18" s="110"/>
      <c r="MEV18" s="110"/>
      <c r="MEW18" s="110"/>
      <c r="MEX18" s="110"/>
      <c r="MEY18" s="110"/>
      <c r="MEZ18" s="110"/>
      <c r="MFA18" s="110"/>
      <c r="MFB18" s="110"/>
      <c r="MFC18" s="110"/>
      <c r="MFD18" s="110"/>
      <c r="MFE18" s="110"/>
      <c r="MFF18" s="110"/>
      <c r="MFG18" s="110"/>
      <c r="MFH18" s="110"/>
      <c r="MFI18" s="110"/>
      <c r="MFJ18" s="110"/>
      <c r="MFK18" s="110"/>
      <c r="MFL18" s="110"/>
      <c r="MFM18" s="110"/>
      <c r="MFN18" s="110"/>
      <c r="MFO18" s="110"/>
      <c r="MFP18" s="110"/>
      <c r="MFQ18" s="110"/>
      <c r="MFR18" s="110"/>
      <c r="MFS18" s="110"/>
      <c r="MFT18" s="110"/>
      <c r="MFU18" s="110"/>
      <c r="MFV18" s="110"/>
      <c r="MFW18" s="110"/>
      <c r="MFX18" s="110"/>
      <c r="MFY18" s="110"/>
      <c r="MFZ18" s="110"/>
      <c r="MGA18" s="110"/>
      <c r="MGB18" s="110"/>
      <c r="MGC18" s="110"/>
      <c r="MGD18" s="110"/>
      <c r="MGE18" s="110"/>
      <c r="MGF18" s="110"/>
      <c r="MGG18" s="110"/>
      <c r="MGH18" s="110"/>
      <c r="MGI18" s="110"/>
      <c r="MGJ18" s="110"/>
      <c r="MGK18" s="110"/>
      <c r="MGL18" s="110"/>
      <c r="MGM18" s="110"/>
      <c r="MGN18" s="110"/>
      <c r="MGO18" s="110"/>
      <c r="MGP18" s="110"/>
      <c r="MGQ18" s="110"/>
      <c r="MGR18" s="110"/>
      <c r="MGS18" s="110"/>
      <c r="MGT18" s="110"/>
      <c r="MGU18" s="110"/>
      <c r="MGV18" s="110"/>
      <c r="MGW18" s="110"/>
      <c r="MGX18" s="110"/>
      <c r="MGY18" s="110"/>
      <c r="MGZ18" s="110"/>
      <c r="MHA18" s="110"/>
      <c r="MHB18" s="110"/>
      <c r="MHC18" s="110"/>
      <c r="MHD18" s="110"/>
      <c r="MHE18" s="110"/>
      <c r="MHF18" s="110"/>
      <c r="MHG18" s="110"/>
      <c r="MHH18" s="110"/>
      <c r="MHI18" s="110"/>
      <c r="MHJ18" s="110"/>
      <c r="MHK18" s="110"/>
      <c r="MHL18" s="110"/>
      <c r="MHM18" s="110"/>
      <c r="MHN18" s="110"/>
      <c r="MHO18" s="110"/>
      <c r="MHP18" s="110"/>
      <c r="MHQ18" s="110"/>
      <c r="MHR18" s="110"/>
      <c r="MHS18" s="110"/>
      <c r="MHT18" s="110"/>
      <c r="MHU18" s="110"/>
      <c r="MHV18" s="110"/>
      <c r="MHW18" s="110"/>
      <c r="MHX18" s="110"/>
      <c r="MHY18" s="110"/>
      <c r="MHZ18" s="110"/>
      <c r="MIA18" s="110"/>
      <c r="MIB18" s="110"/>
      <c r="MIC18" s="110"/>
      <c r="MID18" s="110"/>
      <c r="MIE18" s="110"/>
      <c r="MIF18" s="110"/>
      <c r="MIG18" s="110"/>
      <c r="MIH18" s="110"/>
      <c r="MII18" s="110"/>
      <c r="MIJ18" s="110"/>
      <c r="MIK18" s="110"/>
      <c r="MIL18" s="110"/>
      <c r="MIM18" s="110"/>
      <c r="MIN18" s="110"/>
      <c r="MIO18" s="110"/>
      <c r="MIP18" s="110"/>
      <c r="MIQ18" s="110"/>
      <c r="MIR18" s="110"/>
      <c r="MIS18" s="110"/>
      <c r="MIT18" s="110"/>
      <c r="MIU18" s="110"/>
      <c r="MIV18" s="110"/>
      <c r="MIW18" s="110"/>
      <c r="MIX18" s="110"/>
      <c r="MIY18" s="110"/>
      <c r="MIZ18" s="110"/>
      <c r="MJA18" s="110"/>
      <c r="MJB18" s="110"/>
      <c r="MJC18" s="110"/>
      <c r="MJD18" s="110"/>
      <c r="MJE18" s="110"/>
      <c r="MJF18" s="110"/>
      <c r="MJG18" s="110"/>
      <c r="MJH18" s="110"/>
      <c r="MJI18" s="110"/>
      <c r="MJJ18" s="110"/>
      <c r="MJK18" s="110"/>
      <c r="MJL18" s="110"/>
      <c r="MJM18" s="110"/>
      <c r="MJN18" s="110"/>
      <c r="MJO18" s="110"/>
      <c r="MJP18" s="110"/>
      <c r="MJQ18" s="110"/>
      <c r="MJR18" s="110"/>
      <c r="MJS18" s="110"/>
      <c r="MJT18" s="110"/>
      <c r="MJU18" s="110"/>
      <c r="MJV18" s="110"/>
      <c r="MJW18" s="110"/>
      <c r="MJX18" s="110"/>
      <c r="MJY18" s="110"/>
      <c r="MJZ18" s="110"/>
      <c r="MKA18" s="110"/>
      <c r="MKB18" s="110"/>
      <c r="MKC18" s="110"/>
      <c r="MKD18" s="110"/>
      <c r="MKE18" s="110"/>
      <c r="MKF18" s="110"/>
      <c r="MKG18" s="110"/>
      <c r="MKH18" s="110"/>
      <c r="MKI18" s="110"/>
      <c r="MKJ18" s="110"/>
      <c r="MKK18" s="110"/>
      <c r="MKL18" s="110"/>
      <c r="MKM18" s="110"/>
      <c r="MKN18" s="110"/>
      <c r="MKO18" s="110"/>
      <c r="MKP18" s="110"/>
      <c r="MKQ18" s="110"/>
      <c r="MKR18" s="110"/>
      <c r="MKS18" s="110"/>
      <c r="MKT18" s="110"/>
      <c r="MKU18" s="110"/>
      <c r="MKV18" s="110"/>
      <c r="MKW18" s="110"/>
      <c r="MKX18" s="110"/>
      <c r="MKY18" s="110"/>
      <c r="MKZ18" s="110"/>
      <c r="MLA18" s="110"/>
      <c r="MLB18" s="110"/>
      <c r="MLC18" s="110"/>
      <c r="MLD18" s="110"/>
      <c r="MLE18" s="110"/>
      <c r="MLF18" s="110"/>
      <c r="MLG18" s="110"/>
      <c r="MLH18" s="110"/>
      <c r="MLI18" s="110"/>
      <c r="MLJ18" s="110"/>
      <c r="MLK18" s="110"/>
      <c r="MLL18" s="110"/>
      <c r="MLM18" s="110"/>
      <c r="MLN18" s="110"/>
      <c r="MLO18" s="110"/>
      <c r="MLP18" s="110"/>
      <c r="MLQ18" s="110"/>
      <c r="MLR18" s="110"/>
      <c r="MLS18" s="110"/>
      <c r="MLT18" s="110"/>
      <c r="MLU18" s="110"/>
      <c r="MLV18" s="110"/>
      <c r="MLW18" s="110"/>
      <c r="MLX18" s="110"/>
      <c r="MLY18" s="110"/>
      <c r="MLZ18" s="110"/>
      <c r="MMA18" s="110"/>
      <c r="MMB18" s="110"/>
      <c r="MMC18" s="110"/>
      <c r="MMD18" s="110"/>
      <c r="MME18" s="110"/>
      <c r="MMF18" s="110"/>
      <c r="MMG18" s="110"/>
      <c r="MMH18" s="110"/>
      <c r="MMI18" s="110"/>
      <c r="MMJ18" s="110"/>
      <c r="MMK18" s="110"/>
      <c r="MML18" s="110"/>
      <c r="MMM18" s="110"/>
      <c r="MMN18" s="110"/>
      <c r="MMO18" s="110"/>
      <c r="MMP18" s="110"/>
      <c r="MMQ18" s="110"/>
      <c r="MMR18" s="110"/>
      <c r="MMS18" s="110"/>
      <c r="MMT18" s="110"/>
      <c r="MMU18" s="110"/>
      <c r="MMV18" s="110"/>
      <c r="MMW18" s="110"/>
      <c r="MMX18" s="110"/>
      <c r="MMY18" s="110"/>
      <c r="MMZ18" s="110"/>
      <c r="MNA18" s="110"/>
      <c r="MNB18" s="110"/>
      <c r="MNC18" s="110"/>
      <c r="MND18" s="110"/>
      <c r="MNE18" s="110"/>
      <c r="MNF18" s="110"/>
      <c r="MNG18" s="110"/>
      <c r="MNH18" s="110"/>
      <c r="MNI18" s="110"/>
      <c r="MNJ18" s="110"/>
      <c r="MNK18" s="110"/>
      <c r="MNL18" s="110"/>
      <c r="MNM18" s="110"/>
      <c r="MNN18" s="110"/>
      <c r="MNO18" s="110"/>
      <c r="MNP18" s="110"/>
      <c r="MNQ18" s="110"/>
      <c r="MNR18" s="110"/>
      <c r="MNS18" s="110"/>
      <c r="MNT18" s="110"/>
      <c r="MNU18" s="110"/>
      <c r="MNV18" s="110"/>
      <c r="MNW18" s="110"/>
      <c r="MNX18" s="110"/>
      <c r="MNY18" s="110"/>
      <c r="MNZ18" s="110"/>
      <c r="MOA18" s="110"/>
      <c r="MOB18" s="110"/>
      <c r="MOC18" s="110"/>
      <c r="MOD18" s="110"/>
      <c r="MOE18" s="110"/>
      <c r="MOF18" s="110"/>
      <c r="MOG18" s="110"/>
      <c r="MOH18" s="110"/>
      <c r="MOI18" s="110"/>
      <c r="MOJ18" s="110"/>
      <c r="MOK18" s="110"/>
      <c r="MOL18" s="110"/>
      <c r="MOM18" s="110"/>
      <c r="MON18" s="110"/>
      <c r="MOO18" s="110"/>
      <c r="MOP18" s="110"/>
      <c r="MOQ18" s="110"/>
      <c r="MOR18" s="110"/>
      <c r="MOS18" s="110"/>
      <c r="MOT18" s="110"/>
      <c r="MOU18" s="110"/>
      <c r="MOV18" s="110"/>
      <c r="MOW18" s="110"/>
      <c r="MOX18" s="110"/>
      <c r="MOY18" s="110"/>
      <c r="MOZ18" s="110"/>
      <c r="MPA18" s="110"/>
      <c r="MPB18" s="110"/>
      <c r="MPC18" s="110"/>
      <c r="MPD18" s="110"/>
      <c r="MPE18" s="110"/>
      <c r="MPF18" s="110"/>
      <c r="MPG18" s="110"/>
      <c r="MPH18" s="110"/>
      <c r="MPI18" s="110"/>
      <c r="MPJ18" s="110"/>
      <c r="MPK18" s="110"/>
      <c r="MPL18" s="110"/>
      <c r="MPM18" s="110"/>
      <c r="MPN18" s="110"/>
      <c r="MPO18" s="110"/>
      <c r="MPP18" s="110"/>
      <c r="MPQ18" s="110"/>
      <c r="MPR18" s="110"/>
      <c r="MPS18" s="110"/>
      <c r="MPT18" s="110"/>
      <c r="MPU18" s="110"/>
      <c r="MPV18" s="110"/>
      <c r="MPW18" s="110"/>
      <c r="MPX18" s="110"/>
      <c r="MPY18" s="110"/>
      <c r="MPZ18" s="110"/>
      <c r="MQA18" s="110"/>
      <c r="MQB18" s="110"/>
      <c r="MQC18" s="110"/>
      <c r="MQD18" s="110"/>
      <c r="MQE18" s="110"/>
      <c r="MQF18" s="110"/>
      <c r="MQG18" s="110"/>
      <c r="MQH18" s="110"/>
      <c r="MQI18" s="110"/>
      <c r="MQJ18" s="110"/>
      <c r="MQK18" s="110"/>
      <c r="MQL18" s="110"/>
      <c r="MQM18" s="110"/>
      <c r="MQN18" s="110"/>
      <c r="MQO18" s="110"/>
      <c r="MQP18" s="110"/>
      <c r="MQQ18" s="110"/>
      <c r="MQR18" s="110"/>
      <c r="MQS18" s="110"/>
      <c r="MQT18" s="110"/>
      <c r="MQU18" s="110"/>
      <c r="MQV18" s="110"/>
      <c r="MQW18" s="110"/>
      <c r="MQX18" s="110"/>
      <c r="MQY18" s="110"/>
      <c r="MQZ18" s="110"/>
      <c r="MRA18" s="110"/>
      <c r="MRB18" s="110"/>
      <c r="MRC18" s="110"/>
      <c r="MRD18" s="110"/>
      <c r="MRE18" s="110"/>
      <c r="MRF18" s="110"/>
      <c r="MRG18" s="110"/>
      <c r="MRH18" s="110"/>
      <c r="MRI18" s="110"/>
      <c r="MRJ18" s="110"/>
      <c r="MRK18" s="110"/>
      <c r="MRL18" s="110"/>
      <c r="MRM18" s="110"/>
      <c r="MRN18" s="110"/>
      <c r="MRO18" s="110"/>
      <c r="MRP18" s="110"/>
      <c r="MRQ18" s="110"/>
      <c r="MRR18" s="110"/>
      <c r="MRS18" s="110"/>
      <c r="MRT18" s="110"/>
      <c r="MRU18" s="110"/>
      <c r="MRV18" s="110"/>
      <c r="MRW18" s="110"/>
      <c r="MRX18" s="110"/>
      <c r="MRY18" s="110"/>
      <c r="MRZ18" s="110"/>
      <c r="MSA18" s="110"/>
      <c r="MSB18" s="110"/>
      <c r="MSC18" s="110"/>
      <c r="MSD18" s="110"/>
      <c r="MSE18" s="110"/>
      <c r="MSF18" s="110"/>
      <c r="MSG18" s="110"/>
      <c r="MSH18" s="110"/>
      <c r="MSI18" s="110"/>
      <c r="MSJ18" s="110"/>
      <c r="MSK18" s="110"/>
      <c r="MSL18" s="110"/>
      <c r="MSM18" s="110"/>
      <c r="MSN18" s="110"/>
      <c r="MSO18" s="110"/>
      <c r="MSP18" s="110"/>
      <c r="MSQ18" s="110"/>
      <c r="MSR18" s="110"/>
      <c r="MSS18" s="110"/>
      <c r="MST18" s="110"/>
      <c r="MSU18" s="110"/>
      <c r="MSV18" s="110"/>
      <c r="MSW18" s="110"/>
      <c r="MSX18" s="110"/>
      <c r="MSY18" s="110"/>
      <c r="MSZ18" s="110"/>
      <c r="MTA18" s="110"/>
      <c r="MTB18" s="110"/>
      <c r="MTC18" s="110"/>
      <c r="MTD18" s="110"/>
      <c r="MTE18" s="110"/>
      <c r="MTF18" s="110"/>
      <c r="MTG18" s="110"/>
      <c r="MTH18" s="110"/>
      <c r="MTI18" s="110"/>
      <c r="MTJ18" s="110"/>
      <c r="MTK18" s="110"/>
      <c r="MTL18" s="110"/>
      <c r="MTM18" s="110"/>
      <c r="MTN18" s="110"/>
      <c r="MTO18" s="110"/>
      <c r="MTP18" s="110"/>
      <c r="MTQ18" s="110"/>
      <c r="MTR18" s="110"/>
      <c r="MTS18" s="110"/>
      <c r="MTT18" s="110"/>
      <c r="MTU18" s="110"/>
      <c r="MTV18" s="110"/>
      <c r="MTW18" s="110"/>
      <c r="MTX18" s="110"/>
      <c r="MTY18" s="110"/>
      <c r="MTZ18" s="110"/>
      <c r="MUA18" s="110"/>
      <c r="MUB18" s="110"/>
      <c r="MUC18" s="110"/>
      <c r="MUD18" s="110"/>
      <c r="MUE18" s="110"/>
      <c r="MUF18" s="110"/>
      <c r="MUG18" s="110"/>
      <c r="MUH18" s="110"/>
      <c r="MUI18" s="110"/>
      <c r="MUJ18" s="110"/>
      <c r="MUK18" s="110"/>
      <c r="MUL18" s="110"/>
      <c r="MUM18" s="110"/>
      <c r="MUN18" s="110"/>
      <c r="MUO18" s="110"/>
      <c r="MUP18" s="110"/>
      <c r="MUQ18" s="110"/>
      <c r="MUR18" s="110"/>
      <c r="MUS18" s="110"/>
      <c r="MUT18" s="110"/>
      <c r="MUU18" s="110"/>
      <c r="MUV18" s="110"/>
      <c r="MUW18" s="110"/>
      <c r="MUX18" s="110"/>
      <c r="MUY18" s="110"/>
      <c r="MUZ18" s="110"/>
      <c r="MVA18" s="110"/>
      <c r="MVB18" s="110"/>
      <c r="MVC18" s="110"/>
      <c r="MVD18" s="110"/>
      <c r="MVE18" s="110"/>
      <c r="MVF18" s="110"/>
      <c r="MVG18" s="110"/>
      <c r="MVH18" s="110"/>
      <c r="MVI18" s="110"/>
      <c r="MVJ18" s="110"/>
      <c r="MVK18" s="110"/>
      <c r="MVL18" s="110"/>
      <c r="MVM18" s="110"/>
      <c r="MVN18" s="110"/>
      <c r="MVO18" s="110"/>
      <c r="MVP18" s="110"/>
      <c r="MVQ18" s="110"/>
      <c r="MVR18" s="110"/>
      <c r="MVS18" s="110"/>
      <c r="MVT18" s="110"/>
      <c r="MVU18" s="110"/>
      <c r="MVV18" s="110"/>
      <c r="MVW18" s="110"/>
      <c r="MVX18" s="110"/>
      <c r="MVY18" s="110"/>
      <c r="MVZ18" s="110"/>
      <c r="MWA18" s="110"/>
      <c r="MWB18" s="110"/>
      <c r="MWC18" s="110"/>
      <c r="MWD18" s="110"/>
      <c r="MWE18" s="110"/>
      <c r="MWF18" s="110"/>
      <c r="MWG18" s="110"/>
      <c r="MWH18" s="110"/>
      <c r="MWI18" s="110"/>
      <c r="MWJ18" s="110"/>
      <c r="MWK18" s="110"/>
      <c r="MWL18" s="110"/>
      <c r="MWM18" s="110"/>
      <c r="MWN18" s="110"/>
      <c r="MWO18" s="110"/>
      <c r="MWP18" s="110"/>
      <c r="MWQ18" s="110"/>
      <c r="MWR18" s="110"/>
      <c r="MWS18" s="110"/>
      <c r="MWT18" s="110"/>
      <c r="MWU18" s="110"/>
      <c r="MWV18" s="110"/>
      <c r="MWW18" s="110"/>
      <c r="MWX18" s="110"/>
      <c r="MWY18" s="110"/>
      <c r="MWZ18" s="110"/>
      <c r="MXA18" s="110"/>
      <c r="MXB18" s="110"/>
      <c r="MXC18" s="110"/>
      <c r="MXD18" s="110"/>
      <c r="MXE18" s="110"/>
      <c r="MXF18" s="110"/>
      <c r="MXG18" s="110"/>
      <c r="MXH18" s="110"/>
      <c r="MXI18" s="110"/>
      <c r="MXJ18" s="110"/>
      <c r="MXK18" s="110"/>
      <c r="MXL18" s="110"/>
      <c r="MXM18" s="110"/>
      <c r="MXN18" s="110"/>
      <c r="MXO18" s="110"/>
      <c r="MXP18" s="110"/>
      <c r="MXQ18" s="110"/>
      <c r="MXR18" s="110"/>
      <c r="MXS18" s="110"/>
      <c r="MXT18" s="110"/>
      <c r="MXU18" s="110"/>
      <c r="MXV18" s="110"/>
      <c r="MXW18" s="110"/>
      <c r="MXX18" s="110"/>
      <c r="MXY18" s="110"/>
      <c r="MXZ18" s="110"/>
      <c r="MYA18" s="110"/>
      <c r="MYB18" s="110"/>
      <c r="MYC18" s="110"/>
      <c r="MYD18" s="110"/>
      <c r="MYE18" s="110"/>
      <c r="MYF18" s="110"/>
      <c r="MYG18" s="110"/>
      <c r="MYH18" s="110"/>
      <c r="MYI18" s="110"/>
      <c r="MYJ18" s="110"/>
      <c r="MYK18" s="110"/>
      <c r="MYL18" s="110"/>
      <c r="MYM18" s="110"/>
      <c r="MYN18" s="110"/>
      <c r="MYO18" s="110"/>
      <c r="MYP18" s="110"/>
      <c r="MYQ18" s="110"/>
      <c r="MYR18" s="110"/>
      <c r="MYS18" s="110"/>
      <c r="MYT18" s="110"/>
      <c r="MYU18" s="110"/>
      <c r="MYV18" s="110"/>
      <c r="MYW18" s="110"/>
      <c r="MYX18" s="110"/>
      <c r="MYY18" s="110"/>
      <c r="MYZ18" s="110"/>
      <c r="MZA18" s="110"/>
      <c r="MZB18" s="110"/>
      <c r="MZC18" s="110"/>
      <c r="MZD18" s="110"/>
      <c r="MZE18" s="110"/>
      <c r="MZF18" s="110"/>
      <c r="MZG18" s="110"/>
      <c r="MZH18" s="110"/>
      <c r="MZI18" s="110"/>
      <c r="MZJ18" s="110"/>
      <c r="MZK18" s="110"/>
      <c r="MZL18" s="110"/>
      <c r="MZM18" s="110"/>
      <c r="MZN18" s="110"/>
      <c r="MZO18" s="110"/>
      <c r="MZP18" s="110"/>
      <c r="MZQ18" s="110"/>
      <c r="MZR18" s="110"/>
      <c r="MZS18" s="110"/>
      <c r="MZT18" s="110"/>
      <c r="MZU18" s="110"/>
      <c r="MZV18" s="110"/>
      <c r="MZW18" s="110"/>
      <c r="MZX18" s="110"/>
      <c r="MZY18" s="110"/>
      <c r="MZZ18" s="110"/>
      <c r="NAA18" s="110"/>
      <c r="NAB18" s="110"/>
      <c r="NAC18" s="110"/>
      <c r="NAD18" s="110"/>
      <c r="NAE18" s="110"/>
      <c r="NAF18" s="110"/>
      <c r="NAG18" s="110"/>
      <c r="NAH18" s="110"/>
      <c r="NAI18" s="110"/>
      <c r="NAJ18" s="110"/>
      <c r="NAK18" s="110"/>
      <c r="NAL18" s="110"/>
      <c r="NAM18" s="110"/>
      <c r="NAN18" s="110"/>
      <c r="NAO18" s="110"/>
      <c r="NAP18" s="110"/>
      <c r="NAQ18" s="110"/>
      <c r="NAR18" s="110"/>
      <c r="NAS18" s="110"/>
      <c r="NAT18" s="110"/>
      <c r="NAU18" s="110"/>
      <c r="NAV18" s="110"/>
      <c r="NAW18" s="110"/>
      <c r="NAX18" s="110"/>
      <c r="NAY18" s="110"/>
      <c r="NAZ18" s="110"/>
      <c r="NBA18" s="110"/>
      <c r="NBB18" s="110"/>
      <c r="NBC18" s="110"/>
      <c r="NBD18" s="110"/>
      <c r="NBE18" s="110"/>
      <c r="NBF18" s="110"/>
      <c r="NBG18" s="110"/>
      <c r="NBH18" s="110"/>
      <c r="NBI18" s="110"/>
      <c r="NBJ18" s="110"/>
      <c r="NBK18" s="110"/>
      <c r="NBL18" s="110"/>
      <c r="NBM18" s="110"/>
      <c r="NBN18" s="110"/>
      <c r="NBO18" s="110"/>
      <c r="NBP18" s="110"/>
      <c r="NBQ18" s="110"/>
      <c r="NBR18" s="110"/>
      <c r="NBS18" s="110"/>
      <c r="NBT18" s="110"/>
      <c r="NBU18" s="110"/>
      <c r="NBV18" s="110"/>
      <c r="NBW18" s="110"/>
      <c r="NBX18" s="110"/>
      <c r="NBY18" s="110"/>
      <c r="NBZ18" s="110"/>
      <c r="NCA18" s="110"/>
      <c r="NCB18" s="110"/>
      <c r="NCC18" s="110"/>
      <c r="NCD18" s="110"/>
      <c r="NCE18" s="110"/>
      <c r="NCF18" s="110"/>
      <c r="NCG18" s="110"/>
      <c r="NCH18" s="110"/>
      <c r="NCI18" s="110"/>
      <c r="NCJ18" s="110"/>
      <c r="NCK18" s="110"/>
      <c r="NCL18" s="110"/>
      <c r="NCM18" s="110"/>
      <c r="NCN18" s="110"/>
      <c r="NCO18" s="110"/>
      <c r="NCP18" s="110"/>
      <c r="NCQ18" s="110"/>
      <c r="NCR18" s="110"/>
      <c r="NCS18" s="110"/>
      <c r="NCT18" s="110"/>
      <c r="NCU18" s="110"/>
      <c r="NCV18" s="110"/>
      <c r="NCW18" s="110"/>
      <c r="NCX18" s="110"/>
      <c r="NCY18" s="110"/>
      <c r="NCZ18" s="110"/>
      <c r="NDA18" s="110"/>
      <c r="NDB18" s="110"/>
      <c r="NDC18" s="110"/>
      <c r="NDD18" s="110"/>
      <c r="NDE18" s="110"/>
      <c r="NDF18" s="110"/>
      <c r="NDG18" s="110"/>
      <c r="NDH18" s="110"/>
      <c r="NDI18" s="110"/>
      <c r="NDJ18" s="110"/>
      <c r="NDK18" s="110"/>
      <c r="NDL18" s="110"/>
      <c r="NDM18" s="110"/>
      <c r="NDN18" s="110"/>
      <c r="NDO18" s="110"/>
      <c r="NDP18" s="110"/>
      <c r="NDQ18" s="110"/>
      <c r="NDR18" s="110"/>
      <c r="NDS18" s="110"/>
      <c r="NDT18" s="110"/>
      <c r="NDU18" s="110"/>
      <c r="NDV18" s="110"/>
      <c r="NDW18" s="110"/>
      <c r="NDX18" s="110"/>
      <c r="NDY18" s="110"/>
      <c r="NDZ18" s="110"/>
      <c r="NEA18" s="110"/>
      <c r="NEB18" s="110"/>
      <c r="NEC18" s="110"/>
      <c r="NED18" s="110"/>
      <c r="NEE18" s="110"/>
      <c r="NEF18" s="110"/>
      <c r="NEG18" s="110"/>
      <c r="NEH18" s="110"/>
      <c r="NEI18" s="110"/>
      <c r="NEJ18" s="110"/>
      <c r="NEK18" s="110"/>
      <c r="NEL18" s="110"/>
      <c r="NEM18" s="110"/>
      <c r="NEN18" s="110"/>
      <c r="NEO18" s="110"/>
      <c r="NEP18" s="110"/>
      <c r="NEQ18" s="110"/>
      <c r="NER18" s="110"/>
      <c r="NES18" s="110"/>
      <c r="NET18" s="110"/>
      <c r="NEU18" s="110"/>
      <c r="NEV18" s="110"/>
      <c r="NEW18" s="110"/>
      <c r="NEX18" s="110"/>
      <c r="NEY18" s="110"/>
      <c r="NEZ18" s="110"/>
      <c r="NFA18" s="110"/>
      <c r="NFB18" s="110"/>
      <c r="NFC18" s="110"/>
      <c r="NFD18" s="110"/>
      <c r="NFE18" s="110"/>
      <c r="NFF18" s="110"/>
      <c r="NFG18" s="110"/>
      <c r="NFH18" s="110"/>
      <c r="NFI18" s="110"/>
      <c r="NFJ18" s="110"/>
      <c r="NFK18" s="110"/>
      <c r="NFL18" s="110"/>
      <c r="NFM18" s="110"/>
      <c r="NFN18" s="110"/>
      <c r="NFO18" s="110"/>
      <c r="NFP18" s="110"/>
      <c r="NFQ18" s="110"/>
      <c r="NFR18" s="110"/>
      <c r="NFS18" s="110"/>
      <c r="NFT18" s="110"/>
      <c r="NFU18" s="110"/>
      <c r="NFV18" s="110"/>
      <c r="NFW18" s="110"/>
      <c r="NFX18" s="110"/>
      <c r="NFY18" s="110"/>
      <c r="NFZ18" s="110"/>
      <c r="NGA18" s="110"/>
      <c r="NGB18" s="110"/>
      <c r="NGC18" s="110"/>
      <c r="NGD18" s="110"/>
      <c r="NGE18" s="110"/>
      <c r="NGF18" s="110"/>
      <c r="NGG18" s="110"/>
      <c r="NGH18" s="110"/>
      <c r="NGI18" s="110"/>
      <c r="NGJ18" s="110"/>
      <c r="NGK18" s="110"/>
      <c r="NGL18" s="110"/>
      <c r="NGM18" s="110"/>
      <c r="NGN18" s="110"/>
      <c r="NGO18" s="110"/>
      <c r="NGP18" s="110"/>
      <c r="NGQ18" s="110"/>
      <c r="NGR18" s="110"/>
      <c r="NGS18" s="110"/>
      <c r="NGT18" s="110"/>
      <c r="NGU18" s="110"/>
      <c r="NGV18" s="110"/>
      <c r="NGW18" s="110"/>
      <c r="NGX18" s="110"/>
      <c r="NGY18" s="110"/>
      <c r="NGZ18" s="110"/>
      <c r="NHA18" s="110"/>
      <c r="NHB18" s="110"/>
      <c r="NHC18" s="110"/>
      <c r="NHD18" s="110"/>
      <c r="NHE18" s="110"/>
      <c r="NHF18" s="110"/>
      <c r="NHG18" s="110"/>
      <c r="NHH18" s="110"/>
      <c r="NHI18" s="110"/>
      <c r="NHJ18" s="110"/>
      <c r="NHK18" s="110"/>
      <c r="NHL18" s="110"/>
      <c r="NHM18" s="110"/>
      <c r="NHN18" s="110"/>
      <c r="NHO18" s="110"/>
      <c r="NHP18" s="110"/>
      <c r="NHQ18" s="110"/>
      <c r="NHR18" s="110"/>
      <c r="NHS18" s="110"/>
      <c r="NHT18" s="110"/>
      <c r="NHU18" s="110"/>
      <c r="NHV18" s="110"/>
      <c r="NHW18" s="110"/>
      <c r="NHX18" s="110"/>
      <c r="NHY18" s="110"/>
      <c r="NHZ18" s="110"/>
      <c r="NIA18" s="110"/>
      <c r="NIB18" s="110"/>
      <c r="NIC18" s="110"/>
      <c r="NID18" s="110"/>
      <c r="NIE18" s="110"/>
      <c r="NIF18" s="110"/>
      <c r="NIG18" s="110"/>
      <c r="NIH18" s="110"/>
      <c r="NII18" s="110"/>
      <c r="NIJ18" s="110"/>
      <c r="NIK18" s="110"/>
      <c r="NIL18" s="110"/>
      <c r="NIM18" s="110"/>
      <c r="NIN18" s="110"/>
      <c r="NIO18" s="110"/>
      <c r="NIP18" s="110"/>
      <c r="NIQ18" s="110"/>
      <c r="NIR18" s="110"/>
      <c r="NIS18" s="110"/>
      <c r="NIT18" s="110"/>
      <c r="NIU18" s="110"/>
      <c r="NIV18" s="110"/>
      <c r="NIW18" s="110"/>
      <c r="NIX18" s="110"/>
      <c r="NIY18" s="110"/>
      <c r="NIZ18" s="110"/>
      <c r="NJA18" s="110"/>
      <c r="NJB18" s="110"/>
      <c r="NJC18" s="110"/>
      <c r="NJD18" s="110"/>
      <c r="NJE18" s="110"/>
      <c r="NJF18" s="110"/>
      <c r="NJG18" s="110"/>
      <c r="NJH18" s="110"/>
      <c r="NJI18" s="110"/>
      <c r="NJJ18" s="110"/>
      <c r="NJK18" s="110"/>
      <c r="NJL18" s="110"/>
      <c r="NJM18" s="110"/>
      <c r="NJN18" s="110"/>
      <c r="NJO18" s="110"/>
      <c r="NJP18" s="110"/>
      <c r="NJQ18" s="110"/>
      <c r="NJR18" s="110"/>
      <c r="NJS18" s="110"/>
      <c r="NJT18" s="110"/>
      <c r="NJU18" s="110"/>
      <c r="NJV18" s="110"/>
      <c r="NJW18" s="110"/>
      <c r="NJX18" s="110"/>
      <c r="NJY18" s="110"/>
      <c r="NJZ18" s="110"/>
      <c r="NKA18" s="110"/>
      <c r="NKB18" s="110"/>
      <c r="NKC18" s="110"/>
      <c r="NKD18" s="110"/>
      <c r="NKE18" s="110"/>
      <c r="NKF18" s="110"/>
      <c r="NKG18" s="110"/>
      <c r="NKH18" s="110"/>
      <c r="NKI18" s="110"/>
      <c r="NKJ18" s="110"/>
      <c r="NKK18" s="110"/>
      <c r="NKL18" s="110"/>
      <c r="NKM18" s="110"/>
      <c r="NKN18" s="110"/>
      <c r="NKO18" s="110"/>
      <c r="NKP18" s="110"/>
      <c r="NKQ18" s="110"/>
      <c r="NKR18" s="110"/>
      <c r="NKS18" s="110"/>
      <c r="NKT18" s="110"/>
      <c r="NKU18" s="110"/>
      <c r="NKV18" s="110"/>
      <c r="NKW18" s="110"/>
      <c r="NKX18" s="110"/>
      <c r="NKY18" s="110"/>
      <c r="NKZ18" s="110"/>
      <c r="NLA18" s="110"/>
      <c r="NLB18" s="110"/>
      <c r="NLC18" s="110"/>
      <c r="NLD18" s="110"/>
      <c r="NLE18" s="110"/>
      <c r="NLF18" s="110"/>
      <c r="NLG18" s="110"/>
      <c r="NLH18" s="110"/>
      <c r="NLI18" s="110"/>
      <c r="NLJ18" s="110"/>
      <c r="NLK18" s="110"/>
      <c r="NLL18" s="110"/>
      <c r="NLM18" s="110"/>
      <c r="NLN18" s="110"/>
      <c r="NLO18" s="110"/>
      <c r="NLP18" s="110"/>
      <c r="NLQ18" s="110"/>
      <c r="NLR18" s="110"/>
      <c r="NLS18" s="110"/>
      <c r="NLT18" s="110"/>
      <c r="NLU18" s="110"/>
      <c r="NLV18" s="110"/>
      <c r="NLW18" s="110"/>
      <c r="NLX18" s="110"/>
      <c r="NLY18" s="110"/>
      <c r="NLZ18" s="110"/>
      <c r="NMA18" s="110"/>
      <c r="NMB18" s="110"/>
      <c r="NMC18" s="110"/>
      <c r="NMD18" s="110"/>
      <c r="NME18" s="110"/>
      <c r="NMF18" s="110"/>
      <c r="NMG18" s="110"/>
      <c r="NMH18" s="110"/>
      <c r="NMI18" s="110"/>
      <c r="NMJ18" s="110"/>
      <c r="NMK18" s="110"/>
      <c r="NML18" s="110"/>
      <c r="NMM18" s="110"/>
      <c r="NMN18" s="110"/>
      <c r="NMO18" s="110"/>
      <c r="NMP18" s="110"/>
      <c r="NMQ18" s="110"/>
      <c r="NMR18" s="110"/>
      <c r="NMS18" s="110"/>
      <c r="NMT18" s="110"/>
      <c r="NMU18" s="110"/>
      <c r="NMV18" s="110"/>
      <c r="NMW18" s="110"/>
      <c r="NMX18" s="110"/>
      <c r="NMY18" s="110"/>
      <c r="NMZ18" s="110"/>
      <c r="NNA18" s="110"/>
      <c r="NNB18" s="110"/>
      <c r="NNC18" s="110"/>
      <c r="NND18" s="110"/>
      <c r="NNE18" s="110"/>
      <c r="NNF18" s="110"/>
      <c r="NNG18" s="110"/>
      <c r="NNH18" s="110"/>
      <c r="NNI18" s="110"/>
      <c r="NNJ18" s="110"/>
      <c r="NNK18" s="110"/>
      <c r="NNL18" s="110"/>
      <c r="NNM18" s="110"/>
      <c r="NNN18" s="110"/>
      <c r="NNO18" s="110"/>
      <c r="NNP18" s="110"/>
      <c r="NNQ18" s="110"/>
      <c r="NNR18" s="110"/>
      <c r="NNS18" s="110"/>
      <c r="NNT18" s="110"/>
      <c r="NNU18" s="110"/>
      <c r="NNV18" s="110"/>
      <c r="NNW18" s="110"/>
      <c r="NNX18" s="110"/>
      <c r="NNY18" s="110"/>
      <c r="NNZ18" s="110"/>
      <c r="NOA18" s="110"/>
      <c r="NOB18" s="110"/>
      <c r="NOC18" s="110"/>
      <c r="NOD18" s="110"/>
      <c r="NOE18" s="110"/>
      <c r="NOF18" s="110"/>
      <c r="NOG18" s="110"/>
      <c r="NOH18" s="110"/>
      <c r="NOI18" s="110"/>
      <c r="NOJ18" s="110"/>
      <c r="NOK18" s="110"/>
      <c r="NOL18" s="110"/>
      <c r="NOM18" s="110"/>
      <c r="NON18" s="110"/>
      <c r="NOO18" s="110"/>
      <c r="NOP18" s="110"/>
      <c r="NOQ18" s="110"/>
      <c r="NOR18" s="110"/>
      <c r="NOS18" s="110"/>
      <c r="NOT18" s="110"/>
      <c r="NOU18" s="110"/>
      <c r="NOV18" s="110"/>
      <c r="NOW18" s="110"/>
      <c r="NOX18" s="110"/>
      <c r="NOY18" s="110"/>
      <c r="NOZ18" s="110"/>
      <c r="NPA18" s="110"/>
      <c r="NPB18" s="110"/>
      <c r="NPC18" s="110"/>
      <c r="NPD18" s="110"/>
      <c r="NPE18" s="110"/>
      <c r="NPF18" s="110"/>
      <c r="NPG18" s="110"/>
      <c r="NPH18" s="110"/>
      <c r="NPI18" s="110"/>
      <c r="NPJ18" s="110"/>
      <c r="NPK18" s="110"/>
      <c r="NPL18" s="110"/>
      <c r="NPM18" s="110"/>
      <c r="NPN18" s="110"/>
      <c r="NPO18" s="110"/>
      <c r="NPP18" s="110"/>
      <c r="NPQ18" s="110"/>
      <c r="NPR18" s="110"/>
      <c r="NPS18" s="110"/>
      <c r="NPT18" s="110"/>
      <c r="NPU18" s="110"/>
      <c r="NPV18" s="110"/>
      <c r="NPW18" s="110"/>
      <c r="NPX18" s="110"/>
      <c r="NPY18" s="110"/>
      <c r="NPZ18" s="110"/>
      <c r="NQA18" s="110"/>
      <c r="NQB18" s="110"/>
      <c r="NQC18" s="110"/>
      <c r="NQD18" s="110"/>
      <c r="NQE18" s="110"/>
      <c r="NQF18" s="110"/>
      <c r="NQG18" s="110"/>
      <c r="NQH18" s="110"/>
      <c r="NQI18" s="110"/>
      <c r="NQJ18" s="110"/>
      <c r="NQK18" s="110"/>
      <c r="NQL18" s="110"/>
      <c r="NQM18" s="110"/>
      <c r="NQN18" s="110"/>
      <c r="NQO18" s="110"/>
      <c r="NQP18" s="110"/>
      <c r="NQQ18" s="110"/>
      <c r="NQR18" s="110"/>
      <c r="NQS18" s="110"/>
      <c r="NQT18" s="110"/>
      <c r="NQU18" s="110"/>
      <c r="NQV18" s="110"/>
      <c r="NQW18" s="110"/>
      <c r="NQX18" s="110"/>
      <c r="NQY18" s="110"/>
      <c r="NQZ18" s="110"/>
      <c r="NRA18" s="110"/>
      <c r="NRB18" s="110"/>
      <c r="NRC18" s="110"/>
      <c r="NRD18" s="110"/>
      <c r="NRE18" s="110"/>
      <c r="NRF18" s="110"/>
      <c r="NRG18" s="110"/>
      <c r="NRH18" s="110"/>
      <c r="NRI18" s="110"/>
      <c r="NRJ18" s="110"/>
      <c r="NRK18" s="110"/>
      <c r="NRL18" s="110"/>
      <c r="NRM18" s="110"/>
      <c r="NRN18" s="110"/>
      <c r="NRO18" s="110"/>
      <c r="NRP18" s="110"/>
      <c r="NRQ18" s="110"/>
      <c r="NRR18" s="110"/>
      <c r="NRS18" s="110"/>
      <c r="NRT18" s="110"/>
      <c r="NRU18" s="110"/>
      <c r="NRV18" s="110"/>
      <c r="NRW18" s="110"/>
      <c r="NRX18" s="110"/>
      <c r="NRY18" s="110"/>
      <c r="NRZ18" s="110"/>
      <c r="NSA18" s="110"/>
      <c r="NSB18" s="110"/>
      <c r="NSC18" s="110"/>
      <c r="NSD18" s="110"/>
      <c r="NSE18" s="110"/>
      <c r="NSF18" s="110"/>
      <c r="NSG18" s="110"/>
      <c r="NSH18" s="110"/>
      <c r="NSI18" s="110"/>
      <c r="NSJ18" s="110"/>
      <c r="NSK18" s="110"/>
      <c r="NSL18" s="110"/>
      <c r="NSM18" s="110"/>
      <c r="NSN18" s="110"/>
      <c r="NSO18" s="110"/>
      <c r="NSP18" s="110"/>
      <c r="NSQ18" s="110"/>
      <c r="NSR18" s="110"/>
      <c r="NSS18" s="110"/>
      <c r="NST18" s="110"/>
      <c r="NSU18" s="110"/>
      <c r="NSV18" s="110"/>
      <c r="NSW18" s="110"/>
      <c r="NSX18" s="110"/>
      <c r="NSY18" s="110"/>
      <c r="NSZ18" s="110"/>
      <c r="NTA18" s="110"/>
      <c r="NTB18" s="110"/>
      <c r="NTC18" s="110"/>
      <c r="NTD18" s="110"/>
      <c r="NTE18" s="110"/>
      <c r="NTF18" s="110"/>
      <c r="NTG18" s="110"/>
      <c r="NTH18" s="110"/>
      <c r="NTI18" s="110"/>
      <c r="NTJ18" s="110"/>
      <c r="NTK18" s="110"/>
      <c r="NTL18" s="110"/>
      <c r="NTM18" s="110"/>
      <c r="NTN18" s="110"/>
      <c r="NTO18" s="110"/>
      <c r="NTP18" s="110"/>
      <c r="NTQ18" s="110"/>
      <c r="NTR18" s="110"/>
      <c r="NTS18" s="110"/>
      <c r="NTT18" s="110"/>
      <c r="NTU18" s="110"/>
      <c r="NTV18" s="110"/>
      <c r="NTW18" s="110"/>
      <c r="NTX18" s="110"/>
      <c r="NTY18" s="110"/>
      <c r="NTZ18" s="110"/>
      <c r="NUA18" s="110"/>
      <c r="NUB18" s="110"/>
      <c r="NUC18" s="110"/>
      <c r="NUD18" s="110"/>
      <c r="NUE18" s="110"/>
      <c r="NUF18" s="110"/>
      <c r="NUG18" s="110"/>
      <c r="NUH18" s="110"/>
      <c r="NUI18" s="110"/>
      <c r="NUJ18" s="110"/>
      <c r="NUK18" s="110"/>
      <c r="NUL18" s="110"/>
      <c r="NUM18" s="110"/>
      <c r="NUN18" s="110"/>
      <c r="NUO18" s="110"/>
      <c r="NUP18" s="110"/>
      <c r="NUQ18" s="110"/>
      <c r="NUR18" s="110"/>
      <c r="NUS18" s="110"/>
      <c r="NUT18" s="110"/>
      <c r="NUU18" s="110"/>
      <c r="NUV18" s="110"/>
      <c r="NUW18" s="110"/>
      <c r="NUX18" s="110"/>
      <c r="NUY18" s="110"/>
      <c r="NUZ18" s="110"/>
      <c r="NVA18" s="110"/>
      <c r="NVB18" s="110"/>
      <c r="NVC18" s="110"/>
      <c r="NVD18" s="110"/>
      <c r="NVE18" s="110"/>
      <c r="NVF18" s="110"/>
      <c r="NVG18" s="110"/>
      <c r="NVH18" s="110"/>
      <c r="NVI18" s="110"/>
      <c r="NVJ18" s="110"/>
      <c r="NVK18" s="110"/>
      <c r="NVL18" s="110"/>
      <c r="NVM18" s="110"/>
      <c r="NVN18" s="110"/>
      <c r="NVO18" s="110"/>
      <c r="NVP18" s="110"/>
      <c r="NVQ18" s="110"/>
      <c r="NVR18" s="110"/>
      <c r="NVS18" s="110"/>
      <c r="NVT18" s="110"/>
      <c r="NVU18" s="110"/>
      <c r="NVV18" s="110"/>
      <c r="NVW18" s="110"/>
      <c r="NVX18" s="110"/>
      <c r="NVY18" s="110"/>
      <c r="NVZ18" s="110"/>
      <c r="NWA18" s="110"/>
      <c r="NWB18" s="110"/>
      <c r="NWC18" s="110"/>
      <c r="NWD18" s="110"/>
      <c r="NWE18" s="110"/>
      <c r="NWF18" s="110"/>
      <c r="NWG18" s="110"/>
      <c r="NWH18" s="110"/>
      <c r="NWI18" s="110"/>
      <c r="NWJ18" s="110"/>
      <c r="NWK18" s="110"/>
      <c r="NWL18" s="110"/>
      <c r="NWM18" s="110"/>
      <c r="NWN18" s="110"/>
      <c r="NWO18" s="110"/>
      <c r="NWP18" s="110"/>
      <c r="NWQ18" s="110"/>
      <c r="NWR18" s="110"/>
      <c r="NWS18" s="110"/>
      <c r="NWT18" s="110"/>
      <c r="NWU18" s="110"/>
      <c r="NWV18" s="110"/>
      <c r="NWW18" s="110"/>
      <c r="NWX18" s="110"/>
      <c r="NWY18" s="110"/>
      <c r="NWZ18" s="110"/>
      <c r="NXA18" s="110"/>
      <c r="NXB18" s="110"/>
      <c r="NXC18" s="110"/>
      <c r="NXD18" s="110"/>
      <c r="NXE18" s="110"/>
      <c r="NXF18" s="110"/>
      <c r="NXG18" s="110"/>
      <c r="NXH18" s="110"/>
      <c r="NXI18" s="110"/>
      <c r="NXJ18" s="110"/>
      <c r="NXK18" s="110"/>
      <c r="NXL18" s="110"/>
      <c r="NXM18" s="110"/>
      <c r="NXN18" s="110"/>
      <c r="NXO18" s="110"/>
      <c r="NXP18" s="110"/>
      <c r="NXQ18" s="110"/>
      <c r="NXR18" s="110"/>
      <c r="NXS18" s="110"/>
      <c r="NXT18" s="110"/>
      <c r="NXU18" s="110"/>
      <c r="NXV18" s="110"/>
      <c r="NXW18" s="110"/>
      <c r="NXX18" s="110"/>
      <c r="NXY18" s="110"/>
      <c r="NXZ18" s="110"/>
      <c r="NYA18" s="110"/>
      <c r="NYB18" s="110"/>
      <c r="NYC18" s="110"/>
      <c r="NYD18" s="110"/>
      <c r="NYE18" s="110"/>
      <c r="NYF18" s="110"/>
      <c r="NYG18" s="110"/>
      <c r="NYH18" s="110"/>
      <c r="NYI18" s="110"/>
      <c r="NYJ18" s="110"/>
      <c r="NYK18" s="110"/>
      <c r="NYL18" s="110"/>
      <c r="NYM18" s="110"/>
      <c r="NYN18" s="110"/>
      <c r="NYO18" s="110"/>
      <c r="NYP18" s="110"/>
      <c r="NYQ18" s="110"/>
      <c r="NYR18" s="110"/>
      <c r="NYS18" s="110"/>
      <c r="NYT18" s="110"/>
      <c r="NYU18" s="110"/>
      <c r="NYV18" s="110"/>
      <c r="NYW18" s="110"/>
      <c r="NYX18" s="110"/>
      <c r="NYY18" s="110"/>
      <c r="NYZ18" s="110"/>
      <c r="NZA18" s="110"/>
      <c r="NZB18" s="110"/>
      <c r="NZC18" s="110"/>
      <c r="NZD18" s="110"/>
      <c r="NZE18" s="110"/>
      <c r="NZF18" s="110"/>
      <c r="NZG18" s="110"/>
      <c r="NZH18" s="110"/>
      <c r="NZI18" s="110"/>
      <c r="NZJ18" s="110"/>
      <c r="NZK18" s="110"/>
      <c r="NZL18" s="110"/>
      <c r="NZM18" s="110"/>
      <c r="NZN18" s="110"/>
      <c r="NZO18" s="110"/>
      <c r="NZP18" s="110"/>
      <c r="NZQ18" s="110"/>
      <c r="NZR18" s="110"/>
      <c r="NZS18" s="110"/>
      <c r="NZT18" s="110"/>
      <c r="NZU18" s="110"/>
      <c r="NZV18" s="110"/>
      <c r="NZW18" s="110"/>
      <c r="NZX18" s="110"/>
      <c r="NZY18" s="110"/>
      <c r="NZZ18" s="110"/>
      <c r="OAA18" s="110"/>
      <c r="OAB18" s="110"/>
      <c r="OAC18" s="110"/>
      <c r="OAD18" s="110"/>
      <c r="OAE18" s="110"/>
      <c r="OAF18" s="110"/>
      <c r="OAG18" s="110"/>
      <c r="OAH18" s="110"/>
      <c r="OAI18" s="110"/>
      <c r="OAJ18" s="110"/>
      <c r="OAK18" s="110"/>
      <c r="OAL18" s="110"/>
      <c r="OAM18" s="110"/>
      <c r="OAN18" s="110"/>
      <c r="OAO18" s="110"/>
      <c r="OAP18" s="110"/>
      <c r="OAQ18" s="110"/>
      <c r="OAR18" s="110"/>
      <c r="OAS18" s="110"/>
      <c r="OAT18" s="110"/>
      <c r="OAU18" s="110"/>
      <c r="OAV18" s="110"/>
      <c r="OAW18" s="110"/>
      <c r="OAX18" s="110"/>
      <c r="OAY18" s="110"/>
      <c r="OAZ18" s="110"/>
      <c r="OBA18" s="110"/>
      <c r="OBB18" s="110"/>
      <c r="OBC18" s="110"/>
      <c r="OBD18" s="110"/>
      <c r="OBE18" s="110"/>
      <c r="OBF18" s="110"/>
      <c r="OBG18" s="110"/>
      <c r="OBH18" s="110"/>
      <c r="OBI18" s="110"/>
      <c r="OBJ18" s="110"/>
      <c r="OBK18" s="110"/>
      <c r="OBL18" s="110"/>
      <c r="OBM18" s="110"/>
      <c r="OBN18" s="110"/>
      <c r="OBO18" s="110"/>
      <c r="OBP18" s="110"/>
      <c r="OBQ18" s="110"/>
      <c r="OBR18" s="110"/>
      <c r="OBS18" s="110"/>
      <c r="OBT18" s="110"/>
      <c r="OBU18" s="110"/>
      <c r="OBV18" s="110"/>
      <c r="OBW18" s="110"/>
      <c r="OBX18" s="110"/>
      <c r="OBY18" s="110"/>
      <c r="OBZ18" s="110"/>
      <c r="OCA18" s="110"/>
      <c r="OCB18" s="110"/>
      <c r="OCC18" s="110"/>
      <c r="OCD18" s="110"/>
      <c r="OCE18" s="110"/>
      <c r="OCF18" s="110"/>
      <c r="OCG18" s="110"/>
      <c r="OCH18" s="110"/>
      <c r="OCI18" s="110"/>
      <c r="OCJ18" s="110"/>
      <c r="OCK18" s="110"/>
      <c r="OCL18" s="110"/>
      <c r="OCM18" s="110"/>
      <c r="OCN18" s="110"/>
      <c r="OCO18" s="110"/>
      <c r="OCP18" s="110"/>
      <c r="OCQ18" s="110"/>
      <c r="OCR18" s="110"/>
      <c r="OCS18" s="110"/>
      <c r="OCT18" s="110"/>
      <c r="OCU18" s="110"/>
      <c r="OCV18" s="110"/>
      <c r="OCW18" s="110"/>
      <c r="OCX18" s="110"/>
      <c r="OCY18" s="110"/>
      <c r="OCZ18" s="110"/>
      <c r="ODA18" s="110"/>
      <c r="ODB18" s="110"/>
      <c r="ODC18" s="110"/>
      <c r="ODD18" s="110"/>
      <c r="ODE18" s="110"/>
      <c r="ODF18" s="110"/>
      <c r="ODG18" s="110"/>
      <c r="ODH18" s="110"/>
      <c r="ODI18" s="110"/>
      <c r="ODJ18" s="110"/>
      <c r="ODK18" s="110"/>
      <c r="ODL18" s="110"/>
      <c r="ODM18" s="110"/>
      <c r="ODN18" s="110"/>
      <c r="ODO18" s="110"/>
      <c r="ODP18" s="110"/>
      <c r="ODQ18" s="110"/>
      <c r="ODR18" s="110"/>
      <c r="ODS18" s="110"/>
      <c r="ODT18" s="110"/>
      <c r="ODU18" s="110"/>
      <c r="ODV18" s="110"/>
      <c r="ODW18" s="110"/>
      <c r="ODX18" s="110"/>
      <c r="ODY18" s="110"/>
      <c r="ODZ18" s="110"/>
      <c r="OEA18" s="110"/>
      <c r="OEB18" s="110"/>
      <c r="OEC18" s="110"/>
      <c r="OED18" s="110"/>
      <c r="OEE18" s="110"/>
      <c r="OEF18" s="110"/>
      <c r="OEG18" s="110"/>
      <c r="OEH18" s="110"/>
      <c r="OEI18" s="110"/>
      <c r="OEJ18" s="110"/>
      <c r="OEK18" s="110"/>
      <c r="OEL18" s="110"/>
      <c r="OEM18" s="110"/>
      <c r="OEN18" s="110"/>
      <c r="OEO18" s="110"/>
      <c r="OEP18" s="110"/>
      <c r="OEQ18" s="110"/>
      <c r="OER18" s="110"/>
      <c r="OES18" s="110"/>
      <c r="OET18" s="110"/>
      <c r="OEU18" s="110"/>
      <c r="OEV18" s="110"/>
      <c r="OEW18" s="110"/>
      <c r="OEX18" s="110"/>
      <c r="OEY18" s="110"/>
      <c r="OEZ18" s="110"/>
      <c r="OFA18" s="110"/>
      <c r="OFB18" s="110"/>
      <c r="OFC18" s="110"/>
      <c r="OFD18" s="110"/>
      <c r="OFE18" s="110"/>
      <c r="OFF18" s="110"/>
      <c r="OFG18" s="110"/>
      <c r="OFH18" s="110"/>
      <c r="OFI18" s="110"/>
      <c r="OFJ18" s="110"/>
      <c r="OFK18" s="110"/>
      <c r="OFL18" s="110"/>
      <c r="OFM18" s="110"/>
      <c r="OFN18" s="110"/>
      <c r="OFO18" s="110"/>
      <c r="OFP18" s="110"/>
      <c r="OFQ18" s="110"/>
      <c r="OFR18" s="110"/>
      <c r="OFS18" s="110"/>
      <c r="OFT18" s="110"/>
      <c r="OFU18" s="110"/>
      <c r="OFV18" s="110"/>
      <c r="OFW18" s="110"/>
      <c r="OFX18" s="110"/>
      <c r="OFY18" s="110"/>
      <c r="OFZ18" s="110"/>
      <c r="OGA18" s="110"/>
      <c r="OGB18" s="110"/>
      <c r="OGC18" s="110"/>
      <c r="OGD18" s="110"/>
      <c r="OGE18" s="110"/>
      <c r="OGF18" s="110"/>
      <c r="OGG18" s="110"/>
      <c r="OGH18" s="110"/>
      <c r="OGI18" s="110"/>
      <c r="OGJ18" s="110"/>
      <c r="OGK18" s="110"/>
      <c r="OGL18" s="110"/>
      <c r="OGM18" s="110"/>
      <c r="OGN18" s="110"/>
      <c r="OGO18" s="110"/>
      <c r="OGP18" s="110"/>
      <c r="OGQ18" s="110"/>
      <c r="OGR18" s="110"/>
      <c r="OGS18" s="110"/>
      <c r="OGT18" s="110"/>
      <c r="OGU18" s="110"/>
      <c r="OGV18" s="110"/>
      <c r="OGW18" s="110"/>
      <c r="OGX18" s="110"/>
      <c r="OGY18" s="110"/>
      <c r="OGZ18" s="110"/>
      <c r="OHA18" s="110"/>
      <c r="OHB18" s="110"/>
      <c r="OHC18" s="110"/>
      <c r="OHD18" s="110"/>
      <c r="OHE18" s="110"/>
      <c r="OHF18" s="110"/>
      <c r="OHG18" s="110"/>
      <c r="OHH18" s="110"/>
      <c r="OHI18" s="110"/>
      <c r="OHJ18" s="110"/>
      <c r="OHK18" s="110"/>
      <c r="OHL18" s="110"/>
      <c r="OHM18" s="110"/>
      <c r="OHN18" s="110"/>
      <c r="OHO18" s="110"/>
      <c r="OHP18" s="110"/>
      <c r="OHQ18" s="110"/>
      <c r="OHR18" s="110"/>
      <c r="OHS18" s="110"/>
      <c r="OHT18" s="110"/>
      <c r="OHU18" s="110"/>
      <c r="OHV18" s="110"/>
      <c r="OHW18" s="110"/>
      <c r="OHX18" s="110"/>
      <c r="OHY18" s="110"/>
      <c r="OHZ18" s="110"/>
      <c r="OIA18" s="110"/>
      <c r="OIB18" s="110"/>
      <c r="OIC18" s="110"/>
      <c r="OID18" s="110"/>
      <c r="OIE18" s="110"/>
      <c r="OIF18" s="110"/>
      <c r="OIG18" s="110"/>
      <c r="OIH18" s="110"/>
      <c r="OII18" s="110"/>
      <c r="OIJ18" s="110"/>
      <c r="OIK18" s="110"/>
      <c r="OIL18" s="110"/>
      <c r="OIM18" s="110"/>
      <c r="OIN18" s="110"/>
      <c r="OIO18" s="110"/>
      <c r="OIP18" s="110"/>
      <c r="OIQ18" s="110"/>
      <c r="OIR18" s="110"/>
      <c r="OIS18" s="110"/>
      <c r="OIT18" s="110"/>
      <c r="OIU18" s="110"/>
      <c r="OIV18" s="110"/>
      <c r="OIW18" s="110"/>
      <c r="OIX18" s="110"/>
      <c r="OIY18" s="110"/>
      <c r="OIZ18" s="110"/>
      <c r="OJA18" s="110"/>
      <c r="OJB18" s="110"/>
      <c r="OJC18" s="110"/>
      <c r="OJD18" s="110"/>
      <c r="OJE18" s="110"/>
      <c r="OJF18" s="110"/>
      <c r="OJG18" s="110"/>
      <c r="OJH18" s="110"/>
      <c r="OJI18" s="110"/>
      <c r="OJJ18" s="110"/>
      <c r="OJK18" s="110"/>
      <c r="OJL18" s="110"/>
      <c r="OJM18" s="110"/>
      <c r="OJN18" s="110"/>
      <c r="OJO18" s="110"/>
      <c r="OJP18" s="110"/>
      <c r="OJQ18" s="110"/>
      <c r="OJR18" s="110"/>
      <c r="OJS18" s="110"/>
      <c r="OJT18" s="110"/>
      <c r="OJU18" s="110"/>
      <c r="OJV18" s="110"/>
      <c r="OJW18" s="110"/>
      <c r="OJX18" s="110"/>
      <c r="OJY18" s="110"/>
      <c r="OJZ18" s="110"/>
      <c r="OKA18" s="110"/>
      <c r="OKB18" s="110"/>
      <c r="OKC18" s="110"/>
      <c r="OKD18" s="110"/>
      <c r="OKE18" s="110"/>
      <c r="OKF18" s="110"/>
      <c r="OKG18" s="110"/>
      <c r="OKH18" s="110"/>
      <c r="OKI18" s="110"/>
      <c r="OKJ18" s="110"/>
      <c r="OKK18" s="110"/>
      <c r="OKL18" s="110"/>
      <c r="OKM18" s="110"/>
      <c r="OKN18" s="110"/>
      <c r="OKO18" s="110"/>
      <c r="OKP18" s="110"/>
      <c r="OKQ18" s="110"/>
      <c r="OKR18" s="110"/>
      <c r="OKS18" s="110"/>
      <c r="OKT18" s="110"/>
      <c r="OKU18" s="110"/>
      <c r="OKV18" s="110"/>
      <c r="OKW18" s="110"/>
      <c r="OKX18" s="110"/>
      <c r="OKY18" s="110"/>
      <c r="OKZ18" s="110"/>
      <c r="OLA18" s="110"/>
      <c r="OLB18" s="110"/>
      <c r="OLC18" s="110"/>
      <c r="OLD18" s="110"/>
      <c r="OLE18" s="110"/>
      <c r="OLF18" s="110"/>
      <c r="OLG18" s="110"/>
      <c r="OLH18" s="110"/>
      <c r="OLI18" s="110"/>
      <c r="OLJ18" s="110"/>
      <c r="OLK18" s="110"/>
      <c r="OLL18" s="110"/>
      <c r="OLM18" s="110"/>
      <c r="OLN18" s="110"/>
      <c r="OLO18" s="110"/>
      <c r="OLP18" s="110"/>
      <c r="OLQ18" s="110"/>
      <c r="OLR18" s="110"/>
      <c r="OLS18" s="110"/>
      <c r="OLT18" s="110"/>
      <c r="OLU18" s="110"/>
      <c r="OLV18" s="110"/>
      <c r="OLW18" s="110"/>
      <c r="OLX18" s="110"/>
      <c r="OLY18" s="110"/>
      <c r="OLZ18" s="110"/>
      <c r="OMA18" s="110"/>
      <c r="OMB18" s="110"/>
      <c r="OMC18" s="110"/>
      <c r="OMD18" s="110"/>
      <c r="OME18" s="110"/>
      <c r="OMF18" s="110"/>
      <c r="OMG18" s="110"/>
      <c r="OMH18" s="110"/>
      <c r="OMI18" s="110"/>
      <c r="OMJ18" s="110"/>
      <c r="OMK18" s="110"/>
      <c r="OML18" s="110"/>
      <c r="OMM18" s="110"/>
      <c r="OMN18" s="110"/>
      <c r="OMO18" s="110"/>
      <c r="OMP18" s="110"/>
      <c r="OMQ18" s="110"/>
      <c r="OMR18" s="110"/>
      <c r="OMS18" s="110"/>
      <c r="OMT18" s="110"/>
      <c r="OMU18" s="110"/>
      <c r="OMV18" s="110"/>
      <c r="OMW18" s="110"/>
      <c r="OMX18" s="110"/>
      <c r="OMY18" s="110"/>
      <c r="OMZ18" s="110"/>
      <c r="ONA18" s="110"/>
      <c r="ONB18" s="110"/>
      <c r="ONC18" s="110"/>
      <c r="OND18" s="110"/>
      <c r="ONE18" s="110"/>
      <c r="ONF18" s="110"/>
      <c r="ONG18" s="110"/>
      <c r="ONH18" s="110"/>
      <c r="ONI18" s="110"/>
      <c r="ONJ18" s="110"/>
      <c r="ONK18" s="110"/>
      <c r="ONL18" s="110"/>
      <c r="ONM18" s="110"/>
      <c r="ONN18" s="110"/>
      <c r="ONO18" s="110"/>
      <c r="ONP18" s="110"/>
      <c r="ONQ18" s="110"/>
      <c r="ONR18" s="110"/>
      <c r="ONS18" s="110"/>
      <c r="ONT18" s="110"/>
      <c r="ONU18" s="110"/>
      <c r="ONV18" s="110"/>
      <c r="ONW18" s="110"/>
      <c r="ONX18" s="110"/>
      <c r="ONY18" s="110"/>
      <c r="ONZ18" s="110"/>
      <c r="OOA18" s="110"/>
      <c r="OOB18" s="110"/>
      <c r="OOC18" s="110"/>
      <c r="OOD18" s="110"/>
      <c r="OOE18" s="110"/>
      <c r="OOF18" s="110"/>
      <c r="OOG18" s="110"/>
      <c r="OOH18" s="110"/>
      <c r="OOI18" s="110"/>
      <c r="OOJ18" s="110"/>
      <c r="OOK18" s="110"/>
      <c r="OOL18" s="110"/>
      <c r="OOM18" s="110"/>
      <c r="OON18" s="110"/>
      <c r="OOO18" s="110"/>
      <c r="OOP18" s="110"/>
      <c r="OOQ18" s="110"/>
      <c r="OOR18" s="110"/>
      <c r="OOS18" s="110"/>
      <c r="OOT18" s="110"/>
      <c r="OOU18" s="110"/>
      <c r="OOV18" s="110"/>
      <c r="OOW18" s="110"/>
      <c r="OOX18" s="110"/>
      <c r="OOY18" s="110"/>
      <c r="OOZ18" s="110"/>
      <c r="OPA18" s="110"/>
      <c r="OPB18" s="110"/>
      <c r="OPC18" s="110"/>
      <c r="OPD18" s="110"/>
      <c r="OPE18" s="110"/>
      <c r="OPF18" s="110"/>
      <c r="OPG18" s="110"/>
      <c r="OPH18" s="110"/>
      <c r="OPI18" s="110"/>
      <c r="OPJ18" s="110"/>
      <c r="OPK18" s="110"/>
      <c r="OPL18" s="110"/>
      <c r="OPM18" s="110"/>
      <c r="OPN18" s="110"/>
      <c r="OPO18" s="110"/>
      <c r="OPP18" s="110"/>
      <c r="OPQ18" s="110"/>
      <c r="OPR18" s="110"/>
      <c r="OPS18" s="110"/>
      <c r="OPT18" s="110"/>
      <c r="OPU18" s="110"/>
      <c r="OPV18" s="110"/>
      <c r="OPW18" s="110"/>
      <c r="OPX18" s="110"/>
      <c r="OPY18" s="110"/>
      <c r="OPZ18" s="110"/>
      <c r="OQA18" s="110"/>
      <c r="OQB18" s="110"/>
      <c r="OQC18" s="110"/>
      <c r="OQD18" s="110"/>
      <c r="OQE18" s="110"/>
      <c r="OQF18" s="110"/>
      <c r="OQG18" s="110"/>
      <c r="OQH18" s="110"/>
      <c r="OQI18" s="110"/>
      <c r="OQJ18" s="110"/>
      <c r="OQK18" s="110"/>
      <c r="OQL18" s="110"/>
      <c r="OQM18" s="110"/>
      <c r="OQN18" s="110"/>
      <c r="OQO18" s="110"/>
      <c r="OQP18" s="110"/>
      <c r="OQQ18" s="110"/>
      <c r="OQR18" s="110"/>
      <c r="OQS18" s="110"/>
      <c r="OQT18" s="110"/>
      <c r="OQU18" s="110"/>
      <c r="OQV18" s="110"/>
      <c r="OQW18" s="110"/>
      <c r="OQX18" s="110"/>
      <c r="OQY18" s="110"/>
      <c r="OQZ18" s="110"/>
      <c r="ORA18" s="110"/>
      <c r="ORB18" s="110"/>
      <c r="ORC18" s="110"/>
      <c r="ORD18" s="110"/>
      <c r="ORE18" s="110"/>
      <c r="ORF18" s="110"/>
      <c r="ORG18" s="110"/>
      <c r="ORH18" s="110"/>
      <c r="ORI18" s="110"/>
      <c r="ORJ18" s="110"/>
      <c r="ORK18" s="110"/>
      <c r="ORL18" s="110"/>
      <c r="ORM18" s="110"/>
      <c r="ORN18" s="110"/>
      <c r="ORO18" s="110"/>
      <c r="ORP18" s="110"/>
      <c r="ORQ18" s="110"/>
      <c r="ORR18" s="110"/>
      <c r="ORS18" s="110"/>
      <c r="ORT18" s="110"/>
      <c r="ORU18" s="110"/>
      <c r="ORV18" s="110"/>
      <c r="ORW18" s="110"/>
      <c r="ORX18" s="110"/>
      <c r="ORY18" s="110"/>
      <c r="ORZ18" s="110"/>
      <c r="OSA18" s="110"/>
      <c r="OSB18" s="110"/>
      <c r="OSC18" s="110"/>
      <c r="OSD18" s="110"/>
      <c r="OSE18" s="110"/>
      <c r="OSF18" s="110"/>
      <c r="OSG18" s="110"/>
      <c r="OSH18" s="110"/>
      <c r="OSI18" s="110"/>
      <c r="OSJ18" s="110"/>
      <c r="OSK18" s="110"/>
      <c r="OSL18" s="110"/>
      <c r="OSM18" s="110"/>
      <c r="OSN18" s="110"/>
      <c r="OSO18" s="110"/>
      <c r="OSP18" s="110"/>
      <c r="OSQ18" s="110"/>
      <c r="OSR18" s="110"/>
      <c r="OSS18" s="110"/>
      <c r="OST18" s="110"/>
      <c r="OSU18" s="110"/>
      <c r="OSV18" s="110"/>
      <c r="OSW18" s="110"/>
      <c r="OSX18" s="110"/>
      <c r="OSY18" s="110"/>
      <c r="OSZ18" s="110"/>
      <c r="OTA18" s="110"/>
      <c r="OTB18" s="110"/>
      <c r="OTC18" s="110"/>
      <c r="OTD18" s="110"/>
      <c r="OTE18" s="110"/>
      <c r="OTF18" s="110"/>
      <c r="OTG18" s="110"/>
      <c r="OTH18" s="110"/>
      <c r="OTI18" s="110"/>
      <c r="OTJ18" s="110"/>
      <c r="OTK18" s="110"/>
      <c r="OTL18" s="110"/>
      <c r="OTM18" s="110"/>
      <c r="OTN18" s="110"/>
      <c r="OTO18" s="110"/>
      <c r="OTP18" s="110"/>
      <c r="OTQ18" s="110"/>
      <c r="OTR18" s="110"/>
      <c r="OTS18" s="110"/>
      <c r="OTT18" s="110"/>
      <c r="OTU18" s="110"/>
      <c r="OTV18" s="110"/>
      <c r="OTW18" s="110"/>
      <c r="OTX18" s="110"/>
      <c r="OTY18" s="110"/>
      <c r="OTZ18" s="110"/>
      <c r="OUA18" s="110"/>
      <c r="OUB18" s="110"/>
      <c r="OUC18" s="110"/>
      <c r="OUD18" s="110"/>
      <c r="OUE18" s="110"/>
      <c r="OUF18" s="110"/>
      <c r="OUG18" s="110"/>
      <c r="OUH18" s="110"/>
      <c r="OUI18" s="110"/>
      <c r="OUJ18" s="110"/>
      <c r="OUK18" s="110"/>
      <c r="OUL18" s="110"/>
      <c r="OUM18" s="110"/>
      <c r="OUN18" s="110"/>
      <c r="OUO18" s="110"/>
      <c r="OUP18" s="110"/>
      <c r="OUQ18" s="110"/>
      <c r="OUR18" s="110"/>
      <c r="OUS18" s="110"/>
      <c r="OUT18" s="110"/>
      <c r="OUU18" s="110"/>
      <c r="OUV18" s="110"/>
      <c r="OUW18" s="110"/>
      <c r="OUX18" s="110"/>
      <c r="OUY18" s="110"/>
      <c r="OUZ18" s="110"/>
      <c r="OVA18" s="110"/>
      <c r="OVB18" s="110"/>
      <c r="OVC18" s="110"/>
      <c r="OVD18" s="110"/>
      <c r="OVE18" s="110"/>
      <c r="OVF18" s="110"/>
      <c r="OVG18" s="110"/>
      <c r="OVH18" s="110"/>
      <c r="OVI18" s="110"/>
      <c r="OVJ18" s="110"/>
      <c r="OVK18" s="110"/>
      <c r="OVL18" s="110"/>
      <c r="OVM18" s="110"/>
      <c r="OVN18" s="110"/>
      <c r="OVO18" s="110"/>
      <c r="OVP18" s="110"/>
      <c r="OVQ18" s="110"/>
      <c r="OVR18" s="110"/>
      <c r="OVS18" s="110"/>
      <c r="OVT18" s="110"/>
      <c r="OVU18" s="110"/>
      <c r="OVV18" s="110"/>
      <c r="OVW18" s="110"/>
      <c r="OVX18" s="110"/>
      <c r="OVY18" s="110"/>
      <c r="OVZ18" s="110"/>
      <c r="OWA18" s="110"/>
      <c r="OWB18" s="110"/>
      <c r="OWC18" s="110"/>
      <c r="OWD18" s="110"/>
      <c r="OWE18" s="110"/>
      <c r="OWF18" s="110"/>
      <c r="OWG18" s="110"/>
      <c r="OWH18" s="110"/>
      <c r="OWI18" s="110"/>
      <c r="OWJ18" s="110"/>
      <c r="OWK18" s="110"/>
      <c r="OWL18" s="110"/>
      <c r="OWM18" s="110"/>
      <c r="OWN18" s="110"/>
      <c r="OWO18" s="110"/>
      <c r="OWP18" s="110"/>
      <c r="OWQ18" s="110"/>
      <c r="OWR18" s="110"/>
      <c r="OWS18" s="110"/>
      <c r="OWT18" s="110"/>
      <c r="OWU18" s="110"/>
      <c r="OWV18" s="110"/>
      <c r="OWW18" s="110"/>
      <c r="OWX18" s="110"/>
      <c r="OWY18" s="110"/>
      <c r="OWZ18" s="110"/>
      <c r="OXA18" s="110"/>
      <c r="OXB18" s="110"/>
      <c r="OXC18" s="110"/>
      <c r="OXD18" s="110"/>
      <c r="OXE18" s="110"/>
      <c r="OXF18" s="110"/>
      <c r="OXG18" s="110"/>
      <c r="OXH18" s="110"/>
      <c r="OXI18" s="110"/>
      <c r="OXJ18" s="110"/>
      <c r="OXK18" s="110"/>
      <c r="OXL18" s="110"/>
      <c r="OXM18" s="110"/>
      <c r="OXN18" s="110"/>
      <c r="OXO18" s="110"/>
      <c r="OXP18" s="110"/>
      <c r="OXQ18" s="110"/>
      <c r="OXR18" s="110"/>
      <c r="OXS18" s="110"/>
      <c r="OXT18" s="110"/>
      <c r="OXU18" s="110"/>
      <c r="OXV18" s="110"/>
      <c r="OXW18" s="110"/>
      <c r="OXX18" s="110"/>
      <c r="OXY18" s="110"/>
      <c r="OXZ18" s="110"/>
      <c r="OYA18" s="110"/>
      <c r="OYB18" s="110"/>
      <c r="OYC18" s="110"/>
      <c r="OYD18" s="110"/>
      <c r="OYE18" s="110"/>
      <c r="OYF18" s="110"/>
      <c r="OYG18" s="110"/>
      <c r="OYH18" s="110"/>
      <c r="OYI18" s="110"/>
      <c r="OYJ18" s="110"/>
      <c r="OYK18" s="110"/>
      <c r="OYL18" s="110"/>
      <c r="OYM18" s="110"/>
      <c r="OYN18" s="110"/>
      <c r="OYO18" s="110"/>
      <c r="OYP18" s="110"/>
      <c r="OYQ18" s="110"/>
      <c r="OYR18" s="110"/>
      <c r="OYS18" s="110"/>
      <c r="OYT18" s="110"/>
      <c r="OYU18" s="110"/>
      <c r="OYV18" s="110"/>
      <c r="OYW18" s="110"/>
      <c r="OYX18" s="110"/>
      <c r="OYY18" s="110"/>
      <c r="OYZ18" s="110"/>
      <c r="OZA18" s="110"/>
      <c r="OZB18" s="110"/>
      <c r="OZC18" s="110"/>
      <c r="OZD18" s="110"/>
      <c r="OZE18" s="110"/>
      <c r="OZF18" s="110"/>
      <c r="OZG18" s="110"/>
      <c r="OZH18" s="110"/>
      <c r="OZI18" s="110"/>
      <c r="OZJ18" s="110"/>
      <c r="OZK18" s="110"/>
      <c r="OZL18" s="110"/>
      <c r="OZM18" s="110"/>
      <c r="OZN18" s="110"/>
      <c r="OZO18" s="110"/>
      <c r="OZP18" s="110"/>
      <c r="OZQ18" s="110"/>
      <c r="OZR18" s="110"/>
      <c r="OZS18" s="110"/>
      <c r="OZT18" s="110"/>
      <c r="OZU18" s="110"/>
      <c r="OZV18" s="110"/>
      <c r="OZW18" s="110"/>
      <c r="OZX18" s="110"/>
      <c r="OZY18" s="110"/>
      <c r="OZZ18" s="110"/>
      <c r="PAA18" s="110"/>
      <c r="PAB18" s="110"/>
      <c r="PAC18" s="110"/>
      <c r="PAD18" s="110"/>
      <c r="PAE18" s="110"/>
      <c r="PAF18" s="110"/>
      <c r="PAG18" s="110"/>
      <c r="PAH18" s="110"/>
      <c r="PAI18" s="110"/>
      <c r="PAJ18" s="110"/>
      <c r="PAK18" s="110"/>
      <c r="PAL18" s="110"/>
      <c r="PAM18" s="110"/>
      <c r="PAN18" s="110"/>
      <c r="PAO18" s="110"/>
      <c r="PAP18" s="110"/>
      <c r="PAQ18" s="110"/>
      <c r="PAR18" s="110"/>
      <c r="PAS18" s="110"/>
      <c r="PAT18" s="110"/>
      <c r="PAU18" s="110"/>
      <c r="PAV18" s="110"/>
      <c r="PAW18" s="110"/>
      <c r="PAX18" s="110"/>
      <c r="PAY18" s="110"/>
      <c r="PAZ18" s="110"/>
      <c r="PBA18" s="110"/>
      <c r="PBB18" s="110"/>
      <c r="PBC18" s="110"/>
      <c r="PBD18" s="110"/>
      <c r="PBE18" s="110"/>
      <c r="PBF18" s="110"/>
      <c r="PBG18" s="110"/>
      <c r="PBH18" s="110"/>
      <c r="PBI18" s="110"/>
      <c r="PBJ18" s="110"/>
      <c r="PBK18" s="110"/>
      <c r="PBL18" s="110"/>
      <c r="PBM18" s="110"/>
      <c r="PBN18" s="110"/>
      <c r="PBO18" s="110"/>
      <c r="PBP18" s="110"/>
      <c r="PBQ18" s="110"/>
      <c r="PBR18" s="110"/>
      <c r="PBS18" s="110"/>
      <c r="PBT18" s="110"/>
      <c r="PBU18" s="110"/>
      <c r="PBV18" s="110"/>
      <c r="PBW18" s="110"/>
      <c r="PBX18" s="110"/>
      <c r="PBY18" s="110"/>
      <c r="PBZ18" s="110"/>
      <c r="PCA18" s="110"/>
      <c r="PCB18" s="110"/>
      <c r="PCC18" s="110"/>
      <c r="PCD18" s="110"/>
      <c r="PCE18" s="110"/>
      <c r="PCF18" s="110"/>
      <c r="PCG18" s="110"/>
      <c r="PCH18" s="110"/>
      <c r="PCI18" s="110"/>
      <c r="PCJ18" s="110"/>
      <c r="PCK18" s="110"/>
      <c r="PCL18" s="110"/>
      <c r="PCM18" s="110"/>
      <c r="PCN18" s="110"/>
      <c r="PCO18" s="110"/>
      <c r="PCP18" s="110"/>
      <c r="PCQ18" s="110"/>
      <c r="PCR18" s="110"/>
      <c r="PCS18" s="110"/>
      <c r="PCT18" s="110"/>
      <c r="PCU18" s="110"/>
      <c r="PCV18" s="110"/>
      <c r="PCW18" s="110"/>
      <c r="PCX18" s="110"/>
      <c r="PCY18" s="110"/>
      <c r="PCZ18" s="110"/>
      <c r="PDA18" s="110"/>
      <c r="PDB18" s="110"/>
      <c r="PDC18" s="110"/>
      <c r="PDD18" s="110"/>
      <c r="PDE18" s="110"/>
      <c r="PDF18" s="110"/>
      <c r="PDG18" s="110"/>
      <c r="PDH18" s="110"/>
      <c r="PDI18" s="110"/>
      <c r="PDJ18" s="110"/>
      <c r="PDK18" s="110"/>
      <c r="PDL18" s="110"/>
      <c r="PDM18" s="110"/>
      <c r="PDN18" s="110"/>
      <c r="PDO18" s="110"/>
      <c r="PDP18" s="110"/>
      <c r="PDQ18" s="110"/>
      <c r="PDR18" s="110"/>
      <c r="PDS18" s="110"/>
      <c r="PDT18" s="110"/>
      <c r="PDU18" s="110"/>
      <c r="PDV18" s="110"/>
      <c r="PDW18" s="110"/>
      <c r="PDX18" s="110"/>
      <c r="PDY18" s="110"/>
      <c r="PDZ18" s="110"/>
      <c r="PEA18" s="110"/>
      <c r="PEB18" s="110"/>
      <c r="PEC18" s="110"/>
      <c r="PED18" s="110"/>
      <c r="PEE18" s="110"/>
      <c r="PEF18" s="110"/>
      <c r="PEG18" s="110"/>
      <c r="PEH18" s="110"/>
      <c r="PEI18" s="110"/>
      <c r="PEJ18" s="110"/>
      <c r="PEK18" s="110"/>
      <c r="PEL18" s="110"/>
      <c r="PEM18" s="110"/>
      <c r="PEN18" s="110"/>
      <c r="PEO18" s="110"/>
      <c r="PEP18" s="110"/>
      <c r="PEQ18" s="110"/>
      <c r="PER18" s="110"/>
      <c r="PES18" s="110"/>
      <c r="PET18" s="110"/>
      <c r="PEU18" s="110"/>
      <c r="PEV18" s="110"/>
      <c r="PEW18" s="110"/>
      <c r="PEX18" s="110"/>
      <c r="PEY18" s="110"/>
      <c r="PEZ18" s="110"/>
      <c r="PFA18" s="110"/>
      <c r="PFB18" s="110"/>
      <c r="PFC18" s="110"/>
      <c r="PFD18" s="110"/>
      <c r="PFE18" s="110"/>
      <c r="PFF18" s="110"/>
      <c r="PFG18" s="110"/>
      <c r="PFH18" s="110"/>
      <c r="PFI18" s="110"/>
      <c r="PFJ18" s="110"/>
      <c r="PFK18" s="110"/>
      <c r="PFL18" s="110"/>
      <c r="PFM18" s="110"/>
      <c r="PFN18" s="110"/>
      <c r="PFO18" s="110"/>
      <c r="PFP18" s="110"/>
      <c r="PFQ18" s="110"/>
      <c r="PFR18" s="110"/>
      <c r="PFS18" s="110"/>
      <c r="PFT18" s="110"/>
      <c r="PFU18" s="110"/>
      <c r="PFV18" s="110"/>
      <c r="PFW18" s="110"/>
      <c r="PFX18" s="110"/>
      <c r="PFY18" s="110"/>
      <c r="PFZ18" s="110"/>
      <c r="PGA18" s="110"/>
      <c r="PGB18" s="110"/>
      <c r="PGC18" s="110"/>
      <c r="PGD18" s="110"/>
      <c r="PGE18" s="110"/>
      <c r="PGF18" s="110"/>
      <c r="PGG18" s="110"/>
      <c r="PGH18" s="110"/>
      <c r="PGI18" s="110"/>
      <c r="PGJ18" s="110"/>
      <c r="PGK18" s="110"/>
      <c r="PGL18" s="110"/>
      <c r="PGM18" s="110"/>
      <c r="PGN18" s="110"/>
      <c r="PGO18" s="110"/>
      <c r="PGP18" s="110"/>
      <c r="PGQ18" s="110"/>
      <c r="PGR18" s="110"/>
      <c r="PGS18" s="110"/>
      <c r="PGT18" s="110"/>
      <c r="PGU18" s="110"/>
      <c r="PGV18" s="110"/>
      <c r="PGW18" s="110"/>
      <c r="PGX18" s="110"/>
      <c r="PGY18" s="110"/>
      <c r="PGZ18" s="110"/>
      <c r="PHA18" s="110"/>
      <c r="PHB18" s="110"/>
      <c r="PHC18" s="110"/>
      <c r="PHD18" s="110"/>
      <c r="PHE18" s="110"/>
      <c r="PHF18" s="110"/>
      <c r="PHG18" s="110"/>
      <c r="PHH18" s="110"/>
      <c r="PHI18" s="110"/>
      <c r="PHJ18" s="110"/>
      <c r="PHK18" s="110"/>
      <c r="PHL18" s="110"/>
      <c r="PHM18" s="110"/>
      <c r="PHN18" s="110"/>
      <c r="PHO18" s="110"/>
      <c r="PHP18" s="110"/>
      <c r="PHQ18" s="110"/>
      <c r="PHR18" s="110"/>
      <c r="PHS18" s="110"/>
      <c r="PHT18" s="110"/>
      <c r="PHU18" s="110"/>
      <c r="PHV18" s="110"/>
      <c r="PHW18" s="110"/>
      <c r="PHX18" s="110"/>
      <c r="PHY18" s="110"/>
      <c r="PHZ18" s="110"/>
      <c r="PIA18" s="110"/>
      <c r="PIB18" s="110"/>
      <c r="PIC18" s="110"/>
      <c r="PID18" s="110"/>
      <c r="PIE18" s="110"/>
      <c r="PIF18" s="110"/>
      <c r="PIG18" s="110"/>
      <c r="PIH18" s="110"/>
      <c r="PII18" s="110"/>
      <c r="PIJ18" s="110"/>
      <c r="PIK18" s="110"/>
      <c r="PIL18" s="110"/>
      <c r="PIM18" s="110"/>
      <c r="PIN18" s="110"/>
      <c r="PIO18" s="110"/>
      <c r="PIP18" s="110"/>
      <c r="PIQ18" s="110"/>
      <c r="PIR18" s="110"/>
      <c r="PIS18" s="110"/>
      <c r="PIT18" s="110"/>
      <c r="PIU18" s="110"/>
      <c r="PIV18" s="110"/>
      <c r="PIW18" s="110"/>
      <c r="PIX18" s="110"/>
      <c r="PIY18" s="110"/>
      <c r="PIZ18" s="110"/>
      <c r="PJA18" s="110"/>
      <c r="PJB18" s="110"/>
      <c r="PJC18" s="110"/>
      <c r="PJD18" s="110"/>
      <c r="PJE18" s="110"/>
      <c r="PJF18" s="110"/>
      <c r="PJG18" s="110"/>
      <c r="PJH18" s="110"/>
      <c r="PJI18" s="110"/>
      <c r="PJJ18" s="110"/>
      <c r="PJK18" s="110"/>
      <c r="PJL18" s="110"/>
      <c r="PJM18" s="110"/>
      <c r="PJN18" s="110"/>
      <c r="PJO18" s="110"/>
      <c r="PJP18" s="110"/>
      <c r="PJQ18" s="110"/>
      <c r="PJR18" s="110"/>
      <c r="PJS18" s="110"/>
      <c r="PJT18" s="110"/>
      <c r="PJU18" s="110"/>
      <c r="PJV18" s="110"/>
      <c r="PJW18" s="110"/>
      <c r="PJX18" s="110"/>
      <c r="PJY18" s="110"/>
      <c r="PJZ18" s="110"/>
      <c r="PKA18" s="110"/>
      <c r="PKB18" s="110"/>
      <c r="PKC18" s="110"/>
      <c r="PKD18" s="110"/>
      <c r="PKE18" s="110"/>
      <c r="PKF18" s="110"/>
      <c r="PKG18" s="110"/>
      <c r="PKH18" s="110"/>
      <c r="PKI18" s="110"/>
      <c r="PKJ18" s="110"/>
      <c r="PKK18" s="110"/>
      <c r="PKL18" s="110"/>
      <c r="PKM18" s="110"/>
      <c r="PKN18" s="110"/>
      <c r="PKO18" s="110"/>
      <c r="PKP18" s="110"/>
      <c r="PKQ18" s="110"/>
      <c r="PKR18" s="110"/>
      <c r="PKS18" s="110"/>
      <c r="PKT18" s="110"/>
      <c r="PKU18" s="110"/>
      <c r="PKV18" s="110"/>
      <c r="PKW18" s="110"/>
      <c r="PKX18" s="110"/>
      <c r="PKY18" s="110"/>
      <c r="PKZ18" s="110"/>
      <c r="PLA18" s="110"/>
      <c r="PLB18" s="110"/>
      <c r="PLC18" s="110"/>
      <c r="PLD18" s="110"/>
      <c r="PLE18" s="110"/>
      <c r="PLF18" s="110"/>
      <c r="PLG18" s="110"/>
      <c r="PLH18" s="110"/>
      <c r="PLI18" s="110"/>
      <c r="PLJ18" s="110"/>
      <c r="PLK18" s="110"/>
      <c r="PLL18" s="110"/>
      <c r="PLM18" s="110"/>
      <c r="PLN18" s="110"/>
      <c r="PLO18" s="110"/>
      <c r="PLP18" s="110"/>
      <c r="PLQ18" s="110"/>
      <c r="PLR18" s="110"/>
      <c r="PLS18" s="110"/>
      <c r="PLT18" s="110"/>
      <c r="PLU18" s="110"/>
      <c r="PLV18" s="110"/>
      <c r="PLW18" s="110"/>
      <c r="PLX18" s="110"/>
      <c r="PLY18" s="110"/>
      <c r="PLZ18" s="110"/>
      <c r="PMA18" s="110"/>
      <c r="PMB18" s="110"/>
      <c r="PMC18" s="110"/>
      <c r="PMD18" s="110"/>
      <c r="PME18" s="110"/>
      <c r="PMF18" s="110"/>
      <c r="PMG18" s="110"/>
      <c r="PMH18" s="110"/>
      <c r="PMI18" s="110"/>
      <c r="PMJ18" s="110"/>
      <c r="PMK18" s="110"/>
      <c r="PML18" s="110"/>
      <c r="PMM18" s="110"/>
      <c r="PMN18" s="110"/>
      <c r="PMO18" s="110"/>
      <c r="PMP18" s="110"/>
      <c r="PMQ18" s="110"/>
      <c r="PMR18" s="110"/>
      <c r="PMS18" s="110"/>
      <c r="PMT18" s="110"/>
      <c r="PMU18" s="110"/>
      <c r="PMV18" s="110"/>
      <c r="PMW18" s="110"/>
      <c r="PMX18" s="110"/>
      <c r="PMY18" s="110"/>
      <c r="PMZ18" s="110"/>
      <c r="PNA18" s="110"/>
      <c r="PNB18" s="110"/>
      <c r="PNC18" s="110"/>
      <c r="PND18" s="110"/>
      <c r="PNE18" s="110"/>
      <c r="PNF18" s="110"/>
      <c r="PNG18" s="110"/>
      <c r="PNH18" s="110"/>
      <c r="PNI18" s="110"/>
      <c r="PNJ18" s="110"/>
      <c r="PNK18" s="110"/>
      <c r="PNL18" s="110"/>
      <c r="PNM18" s="110"/>
      <c r="PNN18" s="110"/>
      <c r="PNO18" s="110"/>
      <c r="PNP18" s="110"/>
      <c r="PNQ18" s="110"/>
      <c r="PNR18" s="110"/>
      <c r="PNS18" s="110"/>
      <c r="PNT18" s="110"/>
      <c r="PNU18" s="110"/>
      <c r="PNV18" s="110"/>
      <c r="PNW18" s="110"/>
      <c r="PNX18" s="110"/>
      <c r="PNY18" s="110"/>
      <c r="PNZ18" s="110"/>
      <c r="POA18" s="110"/>
      <c r="POB18" s="110"/>
      <c r="POC18" s="110"/>
      <c r="POD18" s="110"/>
      <c r="POE18" s="110"/>
      <c r="POF18" s="110"/>
      <c r="POG18" s="110"/>
      <c r="POH18" s="110"/>
      <c r="POI18" s="110"/>
      <c r="POJ18" s="110"/>
      <c r="POK18" s="110"/>
      <c r="POL18" s="110"/>
      <c r="POM18" s="110"/>
      <c r="PON18" s="110"/>
      <c r="POO18" s="110"/>
      <c r="POP18" s="110"/>
      <c r="POQ18" s="110"/>
      <c r="POR18" s="110"/>
      <c r="POS18" s="110"/>
      <c r="POT18" s="110"/>
      <c r="POU18" s="110"/>
      <c r="POV18" s="110"/>
      <c r="POW18" s="110"/>
      <c r="POX18" s="110"/>
      <c r="POY18" s="110"/>
      <c r="POZ18" s="110"/>
      <c r="PPA18" s="110"/>
      <c r="PPB18" s="110"/>
      <c r="PPC18" s="110"/>
      <c r="PPD18" s="110"/>
      <c r="PPE18" s="110"/>
      <c r="PPF18" s="110"/>
      <c r="PPG18" s="110"/>
      <c r="PPH18" s="110"/>
      <c r="PPI18" s="110"/>
      <c r="PPJ18" s="110"/>
      <c r="PPK18" s="110"/>
      <c r="PPL18" s="110"/>
      <c r="PPM18" s="110"/>
      <c r="PPN18" s="110"/>
      <c r="PPO18" s="110"/>
      <c r="PPP18" s="110"/>
      <c r="PPQ18" s="110"/>
      <c r="PPR18" s="110"/>
      <c r="PPS18" s="110"/>
      <c r="PPT18" s="110"/>
      <c r="PPU18" s="110"/>
      <c r="PPV18" s="110"/>
      <c r="PPW18" s="110"/>
      <c r="PPX18" s="110"/>
      <c r="PPY18" s="110"/>
      <c r="PPZ18" s="110"/>
      <c r="PQA18" s="110"/>
      <c r="PQB18" s="110"/>
      <c r="PQC18" s="110"/>
      <c r="PQD18" s="110"/>
      <c r="PQE18" s="110"/>
      <c r="PQF18" s="110"/>
      <c r="PQG18" s="110"/>
      <c r="PQH18" s="110"/>
      <c r="PQI18" s="110"/>
      <c r="PQJ18" s="110"/>
      <c r="PQK18" s="110"/>
      <c r="PQL18" s="110"/>
      <c r="PQM18" s="110"/>
      <c r="PQN18" s="110"/>
      <c r="PQO18" s="110"/>
      <c r="PQP18" s="110"/>
      <c r="PQQ18" s="110"/>
      <c r="PQR18" s="110"/>
      <c r="PQS18" s="110"/>
      <c r="PQT18" s="110"/>
      <c r="PQU18" s="110"/>
      <c r="PQV18" s="110"/>
      <c r="PQW18" s="110"/>
      <c r="PQX18" s="110"/>
      <c r="PQY18" s="110"/>
      <c r="PQZ18" s="110"/>
      <c r="PRA18" s="110"/>
      <c r="PRB18" s="110"/>
      <c r="PRC18" s="110"/>
      <c r="PRD18" s="110"/>
      <c r="PRE18" s="110"/>
      <c r="PRF18" s="110"/>
      <c r="PRG18" s="110"/>
      <c r="PRH18" s="110"/>
      <c r="PRI18" s="110"/>
      <c r="PRJ18" s="110"/>
      <c r="PRK18" s="110"/>
      <c r="PRL18" s="110"/>
      <c r="PRM18" s="110"/>
      <c r="PRN18" s="110"/>
      <c r="PRO18" s="110"/>
      <c r="PRP18" s="110"/>
      <c r="PRQ18" s="110"/>
      <c r="PRR18" s="110"/>
      <c r="PRS18" s="110"/>
      <c r="PRT18" s="110"/>
      <c r="PRU18" s="110"/>
      <c r="PRV18" s="110"/>
      <c r="PRW18" s="110"/>
      <c r="PRX18" s="110"/>
      <c r="PRY18" s="110"/>
      <c r="PRZ18" s="110"/>
      <c r="PSA18" s="110"/>
      <c r="PSB18" s="110"/>
      <c r="PSC18" s="110"/>
      <c r="PSD18" s="110"/>
      <c r="PSE18" s="110"/>
      <c r="PSF18" s="110"/>
      <c r="PSG18" s="110"/>
      <c r="PSH18" s="110"/>
      <c r="PSI18" s="110"/>
      <c r="PSJ18" s="110"/>
      <c r="PSK18" s="110"/>
      <c r="PSL18" s="110"/>
      <c r="PSM18" s="110"/>
      <c r="PSN18" s="110"/>
      <c r="PSO18" s="110"/>
      <c r="PSP18" s="110"/>
      <c r="PSQ18" s="110"/>
      <c r="PSR18" s="110"/>
      <c r="PSS18" s="110"/>
      <c r="PST18" s="110"/>
      <c r="PSU18" s="110"/>
      <c r="PSV18" s="110"/>
      <c r="PSW18" s="110"/>
      <c r="PSX18" s="110"/>
      <c r="PSY18" s="110"/>
      <c r="PSZ18" s="110"/>
      <c r="PTA18" s="110"/>
      <c r="PTB18" s="110"/>
      <c r="PTC18" s="110"/>
      <c r="PTD18" s="110"/>
      <c r="PTE18" s="110"/>
      <c r="PTF18" s="110"/>
      <c r="PTG18" s="110"/>
      <c r="PTH18" s="110"/>
      <c r="PTI18" s="110"/>
      <c r="PTJ18" s="110"/>
      <c r="PTK18" s="110"/>
      <c r="PTL18" s="110"/>
      <c r="PTM18" s="110"/>
      <c r="PTN18" s="110"/>
      <c r="PTO18" s="110"/>
      <c r="PTP18" s="110"/>
      <c r="PTQ18" s="110"/>
      <c r="PTR18" s="110"/>
      <c r="PTS18" s="110"/>
      <c r="PTT18" s="110"/>
      <c r="PTU18" s="110"/>
      <c r="PTV18" s="110"/>
      <c r="PTW18" s="110"/>
      <c r="PTX18" s="110"/>
      <c r="PTY18" s="110"/>
      <c r="PTZ18" s="110"/>
      <c r="PUA18" s="110"/>
      <c r="PUB18" s="110"/>
      <c r="PUC18" s="110"/>
      <c r="PUD18" s="110"/>
      <c r="PUE18" s="110"/>
      <c r="PUF18" s="110"/>
      <c r="PUG18" s="110"/>
      <c r="PUH18" s="110"/>
      <c r="PUI18" s="110"/>
      <c r="PUJ18" s="110"/>
      <c r="PUK18" s="110"/>
      <c r="PUL18" s="110"/>
      <c r="PUM18" s="110"/>
      <c r="PUN18" s="110"/>
      <c r="PUO18" s="110"/>
      <c r="PUP18" s="110"/>
      <c r="PUQ18" s="110"/>
      <c r="PUR18" s="110"/>
      <c r="PUS18" s="110"/>
      <c r="PUT18" s="110"/>
      <c r="PUU18" s="110"/>
      <c r="PUV18" s="110"/>
      <c r="PUW18" s="110"/>
      <c r="PUX18" s="110"/>
      <c r="PUY18" s="110"/>
      <c r="PUZ18" s="110"/>
      <c r="PVA18" s="110"/>
      <c r="PVB18" s="110"/>
      <c r="PVC18" s="110"/>
      <c r="PVD18" s="110"/>
      <c r="PVE18" s="110"/>
      <c r="PVF18" s="110"/>
      <c r="PVG18" s="110"/>
      <c r="PVH18" s="110"/>
      <c r="PVI18" s="110"/>
      <c r="PVJ18" s="110"/>
      <c r="PVK18" s="110"/>
      <c r="PVL18" s="110"/>
      <c r="PVM18" s="110"/>
      <c r="PVN18" s="110"/>
      <c r="PVO18" s="110"/>
      <c r="PVP18" s="110"/>
      <c r="PVQ18" s="110"/>
      <c r="PVR18" s="110"/>
      <c r="PVS18" s="110"/>
      <c r="PVT18" s="110"/>
      <c r="PVU18" s="110"/>
      <c r="PVV18" s="110"/>
      <c r="PVW18" s="110"/>
      <c r="PVX18" s="110"/>
      <c r="PVY18" s="110"/>
      <c r="PVZ18" s="110"/>
      <c r="PWA18" s="110"/>
      <c r="PWB18" s="110"/>
      <c r="PWC18" s="110"/>
      <c r="PWD18" s="110"/>
      <c r="PWE18" s="110"/>
      <c r="PWF18" s="110"/>
      <c r="PWG18" s="110"/>
      <c r="PWH18" s="110"/>
      <c r="PWI18" s="110"/>
      <c r="PWJ18" s="110"/>
      <c r="PWK18" s="110"/>
      <c r="PWL18" s="110"/>
      <c r="PWM18" s="110"/>
      <c r="PWN18" s="110"/>
      <c r="PWO18" s="110"/>
      <c r="PWP18" s="110"/>
      <c r="PWQ18" s="110"/>
      <c r="PWR18" s="110"/>
      <c r="PWS18" s="110"/>
      <c r="PWT18" s="110"/>
      <c r="PWU18" s="110"/>
      <c r="PWV18" s="110"/>
      <c r="PWW18" s="110"/>
      <c r="PWX18" s="110"/>
      <c r="PWY18" s="110"/>
      <c r="PWZ18" s="110"/>
      <c r="PXA18" s="110"/>
      <c r="PXB18" s="110"/>
      <c r="PXC18" s="110"/>
      <c r="PXD18" s="110"/>
      <c r="PXE18" s="110"/>
      <c r="PXF18" s="110"/>
      <c r="PXG18" s="110"/>
      <c r="PXH18" s="110"/>
      <c r="PXI18" s="110"/>
      <c r="PXJ18" s="110"/>
      <c r="PXK18" s="110"/>
      <c r="PXL18" s="110"/>
      <c r="PXM18" s="110"/>
      <c r="PXN18" s="110"/>
      <c r="PXO18" s="110"/>
      <c r="PXP18" s="110"/>
      <c r="PXQ18" s="110"/>
      <c r="PXR18" s="110"/>
      <c r="PXS18" s="110"/>
      <c r="PXT18" s="110"/>
      <c r="PXU18" s="110"/>
      <c r="PXV18" s="110"/>
      <c r="PXW18" s="110"/>
      <c r="PXX18" s="110"/>
      <c r="PXY18" s="110"/>
      <c r="PXZ18" s="110"/>
      <c r="PYA18" s="110"/>
      <c r="PYB18" s="110"/>
      <c r="PYC18" s="110"/>
      <c r="PYD18" s="110"/>
      <c r="PYE18" s="110"/>
      <c r="PYF18" s="110"/>
      <c r="PYG18" s="110"/>
      <c r="PYH18" s="110"/>
      <c r="PYI18" s="110"/>
      <c r="PYJ18" s="110"/>
      <c r="PYK18" s="110"/>
      <c r="PYL18" s="110"/>
      <c r="PYM18" s="110"/>
      <c r="PYN18" s="110"/>
      <c r="PYO18" s="110"/>
      <c r="PYP18" s="110"/>
      <c r="PYQ18" s="110"/>
      <c r="PYR18" s="110"/>
      <c r="PYS18" s="110"/>
      <c r="PYT18" s="110"/>
      <c r="PYU18" s="110"/>
      <c r="PYV18" s="110"/>
      <c r="PYW18" s="110"/>
      <c r="PYX18" s="110"/>
      <c r="PYY18" s="110"/>
      <c r="PYZ18" s="110"/>
      <c r="PZA18" s="110"/>
      <c r="PZB18" s="110"/>
      <c r="PZC18" s="110"/>
      <c r="PZD18" s="110"/>
      <c r="PZE18" s="110"/>
      <c r="PZF18" s="110"/>
      <c r="PZG18" s="110"/>
      <c r="PZH18" s="110"/>
      <c r="PZI18" s="110"/>
      <c r="PZJ18" s="110"/>
      <c r="PZK18" s="110"/>
      <c r="PZL18" s="110"/>
      <c r="PZM18" s="110"/>
      <c r="PZN18" s="110"/>
      <c r="PZO18" s="110"/>
      <c r="PZP18" s="110"/>
      <c r="PZQ18" s="110"/>
      <c r="PZR18" s="110"/>
      <c r="PZS18" s="110"/>
      <c r="PZT18" s="110"/>
      <c r="PZU18" s="110"/>
      <c r="PZV18" s="110"/>
      <c r="PZW18" s="110"/>
      <c r="PZX18" s="110"/>
      <c r="PZY18" s="110"/>
      <c r="PZZ18" s="110"/>
      <c r="QAA18" s="110"/>
      <c r="QAB18" s="110"/>
      <c r="QAC18" s="110"/>
      <c r="QAD18" s="110"/>
      <c r="QAE18" s="110"/>
      <c r="QAF18" s="110"/>
      <c r="QAG18" s="110"/>
      <c r="QAH18" s="110"/>
      <c r="QAI18" s="110"/>
      <c r="QAJ18" s="110"/>
      <c r="QAK18" s="110"/>
      <c r="QAL18" s="110"/>
      <c r="QAM18" s="110"/>
      <c r="QAN18" s="110"/>
      <c r="QAO18" s="110"/>
      <c r="QAP18" s="110"/>
      <c r="QAQ18" s="110"/>
      <c r="QAR18" s="110"/>
      <c r="QAS18" s="110"/>
      <c r="QAT18" s="110"/>
      <c r="QAU18" s="110"/>
      <c r="QAV18" s="110"/>
      <c r="QAW18" s="110"/>
      <c r="QAX18" s="110"/>
      <c r="QAY18" s="110"/>
      <c r="QAZ18" s="110"/>
      <c r="QBA18" s="110"/>
      <c r="QBB18" s="110"/>
      <c r="QBC18" s="110"/>
      <c r="QBD18" s="110"/>
      <c r="QBE18" s="110"/>
      <c r="QBF18" s="110"/>
      <c r="QBG18" s="110"/>
      <c r="QBH18" s="110"/>
      <c r="QBI18" s="110"/>
      <c r="QBJ18" s="110"/>
      <c r="QBK18" s="110"/>
      <c r="QBL18" s="110"/>
      <c r="QBM18" s="110"/>
      <c r="QBN18" s="110"/>
      <c r="QBO18" s="110"/>
      <c r="QBP18" s="110"/>
      <c r="QBQ18" s="110"/>
      <c r="QBR18" s="110"/>
      <c r="QBS18" s="110"/>
      <c r="QBT18" s="110"/>
      <c r="QBU18" s="110"/>
      <c r="QBV18" s="110"/>
      <c r="QBW18" s="110"/>
      <c r="QBX18" s="110"/>
      <c r="QBY18" s="110"/>
      <c r="QBZ18" s="110"/>
      <c r="QCA18" s="110"/>
      <c r="QCB18" s="110"/>
      <c r="QCC18" s="110"/>
      <c r="QCD18" s="110"/>
      <c r="QCE18" s="110"/>
      <c r="QCF18" s="110"/>
      <c r="QCG18" s="110"/>
      <c r="QCH18" s="110"/>
      <c r="QCI18" s="110"/>
      <c r="QCJ18" s="110"/>
      <c r="QCK18" s="110"/>
      <c r="QCL18" s="110"/>
      <c r="QCM18" s="110"/>
      <c r="QCN18" s="110"/>
      <c r="QCO18" s="110"/>
      <c r="QCP18" s="110"/>
      <c r="QCQ18" s="110"/>
      <c r="QCR18" s="110"/>
      <c r="QCS18" s="110"/>
      <c r="QCT18" s="110"/>
      <c r="QCU18" s="110"/>
      <c r="QCV18" s="110"/>
      <c r="QCW18" s="110"/>
      <c r="QCX18" s="110"/>
      <c r="QCY18" s="110"/>
      <c r="QCZ18" s="110"/>
      <c r="QDA18" s="110"/>
      <c r="QDB18" s="110"/>
      <c r="QDC18" s="110"/>
      <c r="QDD18" s="110"/>
      <c r="QDE18" s="110"/>
      <c r="QDF18" s="110"/>
      <c r="QDG18" s="110"/>
      <c r="QDH18" s="110"/>
      <c r="QDI18" s="110"/>
      <c r="QDJ18" s="110"/>
      <c r="QDK18" s="110"/>
      <c r="QDL18" s="110"/>
      <c r="QDM18" s="110"/>
      <c r="QDN18" s="110"/>
      <c r="QDO18" s="110"/>
      <c r="QDP18" s="110"/>
      <c r="QDQ18" s="110"/>
      <c r="QDR18" s="110"/>
      <c r="QDS18" s="110"/>
      <c r="QDT18" s="110"/>
      <c r="QDU18" s="110"/>
      <c r="QDV18" s="110"/>
      <c r="QDW18" s="110"/>
      <c r="QDX18" s="110"/>
      <c r="QDY18" s="110"/>
      <c r="QDZ18" s="110"/>
      <c r="QEA18" s="110"/>
      <c r="QEB18" s="110"/>
      <c r="QEC18" s="110"/>
      <c r="QED18" s="110"/>
      <c r="QEE18" s="110"/>
      <c r="QEF18" s="110"/>
      <c r="QEG18" s="110"/>
      <c r="QEH18" s="110"/>
      <c r="QEI18" s="110"/>
      <c r="QEJ18" s="110"/>
      <c r="QEK18" s="110"/>
      <c r="QEL18" s="110"/>
      <c r="QEM18" s="110"/>
      <c r="QEN18" s="110"/>
      <c r="QEO18" s="110"/>
      <c r="QEP18" s="110"/>
      <c r="QEQ18" s="110"/>
      <c r="QER18" s="110"/>
      <c r="QES18" s="110"/>
      <c r="QET18" s="110"/>
      <c r="QEU18" s="110"/>
      <c r="QEV18" s="110"/>
      <c r="QEW18" s="110"/>
      <c r="QEX18" s="110"/>
      <c r="QEY18" s="110"/>
      <c r="QEZ18" s="110"/>
      <c r="QFA18" s="110"/>
      <c r="QFB18" s="110"/>
      <c r="QFC18" s="110"/>
      <c r="QFD18" s="110"/>
      <c r="QFE18" s="110"/>
      <c r="QFF18" s="110"/>
      <c r="QFG18" s="110"/>
      <c r="QFH18" s="110"/>
      <c r="QFI18" s="110"/>
      <c r="QFJ18" s="110"/>
      <c r="QFK18" s="110"/>
      <c r="QFL18" s="110"/>
      <c r="QFM18" s="110"/>
      <c r="QFN18" s="110"/>
      <c r="QFO18" s="110"/>
      <c r="QFP18" s="110"/>
      <c r="QFQ18" s="110"/>
      <c r="QFR18" s="110"/>
      <c r="QFS18" s="110"/>
      <c r="QFT18" s="110"/>
      <c r="QFU18" s="110"/>
      <c r="QFV18" s="110"/>
      <c r="QFW18" s="110"/>
      <c r="QFX18" s="110"/>
      <c r="QFY18" s="110"/>
      <c r="QFZ18" s="110"/>
      <c r="QGA18" s="110"/>
      <c r="QGB18" s="110"/>
      <c r="QGC18" s="110"/>
      <c r="QGD18" s="110"/>
      <c r="QGE18" s="110"/>
      <c r="QGF18" s="110"/>
      <c r="QGG18" s="110"/>
      <c r="QGH18" s="110"/>
      <c r="QGI18" s="110"/>
      <c r="QGJ18" s="110"/>
      <c r="QGK18" s="110"/>
      <c r="QGL18" s="110"/>
      <c r="QGM18" s="110"/>
      <c r="QGN18" s="110"/>
      <c r="QGO18" s="110"/>
      <c r="QGP18" s="110"/>
      <c r="QGQ18" s="110"/>
      <c r="QGR18" s="110"/>
      <c r="QGS18" s="110"/>
      <c r="QGT18" s="110"/>
      <c r="QGU18" s="110"/>
      <c r="QGV18" s="110"/>
      <c r="QGW18" s="110"/>
      <c r="QGX18" s="110"/>
      <c r="QGY18" s="110"/>
      <c r="QGZ18" s="110"/>
      <c r="QHA18" s="110"/>
      <c r="QHB18" s="110"/>
      <c r="QHC18" s="110"/>
      <c r="QHD18" s="110"/>
      <c r="QHE18" s="110"/>
      <c r="QHF18" s="110"/>
      <c r="QHG18" s="110"/>
      <c r="QHH18" s="110"/>
      <c r="QHI18" s="110"/>
      <c r="QHJ18" s="110"/>
      <c r="QHK18" s="110"/>
      <c r="QHL18" s="110"/>
      <c r="QHM18" s="110"/>
      <c r="QHN18" s="110"/>
      <c r="QHO18" s="110"/>
      <c r="QHP18" s="110"/>
      <c r="QHQ18" s="110"/>
      <c r="QHR18" s="110"/>
      <c r="QHS18" s="110"/>
      <c r="QHT18" s="110"/>
      <c r="QHU18" s="110"/>
      <c r="QHV18" s="110"/>
      <c r="QHW18" s="110"/>
      <c r="QHX18" s="110"/>
      <c r="QHY18" s="110"/>
      <c r="QHZ18" s="110"/>
      <c r="QIA18" s="110"/>
      <c r="QIB18" s="110"/>
      <c r="QIC18" s="110"/>
      <c r="QID18" s="110"/>
      <c r="QIE18" s="110"/>
      <c r="QIF18" s="110"/>
      <c r="QIG18" s="110"/>
      <c r="QIH18" s="110"/>
      <c r="QII18" s="110"/>
      <c r="QIJ18" s="110"/>
      <c r="QIK18" s="110"/>
      <c r="QIL18" s="110"/>
      <c r="QIM18" s="110"/>
      <c r="QIN18" s="110"/>
      <c r="QIO18" s="110"/>
      <c r="QIP18" s="110"/>
      <c r="QIQ18" s="110"/>
      <c r="QIR18" s="110"/>
      <c r="QIS18" s="110"/>
      <c r="QIT18" s="110"/>
      <c r="QIU18" s="110"/>
      <c r="QIV18" s="110"/>
      <c r="QIW18" s="110"/>
      <c r="QIX18" s="110"/>
      <c r="QIY18" s="110"/>
      <c r="QIZ18" s="110"/>
      <c r="QJA18" s="110"/>
      <c r="QJB18" s="110"/>
      <c r="QJC18" s="110"/>
      <c r="QJD18" s="110"/>
      <c r="QJE18" s="110"/>
      <c r="QJF18" s="110"/>
      <c r="QJG18" s="110"/>
      <c r="QJH18" s="110"/>
      <c r="QJI18" s="110"/>
      <c r="QJJ18" s="110"/>
      <c r="QJK18" s="110"/>
      <c r="QJL18" s="110"/>
      <c r="QJM18" s="110"/>
      <c r="QJN18" s="110"/>
      <c r="QJO18" s="110"/>
      <c r="QJP18" s="110"/>
      <c r="QJQ18" s="110"/>
      <c r="QJR18" s="110"/>
      <c r="QJS18" s="110"/>
      <c r="QJT18" s="110"/>
      <c r="QJU18" s="110"/>
      <c r="QJV18" s="110"/>
      <c r="QJW18" s="110"/>
      <c r="QJX18" s="110"/>
      <c r="QJY18" s="110"/>
      <c r="QJZ18" s="110"/>
      <c r="QKA18" s="110"/>
      <c r="QKB18" s="110"/>
      <c r="QKC18" s="110"/>
      <c r="QKD18" s="110"/>
      <c r="QKE18" s="110"/>
      <c r="QKF18" s="110"/>
      <c r="QKG18" s="110"/>
      <c r="QKH18" s="110"/>
      <c r="QKI18" s="110"/>
      <c r="QKJ18" s="110"/>
      <c r="QKK18" s="110"/>
      <c r="QKL18" s="110"/>
      <c r="QKM18" s="110"/>
      <c r="QKN18" s="110"/>
      <c r="QKO18" s="110"/>
      <c r="QKP18" s="110"/>
      <c r="QKQ18" s="110"/>
      <c r="QKR18" s="110"/>
      <c r="QKS18" s="110"/>
      <c r="QKT18" s="110"/>
      <c r="QKU18" s="110"/>
      <c r="QKV18" s="110"/>
      <c r="QKW18" s="110"/>
      <c r="QKX18" s="110"/>
      <c r="QKY18" s="110"/>
      <c r="QKZ18" s="110"/>
      <c r="QLA18" s="110"/>
      <c r="QLB18" s="110"/>
      <c r="QLC18" s="110"/>
      <c r="QLD18" s="110"/>
      <c r="QLE18" s="110"/>
      <c r="QLF18" s="110"/>
      <c r="QLG18" s="110"/>
      <c r="QLH18" s="110"/>
      <c r="QLI18" s="110"/>
      <c r="QLJ18" s="110"/>
      <c r="QLK18" s="110"/>
      <c r="QLL18" s="110"/>
      <c r="QLM18" s="110"/>
      <c r="QLN18" s="110"/>
      <c r="QLO18" s="110"/>
      <c r="QLP18" s="110"/>
      <c r="QLQ18" s="110"/>
      <c r="QLR18" s="110"/>
      <c r="QLS18" s="110"/>
      <c r="QLT18" s="110"/>
      <c r="QLU18" s="110"/>
      <c r="QLV18" s="110"/>
      <c r="QLW18" s="110"/>
      <c r="QLX18" s="110"/>
      <c r="QLY18" s="110"/>
      <c r="QLZ18" s="110"/>
      <c r="QMA18" s="110"/>
      <c r="QMB18" s="110"/>
      <c r="QMC18" s="110"/>
      <c r="QMD18" s="110"/>
      <c r="QME18" s="110"/>
      <c r="QMF18" s="110"/>
      <c r="QMG18" s="110"/>
      <c r="QMH18" s="110"/>
      <c r="QMI18" s="110"/>
      <c r="QMJ18" s="110"/>
      <c r="QMK18" s="110"/>
      <c r="QML18" s="110"/>
      <c r="QMM18" s="110"/>
      <c r="QMN18" s="110"/>
      <c r="QMO18" s="110"/>
      <c r="QMP18" s="110"/>
      <c r="QMQ18" s="110"/>
      <c r="QMR18" s="110"/>
      <c r="QMS18" s="110"/>
      <c r="QMT18" s="110"/>
      <c r="QMU18" s="110"/>
      <c r="QMV18" s="110"/>
      <c r="QMW18" s="110"/>
      <c r="QMX18" s="110"/>
      <c r="QMY18" s="110"/>
      <c r="QMZ18" s="110"/>
      <c r="QNA18" s="110"/>
      <c r="QNB18" s="110"/>
      <c r="QNC18" s="110"/>
      <c r="QND18" s="110"/>
      <c r="QNE18" s="110"/>
      <c r="QNF18" s="110"/>
      <c r="QNG18" s="110"/>
      <c r="QNH18" s="110"/>
      <c r="QNI18" s="110"/>
      <c r="QNJ18" s="110"/>
      <c r="QNK18" s="110"/>
      <c r="QNL18" s="110"/>
      <c r="QNM18" s="110"/>
      <c r="QNN18" s="110"/>
      <c r="QNO18" s="110"/>
      <c r="QNP18" s="110"/>
      <c r="QNQ18" s="110"/>
      <c r="QNR18" s="110"/>
      <c r="QNS18" s="110"/>
      <c r="QNT18" s="110"/>
      <c r="QNU18" s="110"/>
      <c r="QNV18" s="110"/>
      <c r="QNW18" s="110"/>
      <c r="QNX18" s="110"/>
      <c r="QNY18" s="110"/>
      <c r="QNZ18" s="110"/>
      <c r="QOA18" s="110"/>
      <c r="QOB18" s="110"/>
      <c r="QOC18" s="110"/>
      <c r="QOD18" s="110"/>
      <c r="QOE18" s="110"/>
      <c r="QOF18" s="110"/>
      <c r="QOG18" s="110"/>
      <c r="QOH18" s="110"/>
      <c r="QOI18" s="110"/>
      <c r="QOJ18" s="110"/>
      <c r="QOK18" s="110"/>
      <c r="QOL18" s="110"/>
      <c r="QOM18" s="110"/>
      <c r="QON18" s="110"/>
      <c r="QOO18" s="110"/>
      <c r="QOP18" s="110"/>
      <c r="QOQ18" s="110"/>
      <c r="QOR18" s="110"/>
      <c r="QOS18" s="110"/>
      <c r="QOT18" s="110"/>
      <c r="QOU18" s="110"/>
      <c r="QOV18" s="110"/>
      <c r="QOW18" s="110"/>
      <c r="QOX18" s="110"/>
      <c r="QOY18" s="110"/>
      <c r="QOZ18" s="110"/>
      <c r="QPA18" s="110"/>
      <c r="QPB18" s="110"/>
      <c r="QPC18" s="110"/>
      <c r="QPD18" s="110"/>
      <c r="QPE18" s="110"/>
      <c r="QPF18" s="110"/>
      <c r="QPG18" s="110"/>
      <c r="QPH18" s="110"/>
      <c r="QPI18" s="110"/>
      <c r="QPJ18" s="110"/>
      <c r="QPK18" s="110"/>
      <c r="QPL18" s="110"/>
      <c r="QPM18" s="110"/>
      <c r="QPN18" s="110"/>
      <c r="QPO18" s="110"/>
      <c r="QPP18" s="110"/>
      <c r="QPQ18" s="110"/>
      <c r="QPR18" s="110"/>
      <c r="QPS18" s="110"/>
      <c r="QPT18" s="110"/>
      <c r="QPU18" s="110"/>
      <c r="QPV18" s="110"/>
      <c r="QPW18" s="110"/>
      <c r="QPX18" s="110"/>
      <c r="QPY18" s="110"/>
      <c r="QPZ18" s="110"/>
      <c r="QQA18" s="110"/>
      <c r="QQB18" s="110"/>
      <c r="QQC18" s="110"/>
      <c r="QQD18" s="110"/>
      <c r="QQE18" s="110"/>
      <c r="QQF18" s="110"/>
      <c r="QQG18" s="110"/>
      <c r="QQH18" s="110"/>
      <c r="QQI18" s="110"/>
      <c r="QQJ18" s="110"/>
      <c r="QQK18" s="110"/>
      <c r="QQL18" s="110"/>
      <c r="QQM18" s="110"/>
      <c r="QQN18" s="110"/>
      <c r="QQO18" s="110"/>
      <c r="QQP18" s="110"/>
      <c r="QQQ18" s="110"/>
      <c r="QQR18" s="110"/>
      <c r="QQS18" s="110"/>
      <c r="QQT18" s="110"/>
      <c r="QQU18" s="110"/>
      <c r="QQV18" s="110"/>
      <c r="QQW18" s="110"/>
      <c r="QQX18" s="110"/>
      <c r="QQY18" s="110"/>
      <c r="QQZ18" s="110"/>
      <c r="QRA18" s="110"/>
      <c r="QRB18" s="110"/>
      <c r="QRC18" s="110"/>
      <c r="QRD18" s="110"/>
      <c r="QRE18" s="110"/>
      <c r="QRF18" s="110"/>
      <c r="QRG18" s="110"/>
      <c r="QRH18" s="110"/>
      <c r="QRI18" s="110"/>
      <c r="QRJ18" s="110"/>
      <c r="QRK18" s="110"/>
      <c r="QRL18" s="110"/>
      <c r="QRM18" s="110"/>
      <c r="QRN18" s="110"/>
      <c r="QRO18" s="110"/>
      <c r="QRP18" s="110"/>
      <c r="QRQ18" s="110"/>
      <c r="QRR18" s="110"/>
      <c r="QRS18" s="110"/>
      <c r="QRT18" s="110"/>
      <c r="QRU18" s="110"/>
      <c r="QRV18" s="110"/>
      <c r="QRW18" s="110"/>
      <c r="QRX18" s="110"/>
      <c r="QRY18" s="110"/>
      <c r="QRZ18" s="110"/>
      <c r="QSA18" s="110"/>
      <c r="QSB18" s="110"/>
      <c r="QSC18" s="110"/>
      <c r="QSD18" s="110"/>
      <c r="QSE18" s="110"/>
      <c r="QSF18" s="110"/>
      <c r="QSG18" s="110"/>
      <c r="QSH18" s="110"/>
      <c r="QSI18" s="110"/>
      <c r="QSJ18" s="110"/>
      <c r="QSK18" s="110"/>
      <c r="QSL18" s="110"/>
      <c r="QSM18" s="110"/>
      <c r="QSN18" s="110"/>
      <c r="QSO18" s="110"/>
      <c r="QSP18" s="110"/>
      <c r="QSQ18" s="110"/>
      <c r="QSR18" s="110"/>
      <c r="QSS18" s="110"/>
      <c r="QST18" s="110"/>
      <c r="QSU18" s="110"/>
      <c r="QSV18" s="110"/>
      <c r="QSW18" s="110"/>
      <c r="QSX18" s="110"/>
      <c r="QSY18" s="110"/>
      <c r="QSZ18" s="110"/>
      <c r="QTA18" s="110"/>
      <c r="QTB18" s="110"/>
      <c r="QTC18" s="110"/>
      <c r="QTD18" s="110"/>
      <c r="QTE18" s="110"/>
      <c r="QTF18" s="110"/>
      <c r="QTG18" s="110"/>
      <c r="QTH18" s="110"/>
      <c r="QTI18" s="110"/>
      <c r="QTJ18" s="110"/>
      <c r="QTK18" s="110"/>
      <c r="QTL18" s="110"/>
      <c r="QTM18" s="110"/>
      <c r="QTN18" s="110"/>
      <c r="QTO18" s="110"/>
      <c r="QTP18" s="110"/>
      <c r="QTQ18" s="110"/>
      <c r="QTR18" s="110"/>
      <c r="QTS18" s="110"/>
      <c r="QTT18" s="110"/>
      <c r="QTU18" s="110"/>
      <c r="QTV18" s="110"/>
      <c r="QTW18" s="110"/>
      <c r="QTX18" s="110"/>
      <c r="QTY18" s="110"/>
      <c r="QTZ18" s="110"/>
      <c r="QUA18" s="110"/>
      <c r="QUB18" s="110"/>
      <c r="QUC18" s="110"/>
      <c r="QUD18" s="110"/>
      <c r="QUE18" s="110"/>
      <c r="QUF18" s="110"/>
      <c r="QUG18" s="110"/>
      <c r="QUH18" s="110"/>
      <c r="QUI18" s="110"/>
      <c r="QUJ18" s="110"/>
      <c r="QUK18" s="110"/>
      <c r="QUL18" s="110"/>
      <c r="QUM18" s="110"/>
      <c r="QUN18" s="110"/>
      <c r="QUO18" s="110"/>
      <c r="QUP18" s="110"/>
      <c r="QUQ18" s="110"/>
      <c r="QUR18" s="110"/>
      <c r="QUS18" s="110"/>
      <c r="QUT18" s="110"/>
      <c r="QUU18" s="110"/>
      <c r="QUV18" s="110"/>
      <c r="QUW18" s="110"/>
      <c r="QUX18" s="110"/>
      <c r="QUY18" s="110"/>
      <c r="QUZ18" s="110"/>
      <c r="QVA18" s="110"/>
      <c r="QVB18" s="110"/>
      <c r="QVC18" s="110"/>
      <c r="QVD18" s="110"/>
      <c r="QVE18" s="110"/>
      <c r="QVF18" s="110"/>
      <c r="QVG18" s="110"/>
      <c r="QVH18" s="110"/>
      <c r="QVI18" s="110"/>
      <c r="QVJ18" s="110"/>
      <c r="QVK18" s="110"/>
      <c r="QVL18" s="110"/>
      <c r="QVM18" s="110"/>
      <c r="QVN18" s="110"/>
      <c r="QVO18" s="110"/>
      <c r="QVP18" s="110"/>
      <c r="QVQ18" s="110"/>
      <c r="QVR18" s="110"/>
      <c r="QVS18" s="110"/>
      <c r="QVT18" s="110"/>
      <c r="QVU18" s="110"/>
      <c r="QVV18" s="110"/>
      <c r="QVW18" s="110"/>
      <c r="QVX18" s="110"/>
      <c r="QVY18" s="110"/>
      <c r="QVZ18" s="110"/>
      <c r="QWA18" s="110"/>
      <c r="QWB18" s="110"/>
      <c r="QWC18" s="110"/>
      <c r="QWD18" s="110"/>
      <c r="QWE18" s="110"/>
      <c r="QWF18" s="110"/>
      <c r="QWG18" s="110"/>
      <c r="QWH18" s="110"/>
      <c r="QWI18" s="110"/>
      <c r="QWJ18" s="110"/>
      <c r="QWK18" s="110"/>
      <c r="QWL18" s="110"/>
      <c r="QWM18" s="110"/>
      <c r="QWN18" s="110"/>
      <c r="QWO18" s="110"/>
      <c r="QWP18" s="110"/>
      <c r="QWQ18" s="110"/>
      <c r="QWR18" s="110"/>
      <c r="QWS18" s="110"/>
      <c r="QWT18" s="110"/>
      <c r="QWU18" s="110"/>
      <c r="QWV18" s="110"/>
      <c r="QWW18" s="110"/>
      <c r="QWX18" s="110"/>
      <c r="QWY18" s="110"/>
      <c r="QWZ18" s="110"/>
      <c r="QXA18" s="110"/>
      <c r="QXB18" s="110"/>
      <c r="QXC18" s="110"/>
      <c r="QXD18" s="110"/>
      <c r="QXE18" s="110"/>
      <c r="QXF18" s="110"/>
      <c r="QXG18" s="110"/>
      <c r="QXH18" s="110"/>
      <c r="QXI18" s="110"/>
      <c r="QXJ18" s="110"/>
      <c r="QXK18" s="110"/>
      <c r="QXL18" s="110"/>
      <c r="QXM18" s="110"/>
      <c r="QXN18" s="110"/>
      <c r="QXO18" s="110"/>
      <c r="QXP18" s="110"/>
      <c r="QXQ18" s="110"/>
      <c r="QXR18" s="110"/>
      <c r="QXS18" s="110"/>
      <c r="QXT18" s="110"/>
      <c r="QXU18" s="110"/>
      <c r="QXV18" s="110"/>
      <c r="QXW18" s="110"/>
      <c r="QXX18" s="110"/>
      <c r="QXY18" s="110"/>
      <c r="QXZ18" s="110"/>
      <c r="QYA18" s="110"/>
      <c r="QYB18" s="110"/>
      <c r="QYC18" s="110"/>
      <c r="QYD18" s="110"/>
      <c r="QYE18" s="110"/>
      <c r="QYF18" s="110"/>
      <c r="QYG18" s="110"/>
      <c r="QYH18" s="110"/>
      <c r="QYI18" s="110"/>
      <c r="QYJ18" s="110"/>
      <c r="QYK18" s="110"/>
      <c r="QYL18" s="110"/>
      <c r="QYM18" s="110"/>
      <c r="QYN18" s="110"/>
      <c r="QYO18" s="110"/>
      <c r="QYP18" s="110"/>
      <c r="QYQ18" s="110"/>
      <c r="QYR18" s="110"/>
      <c r="QYS18" s="110"/>
      <c r="QYT18" s="110"/>
      <c r="QYU18" s="110"/>
      <c r="QYV18" s="110"/>
      <c r="QYW18" s="110"/>
      <c r="QYX18" s="110"/>
      <c r="QYY18" s="110"/>
      <c r="QYZ18" s="110"/>
      <c r="QZA18" s="110"/>
      <c r="QZB18" s="110"/>
      <c r="QZC18" s="110"/>
      <c r="QZD18" s="110"/>
      <c r="QZE18" s="110"/>
      <c r="QZF18" s="110"/>
      <c r="QZG18" s="110"/>
      <c r="QZH18" s="110"/>
      <c r="QZI18" s="110"/>
      <c r="QZJ18" s="110"/>
      <c r="QZK18" s="110"/>
      <c r="QZL18" s="110"/>
      <c r="QZM18" s="110"/>
      <c r="QZN18" s="110"/>
      <c r="QZO18" s="110"/>
      <c r="QZP18" s="110"/>
      <c r="QZQ18" s="110"/>
      <c r="QZR18" s="110"/>
      <c r="QZS18" s="110"/>
      <c r="QZT18" s="110"/>
      <c r="QZU18" s="110"/>
      <c r="QZV18" s="110"/>
      <c r="QZW18" s="110"/>
      <c r="QZX18" s="110"/>
      <c r="QZY18" s="110"/>
      <c r="QZZ18" s="110"/>
      <c r="RAA18" s="110"/>
      <c r="RAB18" s="110"/>
      <c r="RAC18" s="110"/>
      <c r="RAD18" s="110"/>
      <c r="RAE18" s="110"/>
      <c r="RAF18" s="110"/>
      <c r="RAG18" s="110"/>
      <c r="RAH18" s="110"/>
      <c r="RAI18" s="110"/>
      <c r="RAJ18" s="110"/>
      <c r="RAK18" s="110"/>
      <c r="RAL18" s="110"/>
      <c r="RAM18" s="110"/>
      <c r="RAN18" s="110"/>
      <c r="RAO18" s="110"/>
      <c r="RAP18" s="110"/>
      <c r="RAQ18" s="110"/>
      <c r="RAR18" s="110"/>
      <c r="RAS18" s="110"/>
      <c r="RAT18" s="110"/>
      <c r="RAU18" s="110"/>
      <c r="RAV18" s="110"/>
      <c r="RAW18" s="110"/>
      <c r="RAX18" s="110"/>
      <c r="RAY18" s="110"/>
      <c r="RAZ18" s="110"/>
      <c r="RBA18" s="110"/>
      <c r="RBB18" s="110"/>
      <c r="RBC18" s="110"/>
      <c r="RBD18" s="110"/>
      <c r="RBE18" s="110"/>
      <c r="RBF18" s="110"/>
      <c r="RBG18" s="110"/>
      <c r="RBH18" s="110"/>
      <c r="RBI18" s="110"/>
      <c r="RBJ18" s="110"/>
      <c r="RBK18" s="110"/>
      <c r="RBL18" s="110"/>
      <c r="RBM18" s="110"/>
      <c r="RBN18" s="110"/>
      <c r="RBO18" s="110"/>
      <c r="RBP18" s="110"/>
      <c r="RBQ18" s="110"/>
      <c r="RBR18" s="110"/>
      <c r="RBS18" s="110"/>
      <c r="RBT18" s="110"/>
      <c r="RBU18" s="110"/>
      <c r="RBV18" s="110"/>
      <c r="RBW18" s="110"/>
      <c r="RBX18" s="110"/>
      <c r="RBY18" s="110"/>
      <c r="RBZ18" s="110"/>
      <c r="RCA18" s="110"/>
      <c r="RCB18" s="110"/>
      <c r="RCC18" s="110"/>
      <c r="RCD18" s="110"/>
      <c r="RCE18" s="110"/>
      <c r="RCF18" s="110"/>
      <c r="RCG18" s="110"/>
      <c r="RCH18" s="110"/>
      <c r="RCI18" s="110"/>
      <c r="RCJ18" s="110"/>
      <c r="RCK18" s="110"/>
      <c r="RCL18" s="110"/>
      <c r="RCM18" s="110"/>
      <c r="RCN18" s="110"/>
      <c r="RCO18" s="110"/>
      <c r="RCP18" s="110"/>
      <c r="RCQ18" s="110"/>
      <c r="RCR18" s="110"/>
      <c r="RCS18" s="110"/>
      <c r="RCT18" s="110"/>
      <c r="RCU18" s="110"/>
      <c r="RCV18" s="110"/>
      <c r="RCW18" s="110"/>
      <c r="RCX18" s="110"/>
      <c r="RCY18" s="110"/>
      <c r="RCZ18" s="110"/>
      <c r="RDA18" s="110"/>
      <c r="RDB18" s="110"/>
      <c r="RDC18" s="110"/>
      <c r="RDD18" s="110"/>
      <c r="RDE18" s="110"/>
      <c r="RDF18" s="110"/>
      <c r="RDG18" s="110"/>
      <c r="RDH18" s="110"/>
      <c r="RDI18" s="110"/>
      <c r="RDJ18" s="110"/>
      <c r="RDK18" s="110"/>
      <c r="RDL18" s="110"/>
      <c r="RDM18" s="110"/>
      <c r="RDN18" s="110"/>
      <c r="RDO18" s="110"/>
      <c r="RDP18" s="110"/>
      <c r="RDQ18" s="110"/>
      <c r="RDR18" s="110"/>
      <c r="RDS18" s="110"/>
      <c r="RDT18" s="110"/>
      <c r="RDU18" s="110"/>
      <c r="RDV18" s="110"/>
      <c r="RDW18" s="110"/>
      <c r="RDX18" s="110"/>
      <c r="RDY18" s="110"/>
      <c r="RDZ18" s="110"/>
      <c r="REA18" s="110"/>
      <c r="REB18" s="110"/>
      <c r="REC18" s="110"/>
      <c r="RED18" s="110"/>
      <c r="REE18" s="110"/>
      <c r="REF18" s="110"/>
      <c r="REG18" s="110"/>
      <c r="REH18" s="110"/>
      <c r="REI18" s="110"/>
      <c r="REJ18" s="110"/>
      <c r="REK18" s="110"/>
      <c r="REL18" s="110"/>
      <c r="REM18" s="110"/>
      <c r="REN18" s="110"/>
      <c r="REO18" s="110"/>
      <c r="REP18" s="110"/>
      <c r="REQ18" s="110"/>
      <c r="RER18" s="110"/>
      <c r="RES18" s="110"/>
      <c r="RET18" s="110"/>
      <c r="REU18" s="110"/>
      <c r="REV18" s="110"/>
      <c r="REW18" s="110"/>
      <c r="REX18" s="110"/>
      <c r="REY18" s="110"/>
      <c r="REZ18" s="110"/>
      <c r="RFA18" s="110"/>
      <c r="RFB18" s="110"/>
      <c r="RFC18" s="110"/>
      <c r="RFD18" s="110"/>
      <c r="RFE18" s="110"/>
      <c r="RFF18" s="110"/>
      <c r="RFG18" s="110"/>
      <c r="RFH18" s="110"/>
      <c r="RFI18" s="110"/>
      <c r="RFJ18" s="110"/>
      <c r="RFK18" s="110"/>
      <c r="RFL18" s="110"/>
      <c r="RFM18" s="110"/>
      <c r="RFN18" s="110"/>
      <c r="RFO18" s="110"/>
      <c r="RFP18" s="110"/>
      <c r="RFQ18" s="110"/>
      <c r="RFR18" s="110"/>
      <c r="RFS18" s="110"/>
      <c r="RFT18" s="110"/>
      <c r="RFU18" s="110"/>
      <c r="RFV18" s="110"/>
      <c r="RFW18" s="110"/>
      <c r="RFX18" s="110"/>
      <c r="RFY18" s="110"/>
      <c r="RFZ18" s="110"/>
      <c r="RGA18" s="110"/>
      <c r="RGB18" s="110"/>
      <c r="RGC18" s="110"/>
      <c r="RGD18" s="110"/>
      <c r="RGE18" s="110"/>
      <c r="RGF18" s="110"/>
      <c r="RGG18" s="110"/>
      <c r="RGH18" s="110"/>
      <c r="RGI18" s="110"/>
      <c r="RGJ18" s="110"/>
      <c r="RGK18" s="110"/>
      <c r="RGL18" s="110"/>
      <c r="RGM18" s="110"/>
      <c r="RGN18" s="110"/>
      <c r="RGO18" s="110"/>
      <c r="RGP18" s="110"/>
      <c r="RGQ18" s="110"/>
      <c r="RGR18" s="110"/>
      <c r="RGS18" s="110"/>
      <c r="RGT18" s="110"/>
      <c r="RGU18" s="110"/>
      <c r="RGV18" s="110"/>
      <c r="RGW18" s="110"/>
      <c r="RGX18" s="110"/>
      <c r="RGY18" s="110"/>
      <c r="RGZ18" s="110"/>
      <c r="RHA18" s="110"/>
      <c r="RHB18" s="110"/>
      <c r="RHC18" s="110"/>
      <c r="RHD18" s="110"/>
      <c r="RHE18" s="110"/>
      <c r="RHF18" s="110"/>
      <c r="RHG18" s="110"/>
      <c r="RHH18" s="110"/>
      <c r="RHI18" s="110"/>
      <c r="RHJ18" s="110"/>
      <c r="RHK18" s="110"/>
      <c r="RHL18" s="110"/>
      <c r="RHM18" s="110"/>
      <c r="RHN18" s="110"/>
      <c r="RHO18" s="110"/>
      <c r="RHP18" s="110"/>
      <c r="RHQ18" s="110"/>
      <c r="RHR18" s="110"/>
      <c r="RHS18" s="110"/>
      <c r="RHT18" s="110"/>
      <c r="RHU18" s="110"/>
      <c r="RHV18" s="110"/>
      <c r="RHW18" s="110"/>
      <c r="RHX18" s="110"/>
      <c r="RHY18" s="110"/>
      <c r="RHZ18" s="110"/>
      <c r="RIA18" s="110"/>
      <c r="RIB18" s="110"/>
      <c r="RIC18" s="110"/>
      <c r="RID18" s="110"/>
      <c r="RIE18" s="110"/>
      <c r="RIF18" s="110"/>
      <c r="RIG18" s="110"/>
      <c r="RIH18" s="110"/>
      <c r="RII18" s="110"/>
      <c r="RIJ18" s="110"/>
      <c r="RIK18" s="110"/>
      <c r="RIL18" s="110"/>
      <c r="RIM18" s="110"/>
      <c r="RIN18" s="110"/>
      <c r="RIO18" s="110"/>
      <c r="RIP18" s="110"/>
      <c r="RIQ18" s="110"/>
      <c r="RIR18" s="110"/>
      <c r="RIS18" s="110"/>
      <c r="RIT18" s="110"/>
      <c r="RIU18" s="110"/>
      <c r="RIV18" s="110"/>
      <c r="RIW18" s="110"/>
      <c r="RIX18" s="110"/>
      <c r="RIY18" s="110"/>
      <c r="RIZ18" s="110"/>
      <c r="RJA18" s="110"/>
      <c r="RJB18" s="110"/>
      <c r="RJC18" s="110"/>
      <c r="RJD18" s="110"/>
      <c r="RJE18" s="110"/>
      <c r="RJF18" s="110"/>
      <c r="RJG18" s="110"/>
      <c r="RJH18" s="110"/>
      <c r="RJI18" s="110"/>
      <c r="RJJ18" s="110"/>
      <c r="RJK18" s="110"/>
      <c r="RJL18" s="110"/>
      <c r="RJM18" s="110"/>
      <c r="RJN18" s="110"/>
      <c r="RJO18" s="110"/>
      <c r="RJP18" s="110"/>
      <c r="RJQ18" s="110"/>
      <c r="RJR18" s="110"/>
      <c r="RJS18" s="110"/>
      <c r="RJT18" s="110"/>
      <c r="RJU18" s="110"/>
      <c r="RJV18" s="110"/>
      <c r="RJW18" s="110"/>
      <c r="RJX18" s="110"/>
      <c r="RJY18" s="110"/>
      <c r="RJZ18" s="110"/>
      <c r="RKA18" s="110"/>
      <c r="RKB18" s="110"/>
      <c r="RKC18" s="110"/>
      <c r="RKD18" s="110"/>
      <c r="RKE18" s="110"/>
      <c r="RKF18" s="110"/>
      <c r="RKG18" s="110"/>
      <c r="RKH18" s="110"/>
      <c r="RKI18" s="110"/>
      <c r="RKJ18" s="110"/>
      <c r="RKK18" s="110"/>
      <c r="RKL18" s="110"/>
      <c r="RKM18" s="110"/>
      <c r="RKN18" s="110"/>
      <c r="RKO18" s="110"/>
      <c r="RKP18" s="110"/>
      <c r="RKQ18" s="110"/>
      <c r="RKR18" s="110"/>
      <c r="RKS18" s="110"/>
      <c r="RKT18" s="110"/>
      <c r="RKU18" s="110"/>
      <c r="RKV18" s="110"/>
      <c r="RKW18" s="110"/>
      <c r="RKX18" s="110"/>
      <c r="RKY18" s="110"/>
      <c r="RKZ18" s="110"/>
      <c r="RLA18" s="110"/>
      <c r="RLB18" s="110"/>
      <c r="RLC18" s="110"/>
      <c r="RLD18" s="110"/>
      <c r="RLE18" s="110"/>
      <c r="RLF18" s="110"/>
      <c r="RLG18" s="110"/>
      <c r="RLH18" s="110"/>
      <c r="RLI18" s="110"/>
      <c r="RLJ18" s="110"/>
      <c r="RLK18" s="110"/>
      <c r="RLL18" s="110"/>
      <c r="RLM18" s="110"/>
      <c r="RLN18" s="110"/>
      <c r="RLO18" s="110"/>
      <c r="RLP18" s="110"/>
      <c r="RLQ18" s="110"/>
      <c r="RLR18" s="110"/>
      <c r="RLS18" s="110"/>
      <c r="RLT18" s="110"/>
      <c r="RLU18" s="110"/>
      <c r="RLV18" s="110"/>
      <c r="RLW18" s="110"/>
      <c r="RLX18" s="110"/>
      <c r="RLY18" s="110"/>
      <c r="RLZ18" s="110"/>
      <c r="RMA18" s="110"/>
      <c r="RMB18" s="110"/>
      <c r="RMC18" s="110"/>
      <c r="RMD18" s="110"/>
      <c r="RME18" s="110"/>
      <c r="RMF18" s="110"/>
      <c r="RMG18" s="110"/>
      <c r="RMH18" s="110"/>
      <c r="RMI18" s="110"/>
      <c r="RMJ18" s="110"/>
      <c r="RMK18" s="110"/>
      <c r="RML18" s="110"/>
      <c r="RMM18" s="110"/>
      <c r="RMN18" s="110"/>
      <c r="RMO18" s="110"/>
      <c r="RMP18" s="110"/>
      <c r="RMQ18" s="110"/>
      <c r="RMR18" s="110"/>
      <c r="RMS18" s="110"/>
      <c r="RMT18" s="110"/>
      <c r="RMU18" s="110"/>
      <c r="RMV18" s="110"/>
      <c r="RMW18" s="110"/>
      <c r="RMX18" s="110"/>
      <c r="RMY18" s="110"/>
      <c r="RMZ18" s="110"/>
      <c r="RNA18" s="110"/>
      <c r="RNB18" s="110"/>
      <c r="RNC18" s="110"/>
      <c r="RND18" s="110"/>
      <c r="RNE18" s="110"/>
      <c r="RNF18" s="110"/>
      <c r="RNG18" s="110"/>
      <c r="RNH18" s="110"/>
      <c r="RNI18" s="110"/>
      <c r="RNJ18" s="110"/>
      <c r="RNK18" s="110"/>
      <c r="RNL18" s="110"/>
      <c r="RNM18" s="110"/>
      <c r="RNN18" s="110"/>
      <c r="RNO18" s="110"/>
      <c r="RNP18" s="110"/>
      <c r="RNQ18" s="110"/>
      <c r="RNR18" s="110"/>
      <c r="RNS18" s="110"/>
      <c r="RNT18" s="110"/>
      <c r="RNU18" s="110"/>
      <c r="RNV18" s="110"/>
      <c r="RNW18" s="110"/>
      <c r="RNX18" s="110"/>
      <c r="RNY18" s="110"/>
      <c r="RNZ18" s="110"/>
      <c r="ROA18" s="110"/>
      <c r="ROB18" s="110"/>
      <c r="ROC18" s="110"/>
      <c r="ROD18" s="110"/>
      <c r="ROE18" s="110"/>
      <c r="ROF18" s="110"/>
      <c r="ROG18" s="110"/>
      <c r="ROH18" s="110"/>
      <c r="ROI18" s="110"/>
      <c r="ROJ18" s="110"/>
      <c r="ROK18" s="110"/>
      <c r="ROL18" s="110"/>
      <c r="ROM18" s="110"/>
      <c r="RON18" s="110"/>
      <c r="ROO18" s="110"/>
      <c r="ROP18" s="110"/>
      <c r="ROQ18" s="110"/>
      <c r="ROR18" s="110"/>
      <c r="ROS18" s="110"/>
      <c r="ROT18" s="110"/>
      <c r="ROU18" s="110"/>
      <c r="ROV18" s="110"/>
      <c r="ROW18" s="110"/>
      <c r="ROX18" s="110"/>
      <c r="ROY18" s="110"/>
      <c r="ROZ18" s="110"/>
      <c r="RPA18" s="110"/>
      <c r="RPB18" s="110"/>
      <c r="RPC18" s="110"/>
      <c r="RPD18" s="110"/>
      <c r="RPE18" s="110"/>
      <c r="RPF18" s="110"/>
      <c r="RPG18" s="110"/>
      <c r="RPH18" s="110"/>
      <c r="RPI18" s="110"/>
      <c r="RPJ18" s="110"/>
      <c r="RPK18" s="110"/>
      <c r="RPL18" s="110"/>
      <c r="RPM18" s="110"/>
      <c r="RPN18" s="110"/>
      <c r="RPO18" s="110"/>
      <c r="RPP18" s="110"/>
      <c r="RPQ18" s="110"/>
      <c r="RPR18" s="110"/>
      <c r="RPS18" s="110"/>
      <c r="RPT18" s="110"/>
      <c r="RPU18" s="110"/>
      <c r="RPV18" s="110"/>
      <c r="RPW18" s="110"/>
      <c r="RPX18" s="110"/>
      <c r="RPY18" s="110"/>
      <c r="RPZ18" s="110"/>
      <c r="RQA18" s="110"/>
      <c r="RQB18" s="110"/>
      <c r="RQC18" s="110"/>
      <c r="RQD18" s="110"/>
      <c r="RQE18" s="110"/>
      <c r="RQF18" s="110"/>
      <c r="RQG18" s="110"/>
      <c r="RQH18" s="110"/>
      <c r="RQI18" s="110"/>
      <c r="RQJ18" s="110"/>
      <c r="RQK18" s="110"/>
      <c r="RQL18" s="110"/>
      <c r="RQM18" s="110"/>
      <c r="RQN18" s="110"/>
      <c r="RQO18" s="110"/>
      <c r="RQP18" s="110"/>
      <c r="RQQ18" s="110"/>
      <c r="RQR18" s="110"/>
      <c r="RQS18" s="110"/>
      <c r="RQT18" s="110"/>
      <c r="RQU18" s="110"/>
      <c r="RQV18" s="110"/>
      <c r="RQW18" s="110"/>
      <c r="RQX18" s="110"/>
      <c r="RQY18" s="110"/>
      <c r="RQZ18" s="110"/>
      <c r="RRA18" s="110"/>
      <c r="RRB18" s="110"/>
      <c r="RRC18" s="110"/>
      <c r="RRD18" s="110"/>
      <c r="RRE18" s="110"/>
      <c r="RRF18" s="110"/>
      <c r="RRG18" s="110"/>
      <c r="RRH18" s="110"/>
      <c r="RRI18" s="110"/>
      <c r="RRJ18" s="110"/>
      <c r="RRK18" s="110"/>
      <c r="RRL18" s="110"/>
      <c r="RRM18" s="110"/>
      <c r="RRN18" s="110"/>
      <c r="RRO18" s="110"/>
      <c r="RRP18" s="110"/>
      <c r="RRQ18" s="110"/>
      <c r="RRR18" s="110"/>
      <c r="RRS18" s="110"/>
      <c r="RRT18" s="110"/>
      <c r="RRU18" s="110"/>
      <c r="RRV18" s="110"/>
      <c r="RRW18" s="110"/>
      <c r="RRX18" s="110"/>
      <c r="RRY18" s="110"/>
      <c r="RRZ18" s="110"/>
      <c r="RSA18" s="110"/>
      <c r="RSB18" s="110"/>
      <c r="RSC18" s="110"/>
      <c r="RSD18" s="110"/>
      <c r="RSE18" s="110"/>
      <c r="RSF18" s="110"/>
      <c r="RSG18" s="110"/>
      <c r="RSH18" s="110"/>
      <c r="RSI18" s="110"/>
      <c r="RSJ18" s="110"/>
      <c r="RSK18" s="110"/>
      <c r="RSL18" s="110"/>
      <c r="RSM18" s="110"/>
      <c r="RSN18" s="110"/>
      <c r="RSO18" s="110"/>
      <c r="RSP18" s="110"/>
      <c r="RSQ18" s="110"/>
      <c r="RSR18" s="110"/>
      <c r="RSS18" s="110"/>
      <c r="RST18" s="110"/>
      <c r="RSU18" s="110"/>
      <c r="RSV18" s="110"/>
      <c r="RSW18" s="110"/>
      <c r="RSX18" s="110"/>
      <c r="RSY18" s="110"/>
      <c r="RSZ18" s="110"/>
      <c r="RTA18" s="110"/>
      <c r="RTB18" s="110"/>
      <c r="RTC18" s="110"/>
      <c r="RTD18" s="110"/>
      <c r="RTE18" s="110"/>
      <c r="RTF18" s="110"/>
      <c r="RTG18" s="110"/>
      <c r="RTH18" s="110"/>
      <c r="RTI18" s="110"/>
      <c r="RTJ18" s="110"/>
      <c r="RTK18" s="110"/>
      <c r="RTL18" s="110"/>
      <c r="RTM18" s="110"/>
      <c r="RTN18" s="110"/>
      <c r="RTO18" s="110"/>
      <c r="RTP18" s="110"/>
      <c r="RTQ18" s="110"/>
      <c r="RTR18" s="110"/>
      <c r="RTS18" s="110"/>
      <c r="RTT18" s="110"/>
      <c r="RTU18" s="110"/>
      <c r="RTV18" s="110"/>
      <c r="RTW18" s="110"/>
      <c r="RTX18" s="110"/>
      <c r="RTY18" s="110"/>
      <c r="RTZ18" s="110"/>
      <c r="RUA18" s="110"/>
      <c r="RUB18" s="110"/>
      <c r="RUC18" s="110"/>
      <c r="RUD18" s="110"/>
      <c r="RUE18" s="110"/>
      <c r="RUF18" s="110"/>
      <c r="RUG18" s="110"/>
      <c r="RUH18" s="110"/>
      <c r="RUI18" s="110"/>
      <c r="RUJ18" s="110"/>
      <c r="RUK18" s="110"/>
      <c r="RUL18" s="110"/>
      <c r="RUM18" s="110"/>
      <c r="RUN18" s="110"/>
      <c r="RUO18" s="110"/>
      <c r="RUP18" s="110"/>
      <c r="RUQ18" s="110"/>
      <c r="RUR18" s="110"/>
      <c r="RUS18" s="110"/>
      <c r="RUT18" s="110"/>
      <c r="RUU18" s="110"/>
      <c r="RUV18" s="110"/>
      <c r="RUW18" s="110"/>
      <c r="RUX18" s="110"/>
      <c r="RUY18" s="110"/>
      <c r="RUZ18" s="110"/>
      <c r="RVA18" s="110"/>
      <c r="RVB18" s="110"/>
      <c r="RVC18" s="110"/>
      <c r="RVD18" s="110"/>
      <c r="RVE18" s="110"/>
      <c r="RVF18" s="110"/>
      <c r="RVG18" s="110"/>
      <c r="RVH18" s="110"/>
      <c r="RVI18" s="110"/>
      <c r="RVJ18" s="110"/>
      <c r="RVK18" s="110"/>
      <c r="RVL18" s="110"/>
      <c r="RVM18" s="110"/>
      <c r="RVN18" s="110"/>
      <c r="RVO18" s="110"/>
      <c r="RVP18" s="110"/>
      <c r="RVQ18" s="110"/>
      <c r="RVR18" s="110"/>
      <c r="RVS18" s="110"/>
      <c r="RVT18" s="110"/>
      <c r="RVU18" s="110"/>
      <c r="RVV18" s="110"/>
      <c r="RVW18" s="110"/>
      <c r="RVX18" s="110"/>
      <c r="RVY18" s="110"/>
      <c r="RVZ18" s="110"/>
      <c r="RWA18" s="110"/>
      <c r="RWB18" s="110"/>
      <c r="RWC18" s="110"/>
      <c r="RWD18" s="110"/>
      <c r="RWE18" s="110"/>
      <c r="RWF18" s="110"/>
      <c r="RWG18" s="110"/>
      <c r="RWH18" s="110"/>
      <c r="RWI18" s="110"/>
      <c r="RWJ18" s="110"/>
      <c r="RWK18" s="110"/>
      <c r="RWL18" s="110"/>
      <c r="RWM18" s="110"/>
      <c r="RWN18" s="110"/>
      <c r="RWO18" s="110"/>
      <c r="RWP18" s="110"/>
      <c r="RWQ18" s="110"/>
      <c r="RWR18" s="110"/>
      <c r="RWS18" s="110"/>
      <c r="RWT18" s="110"/>
      <c r="RWU18" s="110"/>
      <c r="RWV18" s="110"/>
      <c r="RWW18" s="110"/>
      <c r="RWX18" s="110"/>
      <c r="RWY18" s="110"/>
      <c r="RWZ18" s="110"/>
      <c r="RXA18" s="110"/>
      <c r="RXB18" s="110"/>
      <c r="RXC18" s="110"/>
      <c r="RXD18" s="110"/>
      <c r="RXE18" s="110"/>
      <c r="RXF18" s="110"/>
      <c r="RXG18" s="110"/>
      <c r="RXH18" s="110"/>
      <c r="RXI18" s="110"/>
      <c r="RXJ18" s="110"/>
      <c r="RXK18" s="110"/>
      <c r="RXL18" s="110"/>
      <c r="RXM18" s="110"/>
      <c r="RXN18" s="110"/>
      <c r="RXO18" s="110"/>
      <c r="RXP18" s="110"/>
      <c r="RXQ18" s="110"/>
      <c r="RXR18" s="110"/>
      <c r="RXS18" s="110"/>
      <c r="RXT18" s="110"/>
      <c r="RXU18" s="110"/>
      <c r="RXV18" s="110"/>
      <c r="RXW18" s="110"/>
      <c r="RXX18" s="110"/>
      <c r="RXY18" s="110"/>
      <c r="RXZ18" s="110"/>
      <c r="RYA18" s="110"/>
      <c r="RYB18" s="110"/>
      <c r="RYC18" s="110"/>
      <c r="RYD18" s="110"/>
      <c r="RYE18" s="110"/>
      <c r="RYF18" s="110"/>
      <c r="RYG18" s="110"/>
      <c r="RYH18" s="110"/>
      <c r="RYI18" s="110"/>
      <c r="RYJ18" s="110"/>
      <c r="RYK18" s="110"/>
      <c r="RYL18" s="110"/>
      <c r="RYM18" s="110"/>
      <c r="RYN18" s="110"/>
      <c r="RYO18" s="110"/>
      <c r="RYP18" s="110"/>
      <c r="RYQ18" s="110"/>
      <c r="RYR18" s="110"/>
      <c r="RYS18" s="110"/>
      <c r="RYT18" s="110"/>
      <c r="RYU18" s="110"/>
      <c r="RYV18" s="110"/>
      <c r="RYW18" s="110"/>
      <c r="RYX18" s="110"/>
      <c r="RYY18" s="110"/>
      <c r="RYZ18" s="110"/>
      <c r="RZA18" s="110"/>
      <c r="RZB18" s="110"/>
      <c r="RZC18" s="110"/>
      <c r="RZD18" s="110"/>
      <c r="RZE18" s="110"/>
      <c r="RZF18" s="110"/>
      <c r="RZG18" s="110"/>
      <c r="RZH18" s="110"/>
      <c r="RZI18" s="110"/>
      <c r="RZJ18" s="110"/>
      <c r="RZK18" s="110"/>
      <c r="RZL18" s="110"/>
      <c r="RZM18" s="110"/>
      <c r="RZN18" s="110"/>
      <c r="RZO18" s="110"/>
      <c r="RZP18" s="110"/>
      <c r="RZQ18" s="110"/>
      <c r="RZR18" s="110"/>
      <c r="RZS18" s="110"/>
      <c r="RZT18" s="110"/>
      <c r="RZU18" s="110"/>
      <c r="RZV18" s="110"/>
      <c r="RZW18" s="110"/>
      <c r="RZX18" s="110"/>
      <c r="RZY18" s="110"/>
      <c r="RZZ18" s="110"/>
      <c r="SAA18" s="110"/>
      <c r="SAB18" s="110"/>
      <c r="SAC18" s="110"/>
      <c r="SAD18" s="110"/>
      <c r="SAE18" s="110"/>
      <c r="SAF18" s="110"/>
      <c r="SAG18" s="110"/>
      <c r="SAH18" s="110"/>
      <c r="SAI18" s="110"/>
      <c r="SAJ18" s="110"/>
      <c r="SAK18" s="110"/>
      <c r="SAL18" s="110"/>
      <c r="SAM18" s="110"/>
      <c r="SAN18" s="110"/>
      <c r="SAO18" s="110"/>
      <c r="SAP18" s="110"/>
      <c r="SAQ18" s="110"/>
      <c r="SAR18" s="110"/>
      <c r="SAS18" s="110"/>
      <c r="SAT18" s="110"/>
      <c r="SAU18" s="110"/>
      <c r="SAV18" s="110"/>
      <c r="SAW18" s="110"/>
      <c r="SAX18" s="110"/>
      <c r="SAY18" s="110"/>
      <c r="SAZ18" s="110"/>
      <c r="SBA18" s="110"/>
      <c r="SBB18" s="110"/>
      <c r="SBC18" s="110"/>
      <c r="SBD18" s="110"/>
      <c r="SBE18" s="110"/>
      <c r="SBF18" s="110"/>
      <c r="SBG18" s="110"/>
      <c r="SBH18" s="110"/>
      <c r="SBI18" s="110"/>
      <c r="SBJ18" s="110"/>
      <c r="SBK18" s="110"/>
      <c r="SBL18" s="110"/>
      <c r="SBM18" s="110"/>
      <c r="SBN18" s="110"/>
      <c r="SBO18" s="110"/>
      <c r="SBP18" s="110"/>
      <c r="SBQ18" s="110"/>
      <c r="SBR18" s="110"/>
      <c r="SBS18" s="110"/>
      <c r="SBT18" s="110"/>
      <c r="SBU18" s="110"/>
      <c r="SBV18" s="110"/>
      <c r="SBW18" s="110"/>
      <c r="SBX18" s="110"/>
      <c r="SBY18" s="110"/>
      <c r="SBZ18" s="110"/>
      <c r="SCA18" s="110"/>
      <c r="SCB18" s="110"/>
      <c r="SCC18" s="110"/>
      <c r="SCD18" s="110"/>
      <c r="SCE18" s="110"/>
      <c r="SCF18" s="110"/>
      <c r="SCG18" s="110"/>
      <c r="SCH18" s="110"/>
      <c r="SCI18" s="110"/>
      <c r="SCJ18" s="110"/>
      <c r="SCK18" s="110"/>
      <c r="SCL18" s="110"/>
      <c r="SCM18" s="110"/>
      <c r="SCN18" s="110"/>
      <c r="SCO18" s="110"/>
      <c r="SCP18" s="110"/>
      <c r="SCQ18" s="110"/>
      <c r="SCR18" s="110"/>
      <c r="SCS18" s="110"/>
      <c r="SCT18" s="110"/>
      <c r="SCU18" s="110"/>
      <c r="SCV18" s="110"/>
      <c r="SCW18" s="110"/>
      <c r="SCX18" s="110"/>
      <c r="SCY18" s="110"/>
      <c r="SCZ18" s="110"/>
      <c r="SDA18" s="110"/>
      <c r="SDB18" s="110"/>
      <c r="SDC18" s="110"/>
      <c r="SDD18" s="110"/>
      <c r="SDE18" s="110"/>
      <c r="SDF18" s="110"/>
      <c r="SDG18" s="110"/>
      <c r="SDH18" s="110"/>
      <c r="SDI18" s="110"/>
      <c r="SDJ18" s="110"/>
      <c r="SDK18" s="110"/>
      <c r="SDL18" s="110"/>
      <c r="SDM18" s="110"/>
      <c r="SDN18" s="110"/>
      <c r="SDO18" s="110"/>
      <c r="SDP18" s="110"/>
      <c r="SDQ18" s="110"/>
      <c r="SDR18" s="110"/>
      <c r="SDS18" s="110"/>
      <c r="SDT18" s="110"/>
      <c r="SDU18" s="110"/>
      <c r="SDV18" s="110"/>
      <c r="SDW18" s="110"/>
      <c r="SDX18" s="110"/>
      <c r="SDY18" s="110"/>
      <c r="SDZ18" s="110"/>
      <c r="SEA18" s="110"/>
      <c r="SEB18" s="110"/>
      <c r="SEC18" s="110"/>
      <c r="SED18" s="110"/>
      <c r="SEE18" s="110"/>
      <c r="SEF18" s="110"/>
      <c r="SEG18" s="110"/>
      <c r="SEH18" s="110"/>
      <c r="SEI18" s="110"/>
      <c r="SEJ18" s="110"/>
      <c r="SEK18" s="110"/>
      <c r="SEL18" s="110"/>
      <c r="SEM18" s="110"/>
      <c r="SEN18" s="110"/>
      <c r="SEO18" s="110"/>
      <c r="SEP18" s="110"/>
      <c r="SEQ18" s="110"/>
      <c r="SER18" s="110"/>
      <c r="SES18" s="110"/>
      <c r="SET18" s="110"/>
      <c r="SEU18" s="110"/>
      <c r="SEV18" s="110"/>
      <c r="SEW18" s="110"/>
      <c r="SEX18" s="110"/>
      <c r="SEY18" s="110"/>
      <c r="SEZ18" s="110"/>
      <c r="SFA18" s="110"/>
      <c r="SFB18" s="110"/>
      <c r="SFC18" s="110"/>
      <c r="SFD18" s="110"/>
      <c r="SFE18" s="110"/>
      <c r="SFF18" s="110"/>
      <c r="SFG18" s="110"/>
      <c r="SFH18" s="110"/>
      <c r="SFI18" s="110"/>
      <c r="SFJ18" s="110"/>
      <c r="SFK18" s="110"/>
      <c r="SFL18" s="110"/>
      <c r="SFM18" s="110"/>
      <c r="SFN18" s="110"/>
      <c r="SFO18" s="110"/>
      <c r="SFP18" s="110"/>
      <c r="SFQ18" s="110"/>
      <c r="SFR18" s="110"/>
      <c r="SFS18" s="110"/>
      <c r="SFT18" s="110"/>
      <c r="SFU18" s="110"/>
      <c r="SFV18" s="110"/>
      <c r="SFW18" s="110"/>
      <c r="SFX18" s="110"/>
      <c r="SFY18" s="110"/>
      <c r="SFZ18" s="110"/>
      <c r="SGA18" s="110"/>
      <c r="SGB18" s="110"/>
      <c r="SGC18" s="110"/>
      <c r="SGD18" s="110"/>
      <c r="SGE18" s="110"/>
      <c r="SGF18" s="110"/>
      <c r="SGG18" s="110"/>
      <c r="SGH18" s="110"/>
      <c r="SGI18" s="110"/>
      <c r="SGJ18" s="110"/>
      <c r="SGK18" s="110"/>
      <c r="SGL18" s="110"/>
      <c r="SGM18" s="110"/>
      <c r="SGN18" s="110"/>
      <c r="SGO18" s="110"/>
      <c r="SGP18" s="110"/>
      <c r="SGQ18" s="110"/>
      <c r="SGR18" s="110"/>
      <c r="SGS18" s="110"/>
      <c r="SGT18" s="110"/>
      <c r="SGU18" s="110"/>
      <c r="SGV18" s="110"/>
      <c r="SGW18" s="110"/>
      <c r="SGX18" s="110"/>
      <c r="SGY18" s="110"/>
      <c r="SGZ18" s="110"/>
      <c r="SHA18" s="110"/>
      <c r="SHB18" s="110"/>
      <c r="SHC18" s="110"/>
      <c r="SHD18" s="110"/>
      <c r="SHE18" s="110"/>
      <c r="SHF18" s="110"/>
      <c r="SHG18" s="110"/>
      <c r="SHH18" s="110"/>
      <c r="SHI18" s="110"/>
      <c r="SHJ18" s="110"/>
      <c r="SHK18" s="110"/>
      <c r="SHL18" s="110"/>
      <c r="SHM18" s="110"/>
      <c r="SHN18" s="110"/>
      <c r="SHO18" s="110"/>
      <c r="SHP18" s="110"/>
      <c r="SHQ18" s="110"/>
      <c r="SHR18" s="110"/>
      <c r="SHS18" s="110"/>
      <c r="SHT18" s="110"/>
      <c r="SHU18" s="110"/>
      <c r="SHV18" s="110"/>
      <c r="SHW18" s="110"/>
      <c r="SHX18" s="110"/>
      <c r="SHY18" s="110"/>
      <c r="SHZ18" s="110"/>
      <c r="SIA18" s="110"/>
      <c r="SIB18" s="110"/>
      <c r="SIC18" s="110"/>
      <c r="SID18" s="110"/>
      <c r="SIE18" s="110"/>
      <c r="SIF18" s="110"/>
      <c r="SIG18" s="110"/>
      <c r="SIH18" s="110"/>
      <c r="SII18" s="110"/>
      <c r="SIJ18" s="110"/>
      <c r="SIK18" s="110"/>
      <c r="SIL18" s="110"/>
      <c r="SIM18" s="110"/>
      <c r="SIN18" s="110"/>
      <c r="SIO18" s="110"/>
      <c r="SIP18" s="110"/>
      <c r="SIQ18" s="110"/>
      <c r="SIR18" s="110"/>
      <c r="SIS18" s="110"/>
      <c r="SIT18" s="110"/>
      <c r="SIU18" s="110"/>
      <c r="SIV18" s="110"/>
      <c r="SIW18" s="110"/>
      <c r="SIX18" s="110"/>
      <c r="SIY18" s="110"/>
      <c r="SIZ18" s="110"/>
      <c r="SJA18" s="110"/>
      <c r="SJB18" s="110"/>
      <c r="SJC18" s="110"/>
      <c r="SJD18" s="110"/>
      <c r="SJE18" s="110"/>
      <c r="SJF18" s="110"/>
      <c r="SJG18" s="110"/>
      <c r="SJH18" s="110"/>
      <c r="SJI18" s="110"/>
      <c r="SJJ18" s="110"/>
      <c r="SJK18" s="110"/>
      <c r="SJL18" s="110"/>
      <c r="SJM18" s="110"/>
      <c r="SJN18" s="110"/>
      <c r="SJO18" s="110"/>
      <c r="SJP18" s="110"/>
      <c r="SJQ18" s="110"/>
      <c r="SJR18" s="110"/>
      <c r="SJS18" s="110"/>
      <c r="SJT18" s="110"/>
      <c r="SJU18" s="110"/>
      <c r="SJV18" s="110"/>
      <c r="SJW18" s="110"/>
      <c r="SJX18" s="110"/>
      <c r="SJY18" s="110"/>
      <c r="SJZ18" s="110"/>
      <c r="SKA18" s="110"/>
      <c r="SKB18" s="110"/>
      <c r="SKC18" s="110"/>
      <c r="SKD18" s="110"/>
      <c r="SKE18" s="110"/>
      <c r="SKF18" s="110"/>
      <c r="SKG18" s="110"/>
      <c r="SKH18" s="110"/>
      <c r="SKI18" s="110"/>
      <c r="SKJ18" s="110"/>
      <c r="SKK18" s="110"/>
      <c r="SKL18" s="110"/>
      <c r="SKM18" s="110"/>
      <c r="SKN18" s="110"/>
      <c r="SKO18" s="110"/>
      <c r="SKP18" s="110"/>
      <c r="SKQ18" s="110"/>
      <c r="SKR18" s="110"/>
      <c r="SKS18" s="110"/>
      <c r="SKT18" s="110"/>
      <c r="SKU18" s="110"/>
      <c r="SKV18" s="110"/>
      <c r="SKW18" s="110"/>
      <c r="SKX18" s="110"/>
      <c r="SKY18" s="110"/>
      <c r="SKZ18" s="110"/>
      <c r="SLA18" s="110"/>
      <c r="SLB18" s="110"/>
      <c r="SLC18" s="110"/>
      <c r="SLD18" s="110"/>
      <c r="SLE18" s="110"/>
      <c r="SLF18" s="110"/>
      <c r="SLG18" s="110"/>
      <c r="SLH18" s="110"/>
      <c r="SLI18" s="110"/>
      <c r="SLJ18" s="110"/>
      <c r="SLK18" s="110"/>
      <c r="SLL18" s="110"/>
      <c r="SLM18" s="110"/>
      <c r="SLN18" s="110"/>
      <c r="SLO18" s="110"/>
      <c r="SLP18" s="110"/>
      <c r="SLQ18" s="110"/>
      <c r="SLR18" s="110"/>
      <c r="SLS18" s="110"/>
      <c r="SLT18" s="110"/>
      <c r="SLU18" s="110"/>
      <c r="SLV18" s="110"/>
      <c r="SLW18" s="110"/>
      <c r="SLX18" s="110"/>
      <c r="SLY18" s="110"/>
      <c r="SLZ18" s="110"/>
      <c r="SMA18" s="110"/>
      <c r="SMB18" s="110"/>
      <c r="SMC18" s="110"/>
      <c r="SMD18" s="110"/>
      <c r="SME18" s="110"/>
      <c r="SMF18" s="110"/>
      <c r="SMG18" s="110"/>
      <c r="SMH18" s="110"/>
      <c r="SMI18" s="110"/>
      <c r="SMJ18" s="110"/>
      <c r="SMK18" s="110"/>
      <c r="SML18" s="110"/>
      <c r="SMM18" s="110"/>
      <c r="SMN18" s="110"/>
      <c r="SMO18" s="110"/>
      <c r="SMP18" s="110"/>
      <c r="SMQ18" s="110"/>
      <c r="SMR18" s="110"/>
      <c r="SMS18" s="110"/>
      <c r="SMT18" s="110"/>
      <c r="SMU18" s="110"/>
      <c r="SMV18" s="110"/>
      <c r="SMW18" s="110"/>
      <c r="SMX18" s="110"/>
      <c r="SMY18" s="110"/>
      <c r="SMZ18" s="110"/>
      <c r="SNA18" s="110"/>
      <c r="SNB18" s="110"/>
      <c r="SNC18" s="110"/>
      <c r="SND18" s="110"/>
      <c r="SNE18" s="110"/>
      <c r="SNF18" s="110"/>
      <c r="SNG18" s="110"/>
      <c r="SNH18" s="110"/>
      <c r="SNI18" s="110"/>
      <c r="SNJ18" s="110"/>
      <c r="SNK18" s="110"/>
      <c r="SNL18" s="110"/>
      <c r="SNM18" s="110"/>
      <c r="SNN18" s="110"/>
      <c r="SNO18" s="110"/>
      <c r="SNP18" s="110"/>
      <c r="SNQ18" s="110"/>
      <c r="SNR18" s="110"/>
      <c r="SNS18" s="110"/>
      <c r="SNT18" s="110"/>
      <c r="SNU18" s="110"/>
      <c r="SNV18" s="110"/>
      <c r="SNW18" s="110"/>
      <c r="SNX18" s="110"/>
      <c r="SNY18" s="110"/>
      <c r="SNZ18" s="110"/>
      <c r="SOA18" s="110"/>
      <c r="SOB18" s="110"/>
      <c r="SOC18" s="110"/>
      <c r="SOD18" s="110"/>
      <c r="SOE18" s="110"/>
      <c r="SOF18" s="110"/>
      <c r="SOG18" s="110"/>
      <c r="SOH18" s="110"/>
      <c r="SOI18" s="110"/>
      <c r="SOJ18" s="110"/>
      <c r="SOK18" s="110"/>
      <c r="SOL18" s="110"/>
      <c r="SOM18" s="110"/>
      <c r="SON18" s="110"/>
      <c r="SOO18" s="110"/>
      <c r="SOP18" s="110"/>
      <c r="SOQ18" s="110"/>
      <c r="SOR18" s="110"/>
      <c r="SOS18" s="110"/>
      <c r="SOT18" s="110"/>
      <c r="SOU18" s="110"/>
      <c r="SOV18" s="110"/>
      <c r="SOW18" s="110"/>
      <c r="SOX18" s="110"/>
      <c r="SOY18" s="110"/>
      <c r="SOZ18" s="110"/>
      <c r="SPA18" s="110"/>
      <c r="SPB18" s="110"/>
      <c r="SPC18" s="110"/>
      <c r="SPD18" s="110"/>
      <c r="SPE18" s="110"/>
      <c r="SPF18" s="110"/>
      <c r="SPG18" s="110"/>
      <c r="SPH18" s="110"/>
      <c r="SPI18" s="110"/>
      <c r="SPJ18" s="110"/>
      <c r="SPK18" s="110"/>
      <c r="SPL18" s="110"/>
      <c r="SPM18" s="110"/>
      <c r="SPN18" s="110"/>
      <c r="SPO18" s="110"/>
      <c r="SPP18" s="110"/>
      <c r="SPQ18" s="110"/>
      <c r="SPR18" s="110"/>
      <c r="SPS18" s="110"/>
      <c r="SPT18" s="110"/>
      <c r="SPU18" s="110"/>
      <c r="SPV18" s="110"/>
      <c r="SPW18" s="110"/>
      <c r="SPX18" s="110"/>
      <c r="SPY18" s="110"/>
      <c r="SPZ18" s="110"/>
      <c r="SQA18" s="110"/>
      <c r="SQB18" s="110"/>
      <c r="SQC18" s="110"/>
      <c r="SQD18" s="110"/>
      <c r="SQE18" s="110"/>
      <c r="SQF18" s="110"/>
      <c r="SQG18" s="110"/>
      <c r="SQH18" s="110"/>
      <c r="SQI18" s="110"/>
      <c r="SQJ18" s="110"/>
      <c r="SQK18" s="110"/>
      <c r="SQL18" s="110"/>
      <c r="SQM18" s="110"/>
      <c r="SQN18" s="110"/>
      <c r="SQO18" s="110"/>
      <c r="SQP18" s="110"/>
      <c r="SQQ18" s="110"/>
      <c r="SQR18" s="110"/>
      <c r="SQS18" s="110"/>
      <c r="SQT18" s="110"/>
      <c r="SQU18" s="110"/>
      <c r="SQV18" s="110"/>
      <c r="SQW18" s="110"/>
      <c r="SQX18" s="110"/>
      <c r="SQY18" s="110"/>
      <c r="SQZ18" s="110"/>
      <c r="SRA18" s="110"/>
      <c r="SRB18" s="110"/>
      <c r="SRC18" s="110"/>
      <c r="SRD18" s="110"/>
      <c r="SRE18" s="110"/>
      <c r="SRF18" s="110"/>
      <c r="SRG18" s="110"/>
      <c r="SRH18" s="110"/>
      <c r="SRI18" s="110"/>
      <c r="SRJ18" s="110"/>
      <c r="SRK18" s="110"/>
      <c r="SRL18" s="110"/>
      <c r="SRM18" s="110"/>
      <c r="SRN18" s="110"/>
      <c r="SRO18" s="110"/>
      <c r="SRP18" s="110"/>
      <c r="SRQ18" s="110"/>
      <c r="SRR18" s="110"/>
      <c r="SRS18" s="110"/>
      <c r="SRT18" s="110"/>
      <c r="SRU18" s="110"/>
      <c r="SRV18" s="110"/>
      <c r="SRW18" s="110"/>
      <c r="SRX18" s="110"/>
      <c r="SRY18" s="110"/>
      <c r="SRZ18" s="110"/>
      <c r="SSA18" s="110"/>
      <c r="SSB18" s="110"/>
      <c r="SSC18" s="110"/>
      <c r="SSD18" s="110"/>
      <c r="SSE18" s="110"/>
      <c r="SSF18" s="110"/>
      <c r="SSG18" s="110"/>
      <c r="SSH18" s="110"/>
      <c r="SSI18" s="110"/>
      <c r="SSJ18" s="110"/>
      <c r="SSK18" s="110"/>
      <c r="SSL18" s="110"/>
      <c r="SSM18" s="110"/>
      <c r="SSN18" s="110"/>
      <c r="SSO18" s="110"/>
      <c r="SSP18" s="110"/>
      <c r="SSQ18" s="110"/>
      <c r="SSR18" s="110"/>
      <c r="SSS18" s="110"/>
      <c r="SST18" s="110"/>
      <c r="SSU18" s="110"/>
      <c r="SSV18" s="110"/>
      <c r="SSW18" s="110"/>
      <c r="SSX18" s="110"/>
      <c r="SSY18" s="110"/>
      <c r="SSZ18" s="110"/>
      <c r="STA18" s="110"/>
      <c r="STB18" s="110"/>
      <c r="STC18" s="110"/>
      <c r="STD18" s="110"/>
      <c r="STE18" s="110"/>
      <c r="STF18" s="110"/>
      <c r="STG18" s="110"/>
      <c r="STH18" s="110"/>
      <c r="STI18" s="110"/>
      <c r="STJ18" s="110"/>
      <c r="STK18" s="110"/>
      <c r="STL18" s="110"/>
      <c r="STM18" s="110"/>
      <c r="STN18" s="110"/>
      <c r="STO18" s="110"/>
      <c r="STP18" s="110"/>
      <c r="STQ18" s="110"/>
      <c r="STR18" s="110"/>
      <c r="STS18" s="110"/>
      <c r="STT18" s="110"/>
      <c r="STU18" s="110"/>
      <c r="STV18" s="110"/>
      <c r="STW18" s="110"/>
      <c r="STX18" s="110"/>
      <c r="STY18" s="110"/>
      <c r="STZ18" s="110"/>
      <c r="SUA18" s="110"/>
      <c r="SUB18" s="110"/>
      <c r="SUC18" s="110"/>
      <c r="SUD18" s="110"/>
      <c r="SUE18" s="110"/>
      <c r="SUF18" s="110"/>
      <c r="SUG18" s="110"/>
      <c r="SUH18" s="110"/>
      <c r="SUI18" s="110"/>
      <c r="SUJ18" s="110"/>
      <c r="SUK18" s="110"/>
      <c r="SUL18" s="110"/>
      <c r="SUM18" s="110"/>
      <c r="SUN18" s="110"/>
      <c r="SUO18" s="110"/>
      <c r="SUP18" s="110"/>
      <c r="SUQ18" s="110"/>
      <c r="SUR18" s="110"/>
      <c r="SUS18" s="110"/>
      <c r="SUT18" s="110"/>
      <c r="SUU18" s="110"/>
      <c r="SUV18" s="110"/>
      <c r="SUW18" s="110"/>
      <c r="SUX18" s="110"/>
      <c r="SUY18" s="110"/>
      <c r="SUZ18" s="110"/>
      <c r="SVA18" s="110"/>
      <c r="SVB18" s="110"/>
      <c r="SVC18" s="110"/>
      <c r="SVD18" s="110"/>
      <c r="SVE18" s="110"/>
      <c r="SVF18" s="110"/>
      <c r="SVG18" s="110"/>
      <c r="SVH18" s="110"/>
      <c r="SVI18" s="110"/>
      <c r="SVJ18" s="110"/>
      <c r="SVK18" s="110"/>
      <c r="SVL18" s="110"/>
      <c r="SVM18" s="110"/>
      <c r="SVN18" s="110"/>
      <c r="SVO18" s="110"/>
      <c r="SVP18" s="110"/>
      <c r="SVQ18" s="110"/>
      <c r="SVR18" s="110"/>
      <c r="SVS18" s="110"/>
      <c r="SVT18" s="110"/>
      <c r="SVU18" s="110"/>
      <c r="SVV18" s="110"/>
      <c r="SVW18" s="110"/>
      <c r="SVX18" s="110"/>
      <c r="SVY18" s="110"/>
      <c r="SVZ18" s="110"/>
      <c r="SWA18" s="110"/>
      <c r="SWB18" s="110"/>
      <c r="SWC18" s="110"/>
      <c r="SWD18" s="110"/>
      <c r="SWE18" s="110"/>
      <c r="SWF18" s="110"/>
      <c r="SWG18" s="110"/>
      <c r="SWH18" s="110"/>
      <c r="SWI18" s="110"/>
      <c r="SWJ18" s="110"/>
      <c r="SWK18" s="110"/>
      <c r="SWL18" s="110"/>
      <c r="SWM18" s="110"/>
      <c r="SWN18" s="110"/>
      <c r="SWO18" s="110"/>
      <c r="SWP18" s="110"/>
      <c r="SWQ18" s="110"/>
      <c r="SWR18" s="110"/>
      <c r="SWS18" s="110"/>
      <c r="SWT18" s="110"/>
      <c r="SWU18" s="110"/>
      <c r="SWV18" s="110"/>
      <c r="SWW18" s="110"/>
      <c r="SWX18" s="110"/>
      <c r="SWY18" s="110"/>
      <c r="SWZ18" s="110"/>
      <c r="SXA18" s="110"/>
      <c r="SXB18" s="110"/>
      <c r="SXC18" s="110"/>
      <c r="SXD18" s="110"/>
      <c r="SXE18" s="110"/>
      <c r="SXF18" s="110"/>
      <c r="SXG18" s="110"/>
      <c r="SXH18" s="110"/>
      <c r="SXI18" s="110"/>
      <c r="SXJ18" s="110"/>
      <c r="SXK18" s="110"/>
      <c r="SXL18" s="110"/>
      <c r="SXM18" s="110"/>
      <c r="SXN18" s="110"/>
      <c r="SXO18" s="110"/>
      <c r="SXP18" s="110"/>
      <c r="SXQ18" s="110"/>
      <c r="SXR18" s="110"/>
      <c r="SXS18" s="110"/>
      <c r="SXT18" s="110"/>
      <c r="SXU18" s="110"/>
      <c r="SXV18" s="110"/>
      <c r="SXW18" s="110"/>
      <c r="SXX18" s="110"/>
      <c r="SXY18" s="110"/>
      <c r="SXZ18" s="110"/>
      <c r="SYA18" s="110"/>
      <c r="SYB18" s="110"/>
      <c r="SYC18" s="110"/>
      <c r="SYD18" s="110"/>
      <c r="SYE18" s="110"/>
      <c r="SYF18" s="110"/>
      <c r="SYG18" s="110"/>
      <c r="SYH18" s="110"/>
      <c r="SYI18" s="110"/>
      <c r="SYJ18" s="110"/>
      <c r="SYK18" s="110"/>
      <c r="SYL18" s="110"/>
      <c r="SYM18" s="110"/>
      <c r="SYN18" s="110"/>
      <c r="SYO18" s="110"/>
      <c r="SYP18" s="110"/>
      <c r="SYQ18" s="110"/>
      <c r="SYR18" s="110"/>
      <c r="SYS18" s="110"/>
      <c r="SYT18" s="110"/>
      <c r="SYU18" s="110"/>
      <c r="SYV18" s="110"/>
      <c r="SYW18" s="110"/>
      <c r="SYX18" s="110"/>
      <c r="SYY18" s="110"/>
      <c r="SYZ18" s="110"/>
      <c r="SZA18" s="110"/>
      <c r="SZB18" s="110"/>
      <c r="SZC18" s="110"/>
      <c r="SZD18" s="110"/>
      <c r="SZE18" s="110"/>
      <c r="SZF18" s="110"/>
      <c r="SZG18" s="110"/>
      <c r="SZH18" s="110"/>
      <c r="SZI18" s="110"/>
      <c r="SZJ18" s="110"/>
      <c r="SZK18" s="110"/>
      <c r="SZL18" s="110"/>
      <c r="SZM18" s="110"/>
      <c r="SZN18" s="110"/>
      <c r="SZO18" s="110"/>
      <c r="SZP18" s="110"/>
      <c r="SZQ18" s="110"/>
      <c r="SZR18" s="110"/>
      <c r="SZS18" s="110"/>
      <c r="SZT18" s="110"/>
      <c r="SZU18" s="110"/>
      <c r="SZV18" s="110"/>
      <c r="SZW18" s="110"/>
      <c r="SZX18" s="110"/>
      <c r="SZY18" s="110"/>
      <c r="SZZ18" s="110"/>
      <c r="TAA18" s="110"/>
      <c r="TAB18" s="110"/>
      <c r="TAC18" s="110"/>
      <c r="TAD18" s="110"/>
      <c r="TAE18" s="110"/>
      <c r="TAF18" s="110"/>
      <c r="TAG18" s="110"/>
      <c r="TAH18" s="110"/>
      <c r="TAI18" s="110"/>
      <c r="TAJ18" s="110"/>
      <c r="TAK18" s="110"/>
      <c r="TAL18" s="110"/>
      <c r="TAM18" s="110"/>
      <c r="TAN18" s="110"/>
      <c r="TAO18" s="110"/>
      <c r="TAP18" s="110"/>
      <c r="TAQ18" s="110"/>
      <c r="TAR18" s="110"/>
      <c r="TAS18" s="110"/>
      <c r="TAT18" s="110"/>
      <c r="TAU18" s="110"/>
      <c r="TAV18" s="110"/>
      <c r="TAW18" s="110"/>
      <c r="TAX18" s="110"/>
      <c r="TAY18" s="110"/>
      <c r="TAZ18" s="110"/>
      <c r="TBA18" s="110"/>
      <c r="TBB18" s="110"/>
      <c r="TBC18" s="110"/>
      <c r="TBD18" s="110"/>
      <c r="TBE18" s="110"/>
      <c r="TBF18" s="110"/>
      <c r="TBG18" s="110"/>
      <c r="TBH18" s="110"/>
      <c r="TBI18" s="110"/>
      <c r="TBJ18" s="110"/>
      <c r="TBK18" s="110"/>
      <c r="TBL18" s="110"/>
      <c r="TBM18" s="110"/>
      <c r="TBN18" s="110"/>
      <c r="TBO18" s="110"/>
      <c r="TBP18" s="110"/>
      <c r="TBQ18" s="110"/>
      <c r="TBR18" s="110"/>
      <c r="TBS18" s="110"/>
      <c r="TBT18" s="110"/>
      <c r="TBU18" s="110"/>
      <c r="TBV18" s="110"/>
      <c r="TBW18" s="110"/>
      <c r="TBX18" s="110"/>
      <c r="TBY18" s="110"/>
      <c r="TBZ18" s="110"/>
      <c r="TCA18" s="110"/>
      <c r="TCB18" s="110"/>
      <c r="TCC18" s="110"/>
      <c r="TCD18" s="110"/>
      <c r="TCE18" s="110"/>
      <c r="TCF18" s="110"/>
      <c r="TCG18" s="110"/>
      <c r="TCH18" s="110"/>
      <c r="TCI18" s="110"/>
      <c r="TCJ18" s="110"/>
      <c r="TCK18" s="110"/>
      <c r="TCL18" s="110"/>
      <c r="TCM18" s="110"/>
      <c r="TCN18" s="110"/>
      <c r="TCO18" s="110"/>
      <c r="TCP18" s="110"/>
      <c r="TCQ18" s="110"/>
      <c r="TCR18" s="110"/>
      <c r="TCS18" s="110"/>
      <c r="TCT18" s="110"/>
      <c r="TCU18" s="110"/>
      <c r="TCV18" s="110"/>
      <c r="TCW18" s="110"/>
      <c r="TCX18" s="110"/>
      <c r="TCY18" s="110"/>
      <c r="TCZ18" s="110"/>
      <c r="TDA18" s="110"/>
      <c r="TDB18" s="110"/>
      <c r="TDC18" s="110"/>
      <c r="TDD18" s="110"/>
      <c r="TDE18" s="110"/>
      <c r="TDF18" s="110"/>
      <c r="TDG18" s="110"/>
      <c r="TDH18" s="110"/>
      <c r="TDI18" s="110"/>
      <c r="TDJ18" s="110"/>
      <c r="TDK18" s="110"/>
      <c r="TDL18" s="110"/>
      <c r="TDM18" s="110"/>
      <c r="TDN18" s="110"/>
      <c r="TDO18" s="110"/>
      <c r="TDP18" s="110"/>
      <c r="TDQ18" s="110"/>
      <c r="TDR18" s="110"/>
      <c r="TDS18" s="110"/>
      <c r="TDT18" s="110"/>
      <c r="TDU18" s="110"/>
      <c r="TDV18" s="110"/>
      <c r="TDW18" s="110"/>
      <c r="TDX18" s="110"/>
      <c r="TDY18" s="110"/>
      <c r="TDZ18" s="110"/>
      <c r="TEA18" s="110"/>
      <c r="TEB18" s="110"/>
      <c r="TEC18" s="110"/>
      <c r="TED18" s="110"/>
      <c r="TEE18" s="110"/>
      <c r="TEF18" s="110"/>
      <c r="TEG18" s="110"/>
      <c r="TEH18" s="110"/>
      <c r="TEI18" s="110"/>
      <c r="TEJ18" s="110"/>
      <c r="TEK18" s="110"/>
      <c r="TEL18" s="110"/>
      <c r="TEM18" s="110"/>
      <c r="TEN18" s="110"/>
      <c r="TEO18" s="110"/>
      <c r="TEP18" s="110"/>
      <c r="TEQ18" s="110"/>
      <c r="TER18" s="110"/>
      <c r="TES18" s="110"/>
      <c r="TET18" s="110"/>
      <c r="TEU18" s="110"/>
      <c r="TEV18" s="110"/>
      <c r="TEW18" s="110"/>
      <c r="TEX18" s="110"/>
      <c r="TEY18" s="110"/>
      <c r="TEZ18" s="110"/>
      <c r="TFA18" s="110"/>
      <c r="TFB18" s="110"/>
      <c r="TFC18" s="110"/>
      <c r="TFD18" s="110"/>
      <c r="TFE18" s="110"/>
      <c r="TFF18" s="110"/>
      <c r="TFG18" s="110"/>
      <c r="TFH18" s="110"/>
      <c r="TFI18" s="110"/>
      <c r="TFJ18" s="110"/>
      <c r="TFK18" s="110"/>
      <c r="TFL18" s="110"/>
      <c r="TFM18" s="110"/>
      <c r="TFN18" s="110"/>
      <c r="TFO18" s="110"/>
      <c r="TFP18" s="110"/>
      <c r="TFQ18" s="110"/>
      <c r="TFR18" s="110"/>
      <c r="TFS18" s="110"/>
      <c r="TFT18" s="110"/>
      <c r="TFU18" s="110"/>
      <c r="TFV18" s="110"/>
      <c r="TFW18" s="110"/>
      <c r="TFX18" s="110"/>
      <c r="TFY18" s="110"/>
      <c r="TFZ18" s="110"/>
      <c r="TGA18" s="110"/>
      <c r="TGB18" s="110"/>
      <c r="TGC18" s="110"/>
      <c r="TGD18" s="110"/>
      <c r="TGE18" s="110"/>
      <c r="TGF18" s="110"/>
      <c r="TGG18" s="110"/>
      <c r="TGH18" s="110"/>
      <c r="TGI18" s="110"/>
      <c r="TGJ18" s="110"/>
      <c r="TGK18" s="110"/>
      <c r="TGL18" s="110"/>
      <c r="TGM18" s="110"/>
      <c r="TGN18" s="110"/>
      <c r="TGO18" s="110"/>
      <c r="TGP18" s="110"/>
      <c r="TGQ18" s="110"/>
      <c r="TGR18" s="110"/>
      <c r="TGS18" s="110"/>
      <c r="TGT18" s="110"/>
      <c r="TGU18" s="110"/>
      <c r="TGV18" s="110"/>
      <c r="TGW18" s="110"/>
      <c r="TGX18" s="110"/>
      <c r="TGY18" s="110"/>
      <c r="TGZ18" s="110"/>
      <c r="THA18" s="110"/>
      <c r="THB18" s="110"/>
      <c r="THC18" s="110"/>
      <c r="THD18" s="110"/>
      <c r="THE18" s="110"/>
      <c r="THF18" s="110"/>
      <c r="THG18" s="110"/>
      <c r="THH18" s="110"/>
      <c r="THI18" s="110"/>
      <c r="THJ18" s="110"/>
      <c r="THK18" s="110"/>
      <c r="THL18" s="110"/>
      <c r="THM18" s="110"/>
      <c r="THN18" s="110"/>
      <c r="THO18" s="110"/>
      <c r="THP18" s="110"/>
      <c r="THQ18" s="110"/>
      <c r="THR18" s="110"/>
      <c r="THS18" s="110"/>
      <c r="THT18" s="110"/>
      <c r="THU18" s="110"/>
      <c r="THV18" s="110"/>
      <c r="THW18" s="110"/>
      <c r="THX18" s="110"/>
      <c r="THY18" s="110"/>
      <c r="THZ18" s="110"/>
      <c r="TIA18" s="110"/>
      <c r="TIB18" s="110"/>
      <c r="TIC18" s="110"/>
      <c r="TID18" s="110"/>
      <c r="TIE18" s="110"/>
      <c r="TIF18" s="110"/>
      <c r="TIG18" s="110"/>
      <c r="TIH18" s="110"/>
      <c r="TII18" s="110"/>
      <c r="TIJ18" s="110"/>
      <c r="TIK18" s="110"/>
      <c r="TIL18" s="110"/>
      <c r="TIM18" s="110"/>
      <c r="TIN18" s="110"/>
      <c r="TIO18" s="110"/>
      <c r="TIP18" s="110"/>
      <c r="TIQ18" s="110"/>
      <c r="TIR18" s="110"/>
      <c r="TIS18" s="110"/>
      <c r="TIT18" s="110"/>
      <c r="TIU18" s="110"/>
      <c r="TIV18" s="110"/>
      <c r="TIW18" s="110"/>
      <c r="TIX18" s="110"/>
      <c r="TIY18" s="110"/>
      <c r="TIZ18" s="110"/>
      <c r="TJA18" s="110"/>
      <c r="TJB18" s="110"/>
      <c r="TJC18" s="110"/>
      <c r="TJD18" s="110"/>
      <c r="TJE18" s="110"/>
      <c r="TJF18" s="110"/>
      <c r="TJG18" s="110"/>
      <c r="TJH18" s="110"/>
      <c r="TJI18" s="110"/>
      <c r="TJJ18" s="110"/>
      <c r="TJK18" s="110"/>
      <c r="TJL18" s="110"/>
      <c r="TJM18" s="110"/>
      <c r="TJN18" s="110"/>
      <c r="TJO18" s="110"/>
      <c r="TJP18" s="110"/>
      <c r="TJQ18" s="110"/>
      <c r="TJR18" s="110"/>
      <c r="TJS18" s="110"/>
      <c r="TJT18" s="110"/>
      <c r="TJU18" s="110"/>
      <c r="TJV18" s="110"/>
      <c r="TJW18" s="110"/>
      <c r="TJX18" s="110"/>
      <c r="TJY18" s="110"/>
      <c r="TJZ18" s="110"/>
      <c r="TKA18" s="110"/>
      <c r="TKB18" s="110"/>
      <c r="TKC18" s="110"/>
      <c r="TKD18" s="110"/>
      <c r="TKE18" s="110"/>
      <c r="TKF18" s="110"/>
      <c r="TKG18" s="110"/>
      <c r="TKH18" s="110"/>
      <c r="TKI18" s="110"/>
      <c r="TKJ18" s="110"/>
      <c r="TKK18" s="110"/>
      <c r="TKL18" s="110"/>
      <c r="TKM18" s="110"/>
      <c r="TKN18" s="110"/>
      <c r="TKO18" s="110"/>
      <c r="TKP18" s="110"/>
      <c r="TKQ18" s="110"/>
      <c r="TKR18" s="110"/>
      <c r="TKS18" s="110"/>
      <c r="TKT18" s="110"/>
      <c r="TKU18" s="110"/>
      <c r="TKV18" s="110"/>
      <c r="TKW18" s="110"/>
      <c r="TKX18" s="110"/>
      <c r="TKY18" s="110"/>
      <c r="TKZ18" s="110"/>
      <c r="TLA18" s="110"/>
      <c r="TLB18" s="110"/>
      <c r="TLC18" s="110"/>
      <c r="TLD18" s="110"/>
      <c r="TLE18" s="110"/>
      <c r="TLF18" s="110"/>
      <c r="TLG18" s="110"/>
      <c r="TLH18" s="110"/>
      <c r="TLI18" s="110"/>
      <c r="TLJ18" s="110"/>
      <c r="TLK18" s="110"/>
      <c r="TLL18" s="110"/>
      <c r="TLM18" s="110"/>
      <c r="TLN18" s="110"/>
      <c r="TLO18" s="110"/>
      <c r="TLP18" s="110"/>
      <c r="TLQ18" s="110"/>
      <c r="TLR18" s="110"/>
      <c r="TLS18" s="110"/>
      <c r="TLT18" s="110"/>
      <c r="TLU18" s="110"/>
      <c r="TLV18" s="110"/>
      <c r="TLW18" s="110"/>
      <c r="TLX18" s="110"/>
      <c r="TLY18" s="110"/>
      <c r="TLZ18" s="110"/>
      <c r="TMA18" s="110"/>
      <c r="TMB18" s="110"/>
      <c r="TMC18" s="110"/>
      <c r="TMD18" s="110"/>
      <c r="TME18" s="110"/>
      <c r="TMF18" s="110"/>
      <c r="TMG18" s="110"/>
      <c r="TMH18" s="110"/>
      <c r="TMI18" s="110"/>
      <c r="TMJ18" s="110"/>
      <c r="TMK18" s="110"/>
      <c r="TML18" s="110"/>
      <c r="TMM18" s="110"/>
      <c r="TMN18" s="110"/>
      <c r="TMO18" s="110"/>
      <c r="TMP18" s="110"/>
      <c r="TMQ18" s="110"/>
      <c r="TMR18" s="110"/>
      <c r="TMS18" s="110"/>
      <c r="TMT18" s="110"/>
      <c r="TMU18" s="110"/>
      <c r="TMV18" s="110"/>
      <c r="TMW18" s="110"/>
      <c r="TMX18" s="110"/>
      <c r="TMY18" s="110"/>
      <c r="TMZ18" s="110"/>
      <c r="TNA18" s="110"/>
      <c r="TNB18" s="110"/>
      <c r="TNC18" s="110"/>
      <c r="TND18" s="110"/>
      <c r="TNE18" s="110"/>
      <c r="TNF18" s="110"/>
      <c r="TNG18" s="110"/>
      <c r="TNH18" s="110"/>
      <c r="TNI18" s="110"/>
      <c r="TNJ18" s="110"/>
      <c r="TNK18" s="110"/>
      <c r="TNL18" s="110"/>
      <c r="TNM18" s="110"/>
      <c r="TNN18" s="110"/>
      <c r="TNO18" s="110"/>
      <c r="TNP18" s="110"/>
      <c r="TNQ18" s="110"/>
      <c r="TNR18" s="110"/>
      <c r="TNS18" s="110"/>
      <c r="TNT18" s="110"/>
      <c r="TNU18" s="110"/>
      <c r="TNV18" s="110"/>
      <c r="TNW18" s="110"/>
      <c r="TNX18" s="110"/>
      <c r="TNY18" s="110"/>
      <c r="TNZ18" s="110"/>
      <c r="TOA18" s="110"/>
      <c r="TOB18" s="110"/>
      <c r="TOC18" s="110"/>
      <c r="TOD18" s="110"/>
      <c r="TOE18" s="110"/>
      <c r="TOF18" s="110"/>
      <c r="TOG18" s="110"/>
      <c r="TOH18" s="110"/>
      <c r="TOI18" s="110"/>
      <c r="TOJ18" s="110"/>
      <c r="TOK18" s="110"/>
      <c r="TOL18" s="110"/>
      <c r="TOM18" s="110"/>
      <c r="TON18" s="110"/>
      <c r="TOO18" s="110"/>
      <c r="TOP18" s="110"/>
      <c r="TOQ18" s="110"/>
      <c r="TOR18" s="110"/>
      <c r="TOS18" s="110"/>
      <c r="TOT18" s="110"/>
      <c r="TOU18" s="110"/>
      <c r="TOV18" s="110"/>
      <c r="TOW18" s="110"/>
      <c r="TOX18" s="110"/>
      <c r="TOY18" s="110"/>
      <c r="TOZ18" s="110"/>
      <c r="TPA18" s="110"/>
      <c r="TPB18" s="110"/>
      <c r="TPC18" s="110"/>
      <c r="TPD18" s="110"/>
      <c r="TPE18" s="110"/>
      <c r="TPF18" s="110"/>
      <c r="TPG18" s="110"/>
      <c r="TPH18" s="110"/>
      <c r="TPI18" s="110"/>
      <c r="TPJ18" s="110"/>
      <c r="TPK18" s="110"/>
      <c r="TPL18" s="110"/>
      <c r="TPM18" s="110"/>
      <c r="TPN18" s="110"/>
      <c r="TPO18" s="110"/>
      <c r="TPP18" s="110"/>
      <c r="TPQ18" s="110"/>
      <c r="TPR18" s="110"/>
      <c r="TPS18" s="110"/>
      <c r="TPT18" s="110"/>
      <c r="TPU18" s="110"/>
      <c r="TPV18" s="110"/>
      <c r="TPW18" s="110"/>
      <c r="TPX18" s="110"/>
      <c r="TPY18" s="110"/>
      <c r="TPZ18" s="110"/>
      <c r="TQA18" s="110"/>
      <c r="TQB18" s="110"/>
      <c r="TQC18" s="110"/>
      <c r="TQD18" s="110"/>
      <c r="TQE18" s="110"/>
      <c r="TQF18" s="110"/>
      <c r="TQG18" s="110"/>
      <c r="TQH18" s="110"/>
      <c r="TQI18" s="110"/>
      <c r="TQJ18" s="110"/>
      <c r="TQK18" s="110"/>
      <c r="TQL18" s="110"/>
      <c r="TQM18" s="110"/>
      <c r="TQN18" s="110"/>
      <c r="TQO18" s="110"/>
      <c r="TQP18" s="110"/>
      <c r="TQQ18" s="110"/>
      <c r="TQR18" s="110"/>
      <c r="TQS18" s="110"/>
      <c r="TQT18" s="110"/>
      <c r="TQU18" s="110"/>
      <c r="TQV18" s="110"/>
      <c r="TQW18" s="110"/>
      <c r="TQX18" s="110"/>
      <c r="TQY18" s="110"/>
      <c r="TQZ18" s="110"/>
      <c r="TRA18" s="110"/>
      <c r="TRB18" s="110"/>
      <c r="TRC18" s="110"/>
      <c r="TRD18" s="110"/>
      <c r="TRE18" s="110"/>
      <c r="TRF18" s="110"/>
      <c r="TRG18" s="110"/>
      <c r="TRH18" s="110"/>
      <c r="TRI18" s="110"/>
      <c r="TRJ18" s="110"/>
      <c r="TRK18" s="110"/>
      <c r="TRL18" s="110"/>
      <c r="TRM18" s="110"/>
      <c r="TRN18" s="110"/>
      <c r="TRO18" s="110"/>
      <c r="TRP18" s="110"/>
      <c r="TRQ18" s="110"/>
      <c r="TRR18" s="110"/>
      <c r="TRS18" s="110"/>
      <c r="TRT18" s="110"/>
      <c r="TRU18" s="110"/>
      <c r="TRV18" s="110"/>
      <c r="TRW18" s="110"/>
      <c r="TRX18" s="110"/>
      <c r="TRY18" s="110"/>
      <c r="TRZ18" s="110"/>
      <c r="TSA18" s="110"/>
      <c r="TSB18" s="110"/>
      <c r="TSC18" s="110"/>
      <c r="TSD18" s="110"/>
      <c r="TSE18" s="110"/>
      <c r="TSF18" s="110"/>
      <c r="TSG18" s="110"/>
      <c r="TSH18" s="110"/>
      <c r="TSI18" s="110"/>
      <c r="TSJ18" s="110"/>
      <c r="TSK18" s="110"/>
      <c r="TSL18" s="110"/>
      <c r="TSM18" s="110"/>
      <c r="TSN18" s="110"/>
      <c r="TSO18" s="110"/>
      <c r="TSP18" s="110"/>
      <c r="TSQ18" s="110"/>
      <c r="TSR18" s="110"/>
      <c r="TSS18" s="110"/>
      <c r="TST18" s="110"/>
      <c r="TSU18" s="110"/>
      <c r="TSV18" s="110"/>
      <c r="TSW18" s="110"/>
      <c r="TSX18" s="110"/>
      <c r="TSY18" s="110"/>
      <c r="TSZ18" s="110"/>
      <c r="TTA18" s="110"/>
      <c r="TTB18" s="110"/>
      <c r="TTC18" s="110"/>
      <c r="TTD18" s="110"/>
      <c r="TTE18" s="110"/>
      <c r="TTF18" s="110"/>
      <c r="TTG18" s="110"/>
      <c r="TTH18" s="110"/>
      <c r="TTI18" s="110"/>
      <c r="TTJ18" s="110"/>
      <c r="TTK18" s="110"/>
      <c r="TTL18" s="110"/>
      <c r="TTM18" s="110"/>
      <c r="TTN18" s="110"/>
      <c r="TTO18" s="110"/>
      <c r="TTP18" s="110"/>
      <c r="TTQ18" s="110"/>
      <c r="TTR18" s="110"/>
      <c r="TTS18" s="110"/>
      <c r="TTT18" s="110"/>
      <c r="TTU18" s="110"/>
      <c r="TTV18" s="110"/>
      <c r="TTW18" s="110"/>
      <c r="TTX18" s="110"/>
      <c r="TTY18" s="110"/>
      <c r="TTZ18" s="110"/>
      <c r="TUA18" s="110"/>
      <c r="TUB18" s="110"/>
      <c r="TUC18" s="110"/>
      <c r="TUD18" s="110"/>
      <c r="TUE18" s="110"/>
      <c r="TUF18" s="110"/>
      <c r="TUG18" s="110"/>
      <c r="TUH18" s="110"/>
      <c r="TUI18" s="110"/>
      <c r="TUJ18" s="110"/>
      <c r="TUK18" s="110"/>
      <c r="TUL18" s="110"/>
      <c r="TUM18" s="110"/>
      <c r="TUN18" s="110"/>
      <c r="TUO18" s="110"/>
      <c r="TUP18" s="110"/>
      <c r="TUQ18" s="110"/>
      <c r="TUR18" s="110"/>
      <c r="TUS18" s="110"/>
      <c r="TUT18" s="110"/>
      <c r="TUU18" s="110"/>
      <c r="TUV18" s="110"/>
      <c r="TUW18" s="110"/>
      <c r="TUX18" s="110"/>
      <c r="TUY18" s="110"/>
      <c r="TUZ18" s="110"/>
      <c r="TVA18" s="110"/>
      <c r="TVB18" s="110"/>
      <c r="TVC18" s="110"/>
      <c r="TVD18" s="110"/>
      <c r="TVE18" s="110"/>
      <c r="TVF18" s="110"/>
      <c r="TVG18" s="110"/>
      <c r="TVH18" s="110"/>
      <c r="TVI18" s="110"/>
      <c r="TVJ18" s="110"/>
      <c r="TVK18" s="110"/>
      <c r="TVL18" s="110"/>
      <c r="TVM18" s="110"/>
      <c r="TVN18" s="110"/>
      <c r="TVO18" s="110"/>
      <c r="TVP18" s="110"/>
      <c r="TVQ18" s="110"/>
      <c r="TVR18" s="110"/>
      <c r="TVS18" s="110"/>
      <c r="TVT18" s="110"/>
      <c r="TVU18" s="110"/>
      <c r="TVV18" s="110"/>
      <c r="TVW18" s="110"/>
      <c r="TVX18" s="110"/>
      <c r="TVY18" s="110"/>
      <c r="TVZ18" s="110"/>
      <c r="TWA18" s="110"/>
      <c r="TWB18" s="110"/>
      <c r="TWC18" s="110"/>
      <c r="TWD18" s="110"/>
      <c r="TWE18" s="110"/>
      <c r="TWF18" s="110"/>
      <c r="TWG18" s="110"/>
      <c r="TWH18" s="110"/>
      <c r="TWI18" s="110"/>
      <c r="TWJ18" s="110"/>
      <c r="TWK18" s="110"/>
      <c r="TWL18" s="110"/>
      <c r="TWM18" s="110"/>
      <c r="TWN18" s="110"/>
      <c r="TWO18" s="110"/>
      <c r="TWP18" s="110"/>
      <c r="TWQ18" s="110"/>
      <c r="TWR18" s="110"/>
      <c r="TWS18" s="110"/>
      <c r="TWT18" s="110"/>
      <c r="TWU18" s="110"/>
      <c r="TWV18" s="110"/>
      <c r="TWW18" s="110"/>
      <c r="TWX18" s="110"/>
      <c r="TWY18" s="110"/>
      <c r="TWZ18" s="110"/>
      <c r="TXA18" s="110"/>
      <c r="TXB18" s="110"/>
      <c r="TXC18" s="110"/>
      <c r="TXD18" s="110"/>
      <c r="TXE18" s="110"/>
      <c r="TXF18" s="110"/>
      <c r="TXG18" s="110"/>
      <c r="TXH18" s="110"/>
      <c r="TXI18" s="110"/>
      <c r="TXJ18" s="110"/>
      <c r="TXK18" s="110"/>
      <c r="TXL18" s="110"/>
      <c r="TXM18" s="110"/>
      <c r="TXN18" s="110"/>
      <c r="TXO18" s="110"/>
      <c r="TXP18" s="110"/>
      <c r="TXQ18" s="110"/>
      <c r="TXR18" s="110"/>
      <c r="TXS18" s="110"/>
      <c r="TXT18" s="110"/>
      <c r="TXU18" s="110"/>
      <c r="TXV18" s="110"/>
      <c r="TXW18" s="110"/>
      <c r="TXX18" s="110"/>
      <c r="TXY18" s="110"/>
      <c r="TXZ18" s="110"/>
      <c r="TYA18" s="110"/>
      <c r="TYB18" s="110"/>
      <c r="TYC18" s="110"/>
      <c r="TYD18" s="110"/>
      <c r="TYE18" s="110"/>
      <c r="TYF18" s="110"/>
      <c r="TYG18" s="110"/>
      <c r="TYH18" s="110"/>
      <c r="TYI18" s="110"/>
      <c r="TYJ18" s="110"/>
      <c r="TYK18" s="110"/>
      <c r="TYL18" s="110"/>
      <c r="TYM18" s="110"/>
      <c r="TYN18" s="110"/>
      <c r="TYO18" s="110"/>
      <c r="TYP18" s="110"/>
      <c r="TYQ18" s="110"/>
      <c r="TYR18" s="110"/>
      <c r="TYS18" s="110"/>
      <c r="TYT18" s="110"/>
      <c r="TYU18" s="110"/>
      <c r="TYV18" s="110"/>
      <c r="TYW18" s="110"/>
      <c r="TYX18" s="110"/>
      <c r="TYY18" s="110"/>
      <c r="TYZ18" s="110"/>
      <c r="TZA18" s="110"/>
      <c r="TZB18" s="110"/>
      <c r="TZC18" s="110"/>
      <c r="TZD18" s="110"/>
      <c r="TZE18" s="110"/>
      <c r="TZF18" s="110"/>
      <c r="TZG18" s="110"/>
      <c r="TZH18" s="110"/>
      <c r="TZI18" s="110"/>
      <c r="TZJ18" s="110"/>
      <c r="TZK18" s="110"/>
      <c r="TZL18" s="110"/>
      <c r="TZM18" s="110"/>
      <c r="TZN18" s="110"/>
      <c r="TZO18" s="110"/>
      <c r="TZP18" s="110"/>
      <c r="TZQ18" s="110"/>
      <c r="TZR18" s="110"/>
      <c r="TZS18" s="110"/>
      <c r="TZT18" s="110"/>
      <c r="TZU18" s="110"/>
      <c r="TZV18" s="110"/>
      <c r="TZW18" s="110"/>
      <c r="TZX18" s="110"/>
      <c r="TZY18" s="110"/>
      <c r="TZZ18" s="110"/>
      <c r="UAA18" s="110"/>
      <c r="UAB18" s="110"/>
      <c r="UAC18" s="110"/>
      <c r="UAD18" s="110"/>
      <c r="UAE18" s="110"/>
      <c r="UAF18" s="110"/>
      <c r="UAG18" s="110"/>
      <c r="UAH18" s="110"/>
      <c r="UAI18" s="110"/>
      <c r="UAJ18" s="110"/>
      <c r="UAK18" s="110"/>
      <c r="UAL18" s="110"/>
      <c r="UAM18" s="110"/>
      <c r="UAN18" s="110"/>
      <c r="UAO18" s="110"/>
      <c r="UAP18" s="110"/>
      <c r="UAQ18" s="110"/>
      <c r="UAR18" s="110"/>
      <c r="UAS18" s="110"/>
      <c r="UAT18" s="110"/>
      <c r="UAU18" s="110"/>
      <c r="UAV18" s="110"/>
      <c r="UAW18" s="110"/>
      <c r="UAX18" s="110"/>
      <c r="UAY18" s="110"/>
      <c r="UAZ18" s="110"/>
      <c r="UBA18" s="110"/>
      <c r="UBB18" s="110"/>
      <c r="UBC18" s="110"/>
      <c r="UBD18" s="110"/>
      <c r="UBE18" s="110"/>
      <c r="UBF18" s="110"/>
      <c r="UBG18" s="110"/>
      <c r="UBH18" s="110"/>
      <c r="UBI18" s="110"/>
      <c r="UBJ18" s="110"/>
      <c r="UBK18" s="110"/>
      <c r="UBL18" s="110"/>
      <c r="UBM18" s="110"/>
      <c r="UBN18" s="110"/>
      <c r="UBO18" s="110"/>
      <c r="UBP18" s="110"/>
      <c r="UBQ18" s="110"/>
      <c r="UBR18" s="110"/>
      <c r="UBS18" s="110"/>
      <c r="UBT18" s="110"/>
      <c r="UBU18" s="110"/>
      <c r="UBV18" s="110"/>
      <c r="UBW18" s="110"/>
      <c r="UBX18" s="110"/>
      <c r="UBY18" s="110"/>
      <c r="UBZ18" s="110"/>
      <c r="UCA18" s="110"/>
      <c r="UCB18" s="110"/>
      <c r="UCC18" s="110"/>
      <c r="UCD18" s="110"/>
      <c r="UCE18" s="110"/>
      <c r="UCF18" s="110"/>
      <c r="UCG18" s="110"/>
      <c r="UCH18" s="110"/>
      <c r="UCI18" s="110"/>
      <c r="UCJ18" s="110"/>
      <c r="UCK18" s="110"/>
      <c r="UCL18" s="110"/>
      <c r="UCM18" s="110"/>
      <c r="UCN18" s="110"/>
      <c r="UCO18" s="110"/>
      <c r="UCP18" s="110"/>
      <c r="UCQ18" s="110"/>
      <c r="UCR18" s="110"/>
      <c r="UCS18" s="110"/>
      <c r="UCT18" s="110"/>
      <c r="UCU18" s="110"/>
      <c r="UCV18" s="110"/>
      <c r="UCW18" s="110"/>
      <c r="UCX18" s="110"/>
      <c r="UCY18" s="110"/>
      <c r="UCZ18" s="110"/>
      <c r="UDA18" s="110"/>
      <c r="UDB18" s="110"/>
      <c r="UDC18" s="110"/>
      <c r="UDD18" s="110"/>
      <c r="UDE18" s="110"/>
      <c r="UDF18" s="110"/>
      <c r="UDG18" s="110"/>
      <c r="UDH18" s="110"/>
      <c r="UDI18" s="110"/>
      <c r="UDJ18" s="110"/>
      <c r="UDK18" s="110"/>
      <c r="UDL18" s="110"/>
      <c r="UDM18" s="110"/>
      <c r="UDN18" s="110"/>
      <c r="UDO18" s="110"/>
      <c r="UDP18" s="110"/>
      <c r="UDQ18" s="110"/>
      <c r="UDR18" s="110"/>
      <c r="UDS18" s="110"/>
      <c r="UDT18" s="110"/>
      <c r="UDU18" s="110"/>
      <c r="UDV18" s="110"/>
      <c r="UDW18" s="110"/>
      <c r="UDX18" s="110"/>
      <c r="UDY18" s="110"/>
      <c r="UDZ18" s="110"/>
      <c r="UEA18" s="110"/>
      <c r="UEB18" s="110"/>
      <c r="UEC18" s="110"/>
      <c r="UED18" s="110"/>
      <c r="UEE18" s="110"/>
      <c r="UEF18" s="110"/>
      <c r="UEG18" s="110"/>
      <c r="UEH18" s="110"/>
      <c r="UEI18" s="110"/>
      <c r="UEJ18" s="110"/>
      <c r="UEK18" s="110"/>
      <c r="UEL18" s="110"/>
      <c r="UEM18" s="110"/>
      <c r="UEN18" s="110"/>
      <c r="UEO18" s="110"/>
      <c r="UEP18" s="110"/>
      <c r="UEQ18" s="110"/>
      <c r="UER18" s="110"/>
      <c r="UES18" s="110"/>
      <c r="UET18" s="110"/>
      <c r="UEU18" s="110"/>
      <c r="UEV18" s="110"/>
      <c r="UEW18" s="110"/>
      <c r="UEX18" s="110"/>
      <c r="UEY18" s="110"/>
      <c r="UEZ18" s="110"/>
      <c r="UFA18" s="110"/>
      <c r="UFB18" s="110"/>
      <c r="UFC18" s="110"/>
      <c r="UFD18" s="110"/>
      <c r="UFE18" s="110"/>
      <c r="UFF18" s="110"/>
      <c r="UFG18" s="110"/>
      <c r="UFH18" s="110"/>
      <c r="UFI18" s="110"/>
      <c r="UFJ18" s="110"/>
      <c r="UFK18" s="110"/>
      <c r="UFL18" s="110"/>
      <c r="UFM18" s="110"/>
      <c r="UFN18" s="110"/>
      <c r="UFO18" s="110"/>
      <c r="UFP18" s="110"/>
      <c r="UFQ18" s="110"/>
      <c r="UFR18" s="110"/>
      <c r="UFS18" s="110"/>
      <c r="UFT18" s="110"/>
      <c r="UFU18" s="110"/>
      <c r="UFV18" s="110"/>
      <c r="UFW18" s="110"/>
      <c r="UFX18" s="110"/>
      <c r="UFY18" s="110"/>
      <c r="UFZ18" s="110"/>
      <c r="UGA18" s="110"/>
      <c r="UGB18" s="110"/>
      <c r="UGC18" s="110"/>
      <c r="UGD18" s="110"/>
      <c r="UGE18" s="110"/>
      <c r="UGF18" s="110"/>
      <c r="UGG18" s="110"/>
      <c r="UGH18" s="110"/>
      <c r="UGI18" s="110"/>
      <c r="UGJ18" s="110"/>
      <c r="UGK18" s="110"/>
      <c r="UGL18" s="110"/>
      <c r="UGM18" s="110"/>
      <c r="UGN18" s="110"/>
      <c r="UGO18" s="110"/>
      <c r="UGP18" s="110"/>
      <c r="UGQ18" s="110"/>
      <c r="UGR18" s="110"/>
      <c r="UGS18" s="110"/>
      <c r="UGT18" s="110"/>
      <c r="UGU18" s="110"/>
      <c r="UGV18" s="110"/>
      <c r="UGW18" s="110"/>
      <c r="UGX18" s="110"/>
      <c r="UGY18" s="110"/>
      <c r="UGZ18" s="110"/>
      <c r="UHA18" s="110"/>
      <c r="UHB18" s="110"/>
      <c r="UHC18" s="110"/>
      <c r="UHD18" s="110"/>
      <c r="UHE18" s="110"/>
      <c r="UHF18" s="110"/>
      <c r="UHG18" s="110"/>
      <c r="UHH18" s="110"/>
      <c r="UHI18" s="110"/>
      <c r="UHJ18" s="110"/>
      <c r="UHK18" s="110"/>
      <c r="UHL18" s="110"/>
      <c r="UHM18" s="110"/>
      <c r="UHN18" s="110"/>
      <c r="UHO18" s="110"/>
      <c r="UHP18" s="110"/>
      <c r="UHQ18" s="110"/>
      <c r="UHR18" s="110"/>
      <c r="UHS18" s="110"/>
      <c r="UHT18" s="110"/>
      <c r="UHU18" s="110"/>
      <c r="UHV18" s="110"/>
      <c r="UHW18" s="110"/>
      <c r="UHX18" s="110"/>
      <c r="UHY18" s="110"/>
      <c r="UHZ18" s="110"/>
      <c r="UIA18" s="110"/>
      <c r="UIB18" s="110"/>
      <c r="UIC18" s="110"/>
      <c r="UID18" s="110"/>
      <c r="UIE18" s="110"/>
      <c r="UIF18" s="110"/>
      <c r="UIG18" s="110"/>
      <c r="UIH18" s="110"/>
      <c r="UII18" s="110"/>
      <c r="UIJ18" s="110"/>
      <c r="UIK18" s="110"/>
      <c r="UIL18" s="110"/>
      <c r="UIM18" s="110"/>
      <c r="UIN18" s="110"/>
      <c r="UIO18" s="110"/>
      <c r="UIP18" s="110"/>
      <c r="UIQ18" s="110"/>
      <c r="UIR18" s="110"/>
      <c r="UIS18" s="110"/>
      <c r="UIT18" s="110"/>
      <c r="UIU18" s="110"/>
      <c r="UIV18" s="110"/>
      <c r="UIW18" s="110"/>
      <c r="UIX18" s="110"/>
      <c r="UIY18" s="110"/>
      <c r="UIZ18" s="110"/>
      <c r="UJA18" s="110"/>
      <c r="UJB18" s="110"/>
      <c r="UJC18" s="110"/>
      <c r="UJD18" s="110"/>
      <c r="UJE18" s="110"/>
      <c r="UJF18" s="110"/>
      <c r="UJG18" s="110"/>
      <c r="UJH18" s="110"/>
      <c r="UJI18" s="110"/>
      <c r="UJJ18" s="110"/>
      <c r="UJK18" s="110"/>
      <c r="UJL18" s="110"/>
      <c r="UJM18" s="110"/>
      <c r="UJN18" s="110"/>
      <c r="UJO18" s="110"/>
      <c r="UJP18" s="110"/>
      <c r="UJQ18" s="110"/>
      <c r="UJR18" s="110"/>
      <c r="UJS18" s="110"/>
      <c r="UJT18" s="110"/>
      <c r="UJU18" s="110"/>
      <c r="UJV18" s="110"/>
      <c r="UJW18" s="110"/>
      <c r="UJX18" s="110"/>
      <c r="UJY18" s="110"/>
      <c r="UJZ18" s="110"/>
      <c r="UKA18" s="110"/>
      <c r="UKB18" s="110"/>
      <c r="UKC18" s="110"/>
      <c r="UKD18" s="110"/>
      <c r="UKE18" s="110"/>
      <c r="UKF18" s="110"/>
      <c r="UKG18" s="110"/>
      <c r="UKH18" s="110"/>
      <c r="UKI18" s="110"/>
      <c r="UKJ18" s="110"/>
      <c r="UKK18" s="110"/>
      <c r="UKL18" s="110"/>
      <c r="UKM18" s="110"/>
      <c r="UKN18" s="110"/>
      <c r="UKO18" s="110"/>
      <c r="UKP18" s="110"/>
      <c r="UKQ18" s="110"/>
      <c r="UKR18" s="110"/>
      <c r="UKS18" s="110"/>
      <c r="UKT18" s="110"/>
      <c r="UKU18" s="110"/>
      <c r="UKV18" s="110"/>
      <c r="UKW18" s="110"/>
      <c r="UKX18" s="110"/>
      <c r="UKY18" s="110"/>
      <c r="UKZ18" s="110"/>
      <c r="ULA18" s="110"/>
      <c r="ULB18" s="110"/>
      <c r="ULC18" s="110"/>
      <c r="ULD18" s="110"/>
      <c r="ULE18" s="110"/>
      <c r="ULF18" s="110"/>
      <c r="ULG18" s="110"/>
      <c r="ULH18" s="110"/>
      <c r="ULI18" s="110"/>
      <c r="ULJ18" s="110"/>
      <c r="ULK18" s="110"/>
      <c r="ULL18" s="110"/>
      <c r="ULM18" s="110"/>
      <c r="ULN18" s="110"/>
      <c r="ULO18" s="110"/>
      <c r="ULP18" s="110"/>
      <c r="ULQ18" s="110"/>
      <c r="ULR18" s="110"/>
      <c r="ULS18" s="110"/>
      <c r="ULT18" s="110"/>
      <c r="ULU18" s="110"/>
      <c r="ULV18" s="110"/>
      <c r="ULW18" s="110"/>
      <c r="ULX18" s="110"/>
      <c r="ULY18" s="110"/>
      <c r="ULZ18" s="110"/>
      <c r="UMA18" s="110"/>
      <c r="UMB18" s="110"/>
      <c r="UMC18" s="110"/>
      <c r="UMD18" s="110"/>
      <c r="UME18" s="110"/>
      <c r="UMF18" s="110"/>
      <c r="UMG18" s="110"/>
      <c r="UMH18" s="110"/>
      <c r="UMI18" s="110"/>
      <c r="UMJ18" s="110"/>
      <c r="UMK18" s="110"/>
      <c r="UML18" s="110"/>
      <c r="UMM18" s="110"/>
      <c r="UMN18" s="110"/>
      <c r="UMO18" s="110"/>
      <c r="UMP18" s="110"/>
      <c r="UMQ18" s="110"/>
      <c r="UMR18" s="110"/>
      <c r="UMS18" s="110"/>
      <c r="UMT18" s="110"/>
      <c r="UMU18" s="110"/>
      <c r="UMV18" s="110"/>
      <c r="UMW18" s="110"/>
      <c r="UMX18" s="110"/>
      <c r="UMY18" s="110"/>
      <c r="UMZ18" s="110"/>
      <c r="UNA18" s="110"/>
      <c r="UNB18" s="110"/>
      <c r="UNC18" s="110"/>
      <c r="UND18" s="110"/>
      <c r="UNE18" s="110"/>
      <c r="UNF18" s="110"/>
      <c r="UNG18" s="110"/>
      <c r="UNH18" s="110"/>
      <c r="UNI18" s="110"/>
      <c r="UNJ18" s="110"/>
      <c r="UNK18" s="110"/>
      <c r="UNL18" s="110"/>
      <c r="UNM18" s="110"/>
      <c r="UNN18" s="110"/>
      <c r="UNO18" s="110"/>
      <c r="UNP18" s="110"/>
      <c r="UNQ18" s="110"/>
      <c r="UNR18" s="110"/>
      <c r="UNS18" s="110"/>
      <c r="UNT18" s="110"/>
      <c r="UNU18" s="110"/>
      <c r="UNV18" s="110"/>
      <c r="UNW18" s="110"/>
      <c r="UNX18" s="110"/>
      <c r="UNY18" s="110"/>
      <c r="UNZ18" s="110"/>
      <c r="UOA18" s="110"/>
      <c r="UOB18" s="110"/>
      <c r="UOC18" s="110"/>
      <c r="UOD18" s="110"/>
      <c r="UOE18" s="110"/>
      <c r="UOF18" s="110"/>
      <c r="UOG18" s="110"/>
      <c r="UOH18" s="110"/>
      <c r="UOI18" s="110"/>
      <c r="UOJ18" s="110"/>
      <c r="UOK18" s="110"/>
      <c r="UOL18" s="110"/>
      <c r="UOM18" s="110"/>
      <c r="UON18" s="110"/>
      <c r="UOO18" s="110"/>
      <c r="UOP18" s="110"/>
      <c r="UOQ18" s="110"/>
      <c r="UOR18" s="110"/>
      <c r="UOS18" s="110"/>
      <c r="UOT18" s="110"/>
      <c r="UOU18" s="110"/>
      <c r="UOV18" s="110"/>
      <c r="UOW18" s="110"/>
      <c r="UOX18" s="110"/>
      <c r="UOY18" s="110"/>
      <c r="UOZ18" s="110"/>
      <c r="UPA18" s="110"/>
      <c r="UPB18" s="110"/>
      <c r="UPC18" s="110"/>
      <c r="UPD18" s="110"/>
      <c r="UPE18" s="110"/>
      <c r="UPF18" s="110"/>
      <c r="UPG18" s="110"/>
      <c r="UPH18" s="110"/>
      <c r="UPI18" s="110"/>
      <c r="UPJ18" s="110"/>
      <c r="UPK18" s="110"/>
      <c r="UPL18" s="110"/>
      <c r="UPM18" s="110"/>
      <c r="UPN18" s="110"/>
      <c r="UPO18" s="110"/>
      <c r="UPP18" s="110"/>
      <c r="UPQ18" s="110"/>
      <c r="UPR18" s="110"/>
      <c r="UPS18" s="110"/>
      <c r="UPT18" s="110"/>
      <c r="UPU18" s="110"/>
      <c r="UPV18" s="110"/>
      <c r="UPW18" s="110"/>
      <c r="UPX18" s="110"/>
      <c r="UPY18" s="110"/>
      <c r="UPZ18" s="110"/>
      <c r="UQA18" s="110"/>
      <c r="UQB18" s="110"/>
      <c r="UQC18" s="110"/>
      <c r="UQD18" s="110"/>
      <c r="UQE18" s="110"/>
      <c r="UQF18" s="110"/>
      <c r="UQG18" s="110"/>
      <c r="UQH18" s="110"/>
      <c r="UQI18" s="110"/>
      <c r="UQJ18" s="110"/>
      <c r="UQK18" s="110"/>
      <c r="UQL18" s="110"/>
      <c r="UQM18" s="110"/>
      <c r="UQN18" s="110"/>
      <c r="UQO18" s="110"/>
      <c r="UQP18" s="110"/>
      <c r="UQQ18" s="110"/>
      <c r="UQR18" s="110"/>
      <c r="UQS18" s="110"/>
      <c r="UQT18" s="110"/>
      <c r="UQU18" s="110"/>
      <c r="UQV18" s="110"/>
      <c r="UQW18" s="110"/>
      <c r="UQX18" s="110"/>
      <c r="UQY18" s="110"/>
      <c r="UQZ18" s="110"/>
      <c r="URA18" s="110"/>
      <c r="URB18" s="110"/>
      <c r="URC18" s="110"/>
      <c r="URD18" s="110"/>
      <c r="URE18" s="110"/>
      <c r="URF18" s="110"/>
      <c r="URG18" s="110"/>
      <c r="URH18" s="110"/>
      <c r="URI18" s="110"/>
      <c r="URJ18" s="110"/>
      <c r="URK18" s="110"/>
      <c r="URL18" s="110"/>
      <c r="URM18" s="110"/>
      <c r="URN18" s="110"/>
      <c r="URO18" s="110"/>
      <c r="URP18" s="110"/>
      <c r="URQ18" s="110"/>
      <c r="URR18" s="110"/>
      <c r="URS18" s="110"/>
      <c r="URT18" s="110"/>
      <c r="URU18" s="110"/>
      <c r="URV18" s="110"/>
      <c r="URW18" s="110"/>
      <c r="URX18" s="110"/>
      <c r="URY18" s="110"/>
      <c r="URZ18" s="110"/>
      <c r="USA18" s="110"/>
      <c r="USB18" s="110"/>
      <c r="USC18" s="110"/>
      <c r="USD18" s="110"/>
      <c r="USE18" s="110"/>
      <c r="USF18" s="110"/>
      <c r="USG18" s="110"/>
      <c r="USH18" s="110"/>
      <c r="USI18" s="110"/>
      <c r="USJ18" s="110"/>
      <c r="USK18" s="110"/>
      <c r="USL18" s="110"/>
      <c r="USM18" s="110"/>
      <c r="USN18" s="110"/>
      <c r="USO18" s="110"/>
      <c r="USP18" s="110"/>
      <c r="USQ18" s="110"/>
      <c r="USR18" s="110"/>
      <c r="USS18" s="110"/>
      <c r="UST18" s="110"/>
      <c r="USU18" s="110"/>
      <c r="USV18" s="110"/>
      <c r="USW18" s="110"/>
      <c r="USX18" s="110"/>
      <c r="USY18" s="110"/>
      <c r="USZ18" s="110"/>
      <c r="UTA18" s="110"/>
      <c r="UTB18" s="110"/>
      <c r="UTC18" s="110"/>
      <c r="UTD18" s="110"/>
      <c r="UTE18" s="110"/>
      <c r="UTF18" s="110"/>
      <c r="UTG18" s="110"/>
      <c r="UTH18" s="110"/>
      <c r="UTI18" s="110"/>
      <c r="UTJ18" s="110"/>
      <c r="UTK18" s="110"/>
      <c r="UTL18" s="110"/>
      <c r="UTM18" s="110"/>
      <c r="UTN18" s="110"/>
      <c r="UTO18" s="110"/>
      <c r="UTP18" s="110"/>
      <c r="UTQ18" s="110"/>
      <c r="UTR18" s="110"/>
      <c r="UTS18" s="110"/>
      <c r="UTT18" s="110"/>
      <c r="UTU18" s="110"/>
      <c r="UTV18" s="110"/>
      <c r="UTW18" s="110"/>
      <c r="UTX18" s="110"/>
      <c r="UTY18" s="110"/>
      <c r="UTZ18" s="110"/>
      <c r="UUA18" s="110"/>
      <c r="UUB18" s="110"/>
      <c r="UUC18" s="110"/>
      <c r="UUD18" s="110"/>
      <c r="UUE18" s="110"/>
      <c r="UUF18" s="110"/>
      <c r="UUG18" s="110"/>
      <c r="UUH18" s="110"/>
      <c r="UUI18" s="110"/>
      <c r="UUJ18" s="110"/>
      <c r="UUK18" s="110"/>
      <c r="UUL18" s="110"/>
      <c r="UUM18" s="110"/>
      <c r="UUN18" s="110"/>
      <c r="UUO18" s="110"/>
      <c r="UUP18" s="110"/>
      <c r="UUQ18" s="110"/>
      <c r="UUR18" s="110"/>
      <c r="UUS18" s="110"/>
      <c r="UUT18" s="110"/>
      <c r="UUU18" s="110"/>
      <c r="UUV18" s="110"/>
      <c r="UUW18" s="110"/>
      <c r="UUX18" s="110"/>
      <c r="UUY18" s="110"/>
      <c r="UUZ18" s="110"/>
      <c r="UVA18" s="110"/>
      <c r="UVB18" s="110"/>
      <c r="UVC18" s="110"/>
      <c r="UVD18" s="110"/>
      <c r="UVE18" s="110"/>
      <c r="UVF18" s="110"/>
      <c r="UVG18" s="110"/>
      <c r="UVH18" s="110"/>
      <c r="UVI18" s="110"/>
      <c r="UVJ18" s="110"/>
      <c r="UVK18" s="110"/>
      <c r="UVL18" s="110"/>
      <c r="UVM18" s="110"/>
      <c r="UVN18" s="110"/>
      <c r="UVO18" s="110"/>
      <c r="UVP18" s="110"/>
      <c r="UVQ18" s="110"/>
      <c r="UVR18" s="110"/>
      <c r="UVS18" s="110"/>
      <c r="UVT18" s="110"/>
      <c r="UVU18" s="110"/>
      <c r="UVV18" s="110"/>
      <c r="UVW18" s="110"/>
      <c r="UVX18" s="110"/>
      <c r="UVY18" s="110"/>
      <c r="UVZ18" s="110"/>
      <c r="UWA18" s="110"/>
      <c r="UWB18" s="110"/>
      <c r="UWC18" s="110"/>
      <c r="UWD18" s="110"/>
      <c r="UWE18" s="110"/>
      <c r="UWF18" s="110"/>
      <c r="UWG18" s="110"/>
      <c r="UWH18" s="110"/>
      <c r="UWI18" s="110"/>
      <c r="UWJ18" s="110"/>
      <c r="UWK18" s="110"/>
      <c r="UWL18" s="110"/>
      <c r="UWM18" s="110"/>
      <c r="UWN18" s="110"/>
      <c r="UWO18" s="110"/>
      <c r="UWP18" s="110"/>
      <c r="UWQ18" s="110"/>
      <c r="UWR18" s="110"/>
      <c r="UWS18" s="110"/>
      <c r="UWT18" s="110"/>
      <c r="UWU18" s="110"/>
      <c r="UWV18" s="110"/>
      <c r="UWW18" s="110"/>
      <c r="UWX18" s="110"/>
      <c r="UWY18" s="110"/>
      <c r="UWZ18" s="110"/>
      <c r="UXA18" s="110"/>
      <c r="UXB18" s="110"/>
      <c r="UXC18" s="110"/>
      <c r="UXD18" s="110"/>
      <c r="UXE18" s="110"/>
      <c r="UXF18" s="110"/>
      <c r="UXG18" s="110"/>
      <c r="UXH18" s="110"/>
      <c r="UXI18" s="110"/>
      <c r="UXJ18" s="110"/>
      <c r="UXK18" s="110"/>
      <c r="UXL18" s="110"/>
      <c r="UXM18" s="110"/>
      <c r="UXN18" s="110"/>
      <c r="UXO18" s="110"/>
      <c r="UXP18" s="110"/>
      <c r="UXQ18" s="110"/>
      <c r="UXR18" s="110"/>
      <c r="UXS18" s="110"/>
      <c r="UXT18" s="110"/>
      <c r="UXU18" s="110"/>
      <c r="UXV18" s="110"/>
      <c r="UXW18" s="110"/>
      <c r="UXX18" s="110"/>
      <c r="UXY18" s="110"/>
      <c r="UXZ18" s="110"/>
      <c r="UYA18" s="110"/>
      <c r="UYB18" s="110"/>
      <c r="UYC18" s="110"/>
      <c r="UYD18" s="110"/>
      <c r="UYE18" s="110"/>
      <c r="UYF18" s="110"/>
      <c r="UYG18" s="110"/>
      <c r="UYH18" s="110"/>
      <c r="UYI18" s="110"/>
      <c r="UYJ18" s="110"/>
      <c r="UYK18" s="110"/>
      <c r="UYL18" s="110"/>
      <c r="UYM18" s="110"/>
      <c r="UYN18" s="110"/>
      <c r="UYO18" s="110"/>
      <c r="UYP18" s="110"/>
      <c r="UYQ18" s="110"/>
      <c r="UYR18" s="110"/>
      <c r="UYS18" s="110"/>
      <c r="UYT18" s="110"/>
      <c r="UYU18" s="110"/>
      <c r="UYV18" s="110"/>
      <c r="UYW18" s="110"/>
      <c r="UYX18" s="110"/>
      <c r="UYY18" s="110"/>
      <c r="UYZ18" s="110"/>
      <c r="UZA18" s="110"/>
      <c r="UZB18" s="110"/>
      <c r="UZC18" s="110"/>
      <c r="UZD18" s="110"/>
      <c r="UZE18" s="110"/>
      <c r="UZF18" s="110"/>
      <c r="UZG18" s="110"/>
      <c r="UZH18" s="110"/>
      <c r="UZI18" s="110"/>
      <c r="UZJ18" s="110"/>
      <c r="UZK18" s="110"/>
      <c r="UZL18" s="110"/>
      <c r="UZM18" s="110"/>
      <c r="UZN18" s="110"/>
      <c r="UZO18" s="110"/>
      <c r="UZP18" s="110"/>
      <c r="UZQ18" s="110"/>
      <c r="UZR18" s="110"/>
      <c r="UZS18" s="110"/>
      <c r="UZT18" s="110"/>
      <c r="UZU18" s="110"/>
      <c r="UZV18" s="110"/>
      <c r="UZW18" s="110"/>
      <c r="UZX18" s="110"/>
      <c r="UZY18" s="110"/>
      <c r="UZZ18" s="110"/>
      <c r="VAA18" s="110"/>
      <c r="VAB18" s="110"/>
      <c r="VAC18" s="110"/>
      <c r="VAD18" s="110"/>
      <c r="VAE18" s="110"/>
      <c r="VAF18" s="110"/>
      <c r="VAG18" s="110"/>
      <c r="VAH18" s="110"/>
      <c r="VAI18" s="110"/>
      <c r="VAJ18" s="110"/>
      <c r="VAK18" s="110"/>
      <c r="VAL18" s="110"/>
      <c r="VAM18" s="110"/>
      <c r="VAN18" s="110"/>
      <c r="VAO18" s="110"/>
      <c r="VAP18" s="110"/>
      <c r="VAQ18" s="110"/>
      <c r="VAR18" s="110"/>
      <c r="VAS18" s="110"/>
      <c r="VAT18" s="110"/>
      <c r="VAU18" s="110"/>
      <c r="VAV18" s="110"/>
      <c r="VAW18" s="110"/>
      <c r="VAX18" s="110"/>
      <c r="VAY18" s="110"/>
      <c r="VAZ18" s="110"/>
      <c r="VBA18" s="110"/>
      <c r="VBB18" s="110"/>
      <c r="VBC18" s="110"/>
      <c r="VBD18" s="110"/>
      <c r="VBE18" s="110"/>
      <c r="VBF18" s="110"/>
      <c r="VBG18" s="110"/>
      <c r="VBH18" s="110"/>
      <c r="VBI18" s="110"/>
      <c r="VBJ18" s="110"/>
      <c r="VBK18" s="110"/>
      <c r="VBL18" s="110"/>
      <c r="VBM18" s="110"/>
      <c r="VBN18" s="110"/>
      <c r="VBO18" s="110"/>
      <c r="VBP18" s="110"/>
      <c r="VBQ18" s="110"/>
      <c r="VBR18" s="110"/>
      <c r="VBS18" s="110"/>
      <c r="VBT18" s="110"/>
      <c r="VBU18" s="110"/>
      <c r="VBV18" s="110"/>
      <c r="VBW18" s="110"/>
      <c r="VBX18" s="110"/>
      <c r="VBY18" s="110"/>
      <c r="VBZ18" s="110"/>
      <c r="VCA18" s="110"/>
      <c r="VCB18" s="110"/>
      <c r="VCC18" s="110"/>
      <c r="VCD18" s="110"/>
      <c r="VCE18" s="110"/>
      <c r="VCF18" s="110"/>
      <c r="VCG18" s="110"/>
      <c r="VCH18" s="110"/>
      <c r="VCI18" s="110"/>
      <c r="VCJ18" s="110"/>
      <c r="VCK18" s="110"/>
      <c r="VCL18" s="110"/>
      <c r="VCM18" s="110"/>
      <c r="VCN18" s="110"/>
      <c r="VCO18" s="110"/>
      <c r="VCP18" s="110"/>
      <c r="VCQ18" s="110"/>
      <c r="VCR18" s="110"/>
      <c r="VCS18" s="110"/>
      <c r="VCT18" s="110"/>
      <c r="VCU18" s="110"/>
      <c r="VCV18" s="110"/>
      <c r="VCW18" s="110"/>
      <c r="VCX18" s="110"/>
      <c r="VCY18" s="110"/>
      <c r="VCZ18" s="110"/>
      <c r="VDA18" s="110"/>
      <c r="VDB18" s="110"/>
      <c r="VDC18" s="110"/>
      <c r="VDD18" s="110"/>
      <c r="VDE18" s="110"/>
      <c r="VDF18" s="110"/>
      <c r="VDG18" s="110"/>
      <c r="VDH18" s="110"/>
      <c r="VDI18" s="110"/>
      <c r="VDJ18" s="110"/>
      <c r="VDK18" s="110"/>
      <c r="VDL18" s="110"/>
      <c r="VDM18" s="110"/>
      <c r="VDN18" s="110"/>
      <c r="VDO18" s="110"/>
      <c r="VDP18" s="110"/>
      <c r="VDQ18" s="110"/>
      <c r="VDR18" s="110"/>
      <c r="VDS18" s="110"/>
      <c r="VDT18" s="110"/>
      <c r="VDU18" s="110"/>
      <c r="VDV18" s="110"/>
      <c r="VDW18" s="110"/>
      <c r="VDX18" s="110"/>
      <c r="VDY18" s="110"/>
      <c r="VDZ18" s="110"/>
      <c r="VEA18" s="110"/>
      <c r="VEB18" s="110"/>
      <c r="VEC18" s="110"/>
      <c r="VED18" s="110"/>
      <c r="VEE18" s="110"/>
      <c r="VEF18" s="110"/>
      <c r="VEG18" s="110"/>
      <c r="VEH18" s="110"/>
      <c r="VEI18" s="110"/>
      <c r="VEJ18" s="110"/>
      <c r="VEK18" s="110"/>
      <c r="VEL18" s="110"/>
      <c r="VEM18" s="110"/>
      <c r="VEN18" s="110"/>
      <c r="VEO18" s="110"/>
      <c r="VEP18" s="110"/>
      <c r="VEQ18" s="110"/>
      <c r="VER18" s="110"/>
      <c r="VES18" s="110"/>
      <c r="VET18" s="110"/>
      <c r="VEU18" s="110"/>
      <c r="VEV18" s="110"/>
      <c r="VEW18" s="110"/>
      <c r="VEX18" s="110"/>
      <c r="VEY18" s="110"/>
      <c r="VEZ18" s="110"/>
      <c r="VFA18" s="110"/>
      <c r="VFB18" s="110"/>
      <c r="VFC18" s="110"/>
      <c r="VFD18" s="110"/>
      <c r="VFE18" s="110"/>
      <c r="VFF18" s="110"/>
      <c r="VFG18" s="110"/>
      <c r="VFH18" s="110"/>
      <c r="VFI18" s="110"/>
      <c r="VFJ18" s="110"/>
      <c r="VFK18" s="110"/>
      <c r="VFL18" s="110"/>
      <c r="VFM18" s="110"/>
      <c r="VFN18" s="110"/>
      <c r="VFO18" s="110"/>
      <c r="VFP18" s="110"/>
      <c r="VFQ18" s="110"/>
      <c r="VFR18" s="110"/>
      <c r="VFS18" s="110"/>
      <c r="VFT18" s="110"/>
      <c r="VFU18" s="110"/>
      <c r="VFV18" s="110"/>
      <c r="VFW18" s="110"/>
      <c r="VFX18" s="110"/>
      <c r="VFY18" s="110"/>
      <c r="VFZ18" s="110"/>
      <c r="VGA18" s="110"/>
      <c r="VGB18" s="110"/>
      <c r="VGC18" s="110"/>
      <c r="VGD18" s="110"/>
      <c r="VGE18" s="110"/>
      <c r="VGF18" s="110"/>
      <c r="VGG18" s="110"/>
      <c r="VGH18" s="110"/>
      <c r="VGI18" s="110"/>
      <c r="VGJ18" s="110"/>
      <c r="VGK18" s="110"/>
      <c r="VGL18" s="110"/>
      <c r="VGM18" s="110"/>
      <c r="VGN18" s="110"/>
      <c r="VGO18" s="110"/>
      <c r="VGP18" s="110"/>
      <c r="VGQ18" s="110"/>
      <c r="VGR18" s="110"/>
      <c r="VGS18" s="110"/>
      <c r="VGT18" s="110"/>
      <c r="VGU18" s="110"/>
      <c r="VGV18" s="110"/>
      <c r="VGW18" s="110"/>
      <c r="VGX18" s="110"/>
      <c r="VGY18" s="110"/>
      <c r="VGZ18" s="110"/>
      <c r="VHA18" s="110"/>
      <c r="VHB18" s="110"/>
      <c r="VHC18" s="110"/>
      <c r="VHD18" s="110"/>
      <c r="VHE18" s="110"/>
      <c r="VHF18" s="110"/>
      <c r="VHG18" s="110"/>
      <c r="VHH18" s="110"/>
      <c r="VHI18" s="110"/>
      <c r="VHJ18" s="110"/>
      <c r="VHK18" s="110"/>
      <c r="VHL18" s="110"/>
      <c r="VHM18" s="110"/>
      <c r="VHN18" s="110"/>
      <c r="VHO18" s="110"/>
      <c r="VHP18" s="110"/>
      <c r="VHQ18" s="110"/>
      <c r="VHR18" s="110"/>
      <c r="VHS18" s="110"/>
      <c r="VHT18" s="110"/>
      <c r="VHU18" s="110"/>
      <c r="VHV18" s="110"/>
      <c r="VHW18" s="110"/>
      <c r="VHX18" s="110"/>
      <c r="VHY18" s="110"/>
      <c r="VHZ18" s="110"/>
      <c r="VIA18" s="110"/>
      <c r="VIB18" s="110"/>
      <c r="VIC18" s="110"/>
      <c r="VID18" s="110"/>
      <c r="VIE18" s="110"/>
      <c r="VIF18" s="110"/>
      <c r="VIG18" s="110"/>
      <c r="VIH18" s="110"/>
      <c r="VII18" s="110"/>
      <c r="VIJ18" s="110"/>
      <c r="VIK18" s="110"/>
      <c r="VIL18" s="110"/>
      <c r="VIM18" s="110"/>
      <c r="VIN18" s="110"/>
      <c r="VIO18" s="110"/>
      <c r="VIP18" s="110"/>
      <c r="VIQ18" s="110"/>
      <c r="VIR18" s="110"/>
      <c r="VIS18" s="110"/>
      <c r="VIT18" s="110"/>
      <c r="VIU18" s="110"/>
      <c r="VIV18" s="110"/>
      <c r="VIW18" s="110"/>
      <c r="VIX18" s="110"/>
      <c r="VIY18" s="110"/>
      <c r="VIZ18" s="110"/>
      <c r="VJA18" s="110"/>
      <c r="VJB18" s="110"/>
      <c r="VJC18" s="110"/>
      <c r="VJD18" s="110"/>
      <c r="VJE18" s="110"/>
      <c r="VJF18" s="110"/>
      <c r="VJG18" s="110"/>
      <c r="VJH18" s="110"/>
      <c r="VJI18" s="110"/>
      <c r="VJJ18" s="110"/>
      <c r="VJK18" s="110"/>
      <c r="VJL18" s="110"/>
      <c r="VJM18" s="110"/>
      <c r="VJN18" s="110"/>
      <c r="VJO18" s="110"/>
      <c r="VJP18" s="110"/>
      <c r="VJQ18" s="110"/>
      <c r="VJR18" s="110"/>
      <c r="VJS18" s="110"/>
      <c r="VJT18" s="110"/>
      <c r="VJU18" s="110"/>
      <c r="VJV18" s="110"/>
      <c r="VJW18" s="110"/>
      <c r="VJX18" s="110"/>
      <c r="VJY18" s="110"/>
      <c r="VJZ18" s="110"/>
      <c r="VKA18" s="110"/>
      <c r="VKB18" s="110"/>
      <c r="VKC18" s="110"/>
      <c r="VKD18" s="110"/>
      <c r="VKE18" s="110"/>
      <c r="VKF18" s="110"/>
      <c r="VKG18" s="110"/>
      <c r="VKH18" s="110"/>
      <c r="VKI18" s="110"/>
      <c r="VKJ18" s="110"/>
      <c r="VKK18" s="110"/>
      <c r="VKL18" s="110"/>
      <c r="VKM18" s="110"/>
      <c r="VKN18" s="110"/>
      <c r="VKO18" s="110"/>
      <c r="VKP18" s="110"/>
      <c r="VKQ18" s="110"/>
      <c r="VKR18" s="110"/>
      <c r="VKS18" s="110"/>
      <c r="VKT18" s="110"/>
      <c r="VKU18" s="110"/>
      <c r="VKV18" s="110"/>
      <c r="VKW18" s="110"/>
      <c r="VKX18" s="110"/>
      <c r="VKY18" s="110"/>
      <c r="VKZ18" s="110"/>
      <c r="VLA18" s="110"/>
      <c r="VLB18" s="110"/>
      <c r="VLC18" s="110"/>
      <c r="VLD18" s="110"/>
      <c r="VLE18" s="110"/>
      <c r="VLF18" s="110"/>
      <c r="VLG18" s="110"/>
      <c r="VLH18" s="110"/>
      <c r="VLI18" s="110"/>
      <c r="VLJ18" s="110"/>
      <c r="VLK18" s="110"/>
      <c r="VLL18" s="110"/>
      <c r="VLM18" s="110"/>
      <c r="VLN18" s="110"/>
      <c r="VLO18" s="110"/>
      <c r="VLP18" s="110"/>
      <c r="VLQ18" s="110"/>
      <c r="VLR18" s="110"/>
      <c r="VLS18" s="110"/>
      <c r="VLT18" s="110"/>
      <c r="VLU18" s="110"/>
      <c r="VLV18" s="110"/>
      <c r="VLW18" s="110"/>
      <c r="VLX18" s="110"/>
      <c r="VLY18" s="110"/>
      <c r="VLZ18" s="110"/>
      <c r="VMA18" s="110"/>
      <c r="VMB18" s="110"/>
      <c r="VMC18" s="110"/>
      <c r="VMD18" s="110"/>
      <c r="VME18" s="110"/>
      <c r="VMF18" s="110"/>
      <c r="VMG18" s="110"/>
      <c r="VMH18" s="110"/>
      <c r="VMI18" s="110"/>
      <c r="VMJ18" s="110"/>
      <c r="VMK18" s="110"/>
      <c r="VML18" s="110"/>
      <c r="VMM18" s="110"/>
      <c r="VMN18" s="110"/>
      <c r="VMO18" s="110"/>
      <c r="VMP18" s="110"/>
      <c r="VMQ18" s="110"/>
      <c r="VMR18" s="110"/>
      <c r="VMS18" s="110"/>
      <c r="VMT18" s="110"/>
      <c r="VMU18" s="110"/>
      <c r="VMV18" s="110"/>
      <c r="VMW18" s="110"/>
      <c r="VMX18" s="110"/>
      <c r="VMY18" s="110"/>
      <c r="VMZ18" s="110"/>
      <c r="VNA18" s="110"/>
      <c r="VNB18" s="110"/>
      <c r="VNC18" s="110"/>
      <c r="VND18" s="110"/>
      <c r="VNE18" s="110"/>
      <c r="VNF18" s="110"/>
      <c r="VNG18" s="110"/>
      <c r="VNH18" s="110"/>
      <c r="VNI18" s="110"/>
      <c r="VNJ18" s="110"/>
      <c r="VNK18" s="110"/>
      <c r="VNL18" s="110"/>
      <c r="VNM18" s="110"/>
      <c r="VNN18" s="110"/>
      <c r="VNO18" s="110"/>
      <c r="VNP18" s="110"/>
      <c r="VNQ18" s="110"/>
      <c r="VNR18" s="110"/>
      <c r="VNS18" s="110"/>
      <c r="VNT18" s="110"/>
      <c r="VNU18" s="110"/>
      <c r="VNV18" s="110"/>
      <c r="VNW18" s="110"/>
      <c r="VNX18" s="110"/>
      <c r="VNY18" s="110"/>
      <c r="VNZ18" s="110"/>
      <c r="VOA18" s="110"/>
      <c r="VOB18" s="110"/>
      <c r="VOC18" s="110"/>
      <c r="VOD18" s="110"/>
      <c r="VOE18" s="110"/>
      <c r="VOF18" s="110"/>
      <c r="VOG18" s="110"/>
      <c r="VOH18" s="110"/>
      <c r="VOI18" s="110"/>
      <c r="VOJ18" s="110"/>
      <c r="VOK18" s="110"/>
      <c r="VOL18" s="110"/>
      <c r="VOM18" s="110"/>
      <c r="VON18" s="110"/>
      <c r="VOO18" s="110"/>
      <c r="VOP18" s="110"/>
      <c r="VOQ18" s="110"/>
      <c r="VOR18" s="110"/>
      <c r="VOS18" s="110"/>
      <c r="VOT18" s="110"/>
      <c r="VOU18" s="110"/>
      <c r="VOV18" s="110"/>
      <c r="VOW18" s="110"/>
      <c r="VOX18" s="110"/>
      <c r="VOY18" s="110"/>
      <c r="VOZ18" s="110"/>
      <c r="VPA18" s="110"/>
      <c r="VPB18" s="110"/>
      <c r="VPC18" s="110"/>
      <c r="VPD18" s="110"/>
      <c r="VPE18" s="110"/>
      <c r="VPF18" s="110"/>
      <c r="VPG18" s="110"/>
      <c r="VPH18" s="110"/>
      <c r="VPI18" s="110"/>
      <c r="VPJ18" s="110"/>
      <c r="VPK18" s="110"/>
      <c r="VPL18" s="110"/>
      <c r="VPM18" s="110"/>
      <c r="VPN18" s="110"/>
      <c r="VPO18" s="110"/>
      <c r="VPP18" s="110"/>
      <c r="VPQ18" s="110"/>
      <c r="VPR18" s="110"/>
      <c r="VPS18" s="110"/>
      <c r="VPT18" s="110"/>
      <c r="VPU18" s="110"/>
      <c r="VPV18" s="110"/>
      <c r="VPW18" s="110"/>
      <c r="VPX18" s="110"/>
      <c r="VPY18" s="110"/>
      <c r="VPZ18" s="110"/>
      <c r="VQA18" s="110"/>
      <c r="VQB18" s="110"/>
      <c r="VQC18" s="110"/>
      <c r="VQD18" s="110"/>
      <c r="VQE18" s="110"/>
      <c r="VQF18" s="110"/>
      <c r="VQG18" s="110"/>
      <c r="VQH18" s="110"/>
      <c r="VQI18" s="110"/>
      <c r="VQJ18" s="110"/>
      <c r="VQK18" s="110"/>
      <c r="VQL18" s="110"/>
      <c r="VQM18" s="110"/>
      <c r="VQN18" s="110"/>
      <c r="VQO18" s="110"/>
      <c r="VQP18" s="110"/>
      <c r="VQQ18" s="110"/>
      <c r="VQR18" s="110"/>
      <c r="VQS18" s="110"/>
      <c r="VQT18" s="110"/>
      <c r="VQU18" s="110"/>
      <c r="VQV18" s="110"/>
      <c r="VQW18" s="110"/>
      <c r="VQX18" s="110"/>
      <c r="VQY18" s="110"/>
      <c r="VQZ18" s="110"/>
      <c r="VRA18" s="110"/>
      <c r="VRB18" s="110"/>
      <c r="VRC18" s="110"/>
      <c r="VRD18" s="110"/>
      <c r="VRE18" s="110"/>
      <c r="VRF18" s="110"/>
      <c r="VRG18" s="110"/>
      <c r="VRH18" s="110"/>
      <c r="VRI18" s="110"/>
      <c r="VRJ18" s="110"/>
      <c r="VRK18" s="110"/>
      <c r="VRL18" s="110"/>
      <c r="VRM18" s="110"/>
      <c r="VRN18" s="110"/>
      <c r="VRO18" s="110"/>
      <c r="VRP18" s="110"/>
      <c r="VRQ18" s="110"/>
      <c r="VRR18" s="110"/>
      <c r="VRS18" s="110"/>
      <c r="VRT18" s="110"/>
      <c r="VRU18" s="110"/>
      <c r="VRV18" s="110"/>
      <c r="VRW18" s="110"/>
      <c r="VRX18" s="110"/>
      <c r="VRY18" s="110"/>
      <c r="VRZ18" s="110"/>
      <c r="VSA18" s="110"/>
      <c r="VSB18" s="110"/>
      <c r="VSC18" s="110"/>
      <c r="VSD18" s="110"/>
      <c r="VSE18" s="110"/>
      <c r="VSF18" s="110"/>
      <c r="VSG18" s="110"/>
      <c r="VSH18" s="110"/>
      <c r="VSI18" s="110"/>
      <c r="VSJ18" s="110"/>
      <c r="VSK18" s="110"/>
      <c r="VSL18" s="110"/>
      <c r="VSM18" s="110"/>
      <c r="VSN18" s="110"/>
      <c r="VSO18" s="110"/>
      <c r="VSP18" s="110"/>
      <c r="VSQ18" s="110"/>
      <c r="VSR18" s="110"/>
      <c r="VSS18" s="110"/>
      <c r="VST18" s="110"/>
      <c r="VSU18" s="110"/>
      <c r="VSV18" s="110"/>
      <c r="VSW18" s="110"/>
      <c r="VSX18" s="110"/>
      <c r="VSY18" s="110"/>
      <c r="VSZ18" s="110"/>
      <c r="VTA18" s="110"/>
      <c r="VTB18" s="110"/>
      <c r="VTC18" s="110"/>
      <c r="VTD18" s="110"/>
      <c r="VTE18" s="110"/>
      <c r="VTF18" s="110"/>
      <c r="VTG18" s="110"/>
      <c r="VTH18" s="110"/>
      <c r="VTI18" s="110"/>
      <c r="VTJ18" s="110"/>
      <c r="VTK18" s="110"/>
      <c r="VTL18" s="110"/>
      <c r="VTM18" s="110"/>
      <c r="VTN18" s="110"/>
      <c r="VTO18" s="110"/>
      <c r="VTP18" s="110"/>
      <c r="VTQ18" s="110"/>
      <c r="VTR18" s="110"/>
      <c r="VTS18" s="110"/>
      <c r="VTT18" s="110"/>
      <c r="VTU18" s="110"/>
      <c r="VTV18" s="110"/>
      <c r="VTW18" s="110"/>
      <c r="VTX18" s="110"/>
      <c r="VTY18" s="110"/>
      <c r="VTZ18" s="110"/>
      <c r="VUA18" s="110"/>
      <c r="VUB18" s="110"/>
      <c r="VUC18" s="110"/>
      <c r="VUD18" s="110"/>
      <c r="VUE18" s="110"/>
      <c r="VUF18" s="110"/>
      <c r="VUG18" s="110"/>
      <c r="VUH18" s="110"/>
      <c r="VUI18" s="110"/>
      <c r="VUJ18" s="110"/>
      <c r="VUK18" s="110"/>
      <c r="VUL18" s="110"/>
      <c r="VUM18" s="110"/>
      <c r="VUN18" s="110"/>
      <c r="VUO18" s="110"/>
      <c r="VUP18" s="110"/>
      <c r="VUQ18" s="110"/>
      <c r="VUR18" s="110"/>
      <c r="VUS18" s="110"/>
      <c r="VUT18" s="110"/>
      <c r="VUU18" s="110"/>
      <c r="VUV18" s="110"/>
      <c r="VUW18" s="110"/>
      <c r="VUX18" s="110"/>
      <c r="VUY18" s="110"/>
      <c r="VUZ18" s="110"/>
      <c r="VVA18" s="110"/>
      <c r="VVB18" s="110"/>
      <c r="VVC18" s="110"/>
      <c r="VVD18" s="110"/>
      <c r="VVE18" s="110"/>
      <c r="VVF18" s="110"/>
      <c r="VVG18" s="110"/>
      <c r="VVH18" s="110"/>
      <c r="VVI18" s="110"/>
      <c r="VVJ18" s="110"/>
      <c r="VVK18" s="110"/>
      <c r="VVL18" s="110"/>
      <c r="VVM18" s="110"/>
      <c r="VVN18" s="110"/>
      <c r="VVO18" s="110"/>
      <c r="VVP18" s="110"/>
      <c r="VVQ18" s="110"/>
      <c r="VVR18" s="110"/>
      <c r="VVS18" s="110"/>
      <c r="VVT18" s="110"/>
      <c r="VVU18" s="110"/>
      <c r="VVV18" s="110"/>
      <c r="VVW18" s="110"/>
      <c r="VVX18" s="110"/>
      <c r="VVY18" s="110"/>
      <c r="VVZ18" s="110"/>
      <c r="VWA18" s="110"/>
      <c r="VWB18" s="110"/>
      <c r="VWC18" s="110"/>
      <c r="VWD18" s="110"/>
      <c r="VWE18" s="110"/>
      <c r="VWF18" s="110"/>
      <c r="VWG18" s="110"/>
      <c r="VWH18" s="110"/>
      <c r="VWI18" s="110"/>
      <c r="VWJ18" s="110"/>
      <c r="VWK18" s="110"/>
      <c r="VWL18" s="110"/>
      <c r="VWM18" s="110"/>
      <c r="VWN18" s="110"/>
      <c r="VWO18" s="110"/>
      <c r="VWP18" s="110"/>
      <c r="VWQ18" s="110"/>
      <c r="VWR18" s="110"/>
      <c r="VWS18" s="110"/>
      <c r="VWT18" s="110"/>
      <c r="VWU18" s="110"/>
      <c r="VWV18" s="110"/>
      <c r="VWW18" s="110"/>
      <c r="VWX18" s="110"/>
      <c r="VWY18" s="110"/>
      <c r="VWZ18" s="110"/>
      <c r="VXA18" s="110"/>
      <c r="VXB18" s="110"/>
      <c r="VXC18" s="110"/>
      <c r="VXD18" s="110"/>
      <c r="VXE18" s="110"/>
      <c r="VXF18" s="110"/>
      <c r="VXG18" s="110"/>
      <c r="VXH18" s="110"/>
      <c r="VXI18" s="110"/>
      <c r="VXJ18" s="110"/>
      <c r="VXK18" s="110"/>
      <c r="VXL18" s="110"/>
      <c r="VXM18" s="110"/>
      <c r="VXN18" s="110"/>
      <c r="VXO18" s="110"/>
      <c r="VXP18" s="110"/>
      <c r="VXQ18" s="110"/>
      <c r="VXR18" s="110"/>
      <c r="VXS18" s="110"/>
      <c r="VXT18" s="110"/>
      <c r="VXU18" s="110"/>
      <c r="VXV18" s="110"/>
      <c r="VXW18" s="110"/>
      <c r="VXX18" s="110"/>
      <c r="VXY18" s="110"/>
      <c r="VXZ18" s="110"/>
      <c r="VYA18" s="110"/>
      <c r="VYB18" s="110"/>
      <c r="VYC18" s="110"/>
      <c r="VYD18" s="110"/>
      <c r="VYE18" s="110"/>
      <c r="VYF18" s="110"/>
      <c r="VYG18" s="110"/>
      <c r="VYH18" s="110"/>
      <c r="VYI18" s="110"/>
      <c r="VYJ18" s="110"/>
      <c r="VYK18" s="110"/>
      <c r="VYL18" s="110"/>
      <c r="VYM18" s="110"/>
      <c r="VYN18" s="110"/>
      <c r="VYO18" s="110"/>
      <c r="VYP18" s="110"/>
      <c r="VYQ18" s="110"/>
      <c r="VYR18" s="110"/>
      <c r="VYS18" s="110"/>
      <c r="VYT18" s="110"/>
      <c r="VYU18" s="110"/>
      <c r="VYV18" s="110"/>
      <c r="VYW18" s="110"/>
      <c r="VYX18" s="110"/>
      <c r="VYY18" s="110"/>
      <c r="VYZ18" s="110"/>
      <c r="VZA18" s="110"/>
      <c r="VZB18" s="110"/>
      <c r="VZC18" s="110"/>
      <c r="VZD18" s="110"/>
      <c r="VZE18" s="110"/>
      <c r="VZF18" s="110"/>
      <c r="VZG18" s="110"/>
      <c r="VZH18" s="110"/>
      <c r="VZI18" s="110"/>
      <c r="VZJ18" s="110"/>
      <c r="VZK18" s="110"/>
      <c r="VZL18" s="110"/>
      <c r="VZM18" s="110"/>
      <c r="VZN18" s="110"/>
      <c r="VZO18" s="110"/>
      <c r="VZP18" s="110"/>
      <c r="VZQ18" s="110"/>
      <c r="VZR18" s="110"/>
      <c r="VZS18" s="110"/>
      <c r="VZT18" s="110"/>
      <c r="VZU18" s="110"/>
      <c r="VZV18" s="110"/>
      <c r="VZW18" s="110"/>
      <c r="VZX18" s="110"/>
      <c r="VZY18" s="110"/>
      <c r="VZZ18" s="110"/>
      <c r="WAA18" s="110"/>
      <c r="WAB18" s="110"/>
      <c r="WAC18" s="110"/>
      <c r="WAD18" s="110"/>
      <c r="WAE18" s="110"/>
      <c r="WAF18" s="110"/>
      <c r="WAG18" s="110"/>
      <c r="WAH18" s="110"/>
      <c r="WAI18" s="110"/>
      <c r="WAJ18" s="110"/>
      <c r="WAK18" s="110"/>
      <c r="WAL18" s="110"/>
      <c r="WAM18" s="110"/>
      <c r="WAN18" s="110"/>
      <c r="WAO18" s="110"/>
      <c r="WAP18" s="110"/>
      <c r="WAQ18" s="110"/>
      <c r="WAR18" s="110"/>
      <c r="WAS18" s="110"/>
      <c r="WAT18" s="110"/>
      <c r="WAU18" s="110"/>
      <c r="WAV18" s="110"/>
      <c r="WAW18" s="110"/>
      <c r="WAX18" s="110"/>
      <c r="WAY18" s="110"/>
      <c r="WAZ18" s="110"/>
      <c r="WBA18" s="110"/>
      <c r="WBB18" s="110"/>
      <c r="WBC18" s="110"/>
      <c r="WBD18" s="110"/>
      <c r="WBE18" s="110"/>
      <c r="WBF18" s="110"/>
      <c r="WBG18" s="110"/>
      <c r="WBH18" s="110"/>
      <c r="WBI18" s="110"/>
      <c r="WBJ18" s="110"/>
      <c r="WBK18" s="110"/>
      <c r="WBL18" s="110"/>
      <c r="WBM18" s="110"/>
      <c r="WBN18" s="110"/>
      <c r="WBO18" s="110"/>
      <c r="WBP18" s="110"/>
      <c r="WBQ18" s="110"/>
      <c r="WBR18" s="110"/>
      <c r="WBS18" s="110"/>
      <c r="WBT18" s="110"/>
      <c r="WBU18" s="110"/>
      <c r="WBV18" s="110"/>
      <c r="WBW18" s="110"/>
      <c r="WBX18" s="110"/>
      <c r="WBY18" s="110"/>
      <c r="WBZ18" s="110"/>
      <c r="WCA18" s="110"/>
      <c r="WCB18" s="110"/>
      <c r="WCC18" s="110"/>
      <c r="WCD18" s="110"/>
      <c r="WCE18" s="110"/>
      <c r="WCF18" s="110"/>
      <c r="WCG18" s="110"/>
      <c r="WCH18" s="110"/>
      <c r="WCI18" s="110"/>
      <c r="WCJ18" s="110"/>
      <c r="WCK18" s="110"/>
      <c r="WCL18" s="110"/>
      <c r="WCM18" s="110"/>
      <c r="WCN18" s="110"/>
      <c r="WCO18" s="110"/>
      <c r="WCP18" s="110"/>
      <c r="WCQ18" s="110"/>
      <c r="WCR18" s="110"/>
      <c r="WCS18" s="110"/>
      <c r="WCT18" s="110"/>
      <c r="WCU18" s="110"/>
      <c r="WCV18" s="110"/>
      <c r="WCW18" s="110"/>
      <c r="WCX18" s="110"/>
      <c r="WCY18" s="110"/>
      <c r="WCZ18" s="110"/>
      <c r="WDA18" s="110"/>
      <c r="WDB18" s="110"/>
      <c r="WDC18" s="110"/>
      <c r="WDD18" s="110"/>
      <c r="WDE18" s="110"/>
      <c r="WDF18" s="110"/>
      <c r="WDG18" s="110"/>
      <c r="WDH18" s="110"/>
      <c r="WDI18" s="110"/>
      <c r="WDJ18" s="110"/>
      <c r="WDK18" s="110"/>
      <c r="WDL18" s="110"/>
      <c r="WDM18" s="110"/>
      <c r="WDN18" s="110"/>
      <c r="WDO18" s="110"/>
      <c r="WDP18" s="110"/>
      <c r="WDQ18" s="110"/>
      <c r="WDR18" s="110"/>
      <c r="WDS18" s="110"/>
      <c r="WDT18" s="110"/>
      <c r="WDU18" s="110"/>
      <c r="WDV18" s="110"/>
      <c r="WDW18" s="110"/>
      <c r="WDX18" s="110"/>
      <c r="WDY18" s="110"/>
      <c r="WDZ18" s="110"/>
      <c r="WEA18" s="110"/>
      <c r="WEB18" s="110"/>
      <c r="WEC18" s="110"/>
      <c r="WED18" s="110"/>
      <c r="WEE18" s="110"/>
      <c r="WEF18" s="110"/>
      <c r="WEG18" s="110"/>
      <c r="WEH18" s="110"/>
      <c r="WEI18" s="110"/>
      <c r="WEJ18" s="110"/>
      <c r="WEK18" s="110"/>
      <c r="WEL18" s="110"/>
      <c r="WEM18" s="110"/>
      <c r="WEN18" s="110"/>
      <c r="WEO18" s="110"/>
      <c r="WEP18" s="110"/>
      <c r="WEQ18" s="110"/>
      <c r="WER18" s="110"/>
      <c r="WES18" s="110"/>
      <c r="WET18" s="110"/>
      <c r="WEU18" s="110"/>
      <c r="WEV18" s="110"/>
      <c r="WEW18" s="110"/>
      <c r="WEX18" s="110"/>
      <c r="WEY18" s="110"/>
      <c r="WEZ18" s="110"/>
      <c r="WFA18" s="110"/>
      <c r="WFB18" s="110"/>
      <c r="WFC18" s="110"/>
      <c r="WFD18" s="110"/>
      <c r="WFE18" s="110"/>
      <c r="WFF18" s="110"/>
      <c r="WFG18" s="110"/>
      <c r="WFH18" s="110"/>
      <c r="WFI18" s="110"/>
      <c r="WFJ18" s="110"/>
      <c r="WFK18" s="110"/>
      <c r="WFL18" s="110"/>
      <c r="WFM18" s="110"/>
      <c r="WFN18" s="110"/>
      <c r="WFO18" s="110"/>
      <c r="WFP18" s="110"/>
      <c r="WFQ18" s="110"/>
      <c r="WFR18" s="110"/>
      <c r="WFS18" s="110"/>
      <c r="WFT18" s="110"/>
      <c r="WFU18" s="110"/>
      <c r="WFV18" s="110"/>
      <c r="WFW18" s="110"/>
      <c r="WFX18" s="110"/>
      <c r="WFY18" s="110"/>
      <c r="WFZ18" s="110"/>
      <c r="WGA18" s="110"/>
      <c r="WGB18" s="110"/>
      <c r="WGC18" s="110"/>
      <c r="WGD18" s="110"/>
      <c r="WGE18" s="110"/>
      <c r="WGF18" s="110"/>
      <c r="WGG18" s="110"/>
      <c r="WGH18" s="110"/>
      <c r="WGI18" s="110"/>
      <c r="WGJ18" s="110"/>
      <c r="WGK18" s="110"/>
      <c r="WGL18" s="110"/>
      <c r="WGM18" s="110"/>
      <c r="WGN18" s="110"/>
      <c r="WGO18" s="110"/>
      <c r="WGP18" s="110"/>
      <c r="WGQ18" s="110"/>
      <c r="WGR18" s="110"/>
      <c r="WGS18" s="110"/>
      <c r="WGT18" s="110"/>
      <c r="WGU18" s="110"/>
      <c r="WGV18" s="110"/>
      <c r="WGW18" s="110"/>
      <c r="WGX18" s="110"/>
      <c r="WGY18" s="110"/>
      <c r="WGZ18" s="110"/>
      <c r="WHA18" s="110"/>
      <c r="WHB18" s="110"/>
      <c r="WHC18" s="110"/>
      <c r="WHD18" s="110"/>
      <c r="WHE18" s="110"/>
      <c r="WHF18" s="110"/>
      <c r="WHG18" s="110"/>
      <c r="WHH18" s="110"/>
      <c r="WHI18" s="110"/>
      <c r="WHJ18" s="110"/>
      <c r="WHK18" s="110"/>
      <c r="WHL18" s="110"/>
      <c r="WHM18" s="110"/>
      <c r="WHN18" s="110"/>
      <c r="WHO18" s="110"/>
      <c r="WHP18" s="110"/>
      <c r="WHQ18" s="110"/>
      <c r="WHR18" s="110"/>
      <c r="WHS18" s="110"/>
      <c r="WHT18" s="110"/>
      <c r="WHU18" s="110"/>
      <c r="WHV18" s="110"/>
      <c r="WHW18" s="110"/>
      <c r="WHX18" s="110"/>
      <c r="WHY18" s="110"/>
      <c r="WHZ18" s="110"/>
      <c r="WIA18" s="110"/>
      <c r="WIB18" s="110"/>
      <c r="WIC18" s="110"/>
      <c r="WID18" s="110"/>
      <c r="WIE18" s="110"/>
      <c r="WIF18" s="110"/>
      <c r="WIG18" s="110"/>
      <c r="WIH18" s="110"/>
      <c r="WII18" s="110"/>
      <c r="WIJ18" s="110"/>
      <c r="WIK18" s="110"/>
      <c r="WIL18" s="110"/>
      <c r="WIM18" s="110"/>
      <c r="WIN18" s="110"/>
      <c r="WIO18" s="110"/>
      <c r="WIP18" s="110"/>
      <c r="WIQ18" s="110"/>
      <c r="WIR18" s="110"/>
      <c r="WIS18" s="110"/>
      <c r="WIT18" s="110"/>
      <c r="WIU18" s="110"/>
      <c r="WIV18" s="110"/>
      <c r="WIW18" s="110"/>
      <c r="WIX18" s="110"/>
      <c r="WIY18" s="110"/>
      <c r="WIZ18" s="110"/>
      <c r="WJA18" s="110"/>
      <c r="WJB18" s="110"/>
      <c r="WJC18" s="110"/>
      <c r="WJD18" s="110"/>
      <c r="WJE18" s="110"/>
      <c r="WJF18" s="110"/>
      <c r="WJG18" s="110"/>
      <c r="WJH18" s="110"/>
      <c r="WJI18" s="110"/>
      <c r="WJJ18" s="110"/>
      <c r="WJK18" s="110"/>
      <c r="WJL18" s="110"/>
      <c r="WJM18" s="110"/>
      <c r="WJN18" s="110"/>
      <c r="WJO18" s="110"/>
      <c r="WJP18" s="110"/>
      <c r="WJQ18" s="110"/>
      <c r="WJR18" s="110"/>
      <c r="WJS18" s="110"/>
      <c r="WJT18" s="110"/>
      <c r="WJU18" s="110"/>
      <c r="WJV18" s="110"/>
      <c r="WJW18" s="110"/>
      <c r="WJX18" s="110"/>
      <c r="WJY18" s="110"/>
      <c r="WJZ18" s="110"/>
      <c r="WKA18" s="110"/>
      <c r="WKB18" s="110"/>
      <c r="WKC18" s="110"/>
      <c r="WKD18" s="110"/>
      <c r="WKE18" s="110"/>
      <c r="WKF18" s="110"/>
      <c r="WKG18" s="110"/>
      <c r="WKH18" s="110"/>
      <c r="WKI18" s="110"/>
      <c r="WKJ18" s="110"/>
      <c r="WKK18" s="110"/>
      <c r="WKL18" s="110"/>
      <c r="WKM18" s="110"/>
      <c r="WKN18" s="110"/>
      <c r="WKO18" s="110"/>
      <c r="WKP18" s="110"/>
      <c r="WKQ18" s="110"/>
      <c r="WKR18" s="110"/>
      <c r="WKS18" s="110"/>
      <c r="WKT18" s="110"/>
      <c r="WKU18" s="110"/>
      <c r="WKV18" s="110"/>
      <c r="WKW18" s="110"/>
      <c r="WKX18" s="110"/>
      <c r="WKY18" s="110"/>
      <c r="WKZ18" s="110"/>
      <c r="WLA18" s="110"/>
      <c r="WLB18" s="110"/>
      <c r="WLC18" s="110"/>
      <c r="WLD18" s="110"/>
      <c r="WLE18" s="110"/>
      <c r="WLF18" s="110"/>
      <c r="WLG18" s="110"/>
      <c r="WLH18" s="110"/>
      <c r="WLI18" s="110"/>
      <c r="WLJ18" s="110"/>
      <c r="WLK18" s="110"/>
      <c r="WLL18" s="110"/>
      <c r="WLM18" s="110"/>
      <c r="WLN18" s="110"/>
      <c r="WLO18" s="110"/>
      <c r="WLP18" s="110"/>
      <c r="WLQ18" s="110"/>
      <c r="WLR18" s="110"/>
      <c r="WLS18" s="110"/>
      <c r="WLT18" s="110"/>
      <c r="WLU18" s="110"/>
      <c r="WLV18" s="110"/>
      <c r="WLW18" s="110"/>
      <c r="WLX18" s="110"/>
      <c r="WLY18" s="110"/>
      <c r="WLZ18" s="110"/>
      <c r="WMA18" s="110"/>
      <c r="WMB18" s="110"/>
      <c r="WMC18" s="110"/>
      <c r="WMD18" s="110"/>
      <c r="WME18" s="110"/>
      <c r="WMF18" s="110"/>
      <c r="WMG18" s="110"/>
      <c r="WMH18" s="110"/>
      <c r="WMI18" s="110"/>
      <c r="WMJ18" s="110"/>
      <c r="WMK18" s="110"/>
      <c r="WML18" s="110"/>
      <c r="WMM18" s="110"/>
      <c r="WMN18" s="110"/>
      <c r="WMO18" s="110"/>
      <c r="WMP18" s="110"/>
      <c r="WMQ18" s="110"/>
      <c r="WMR18" s="110"/>
      <c r="WMS18" s="110"/>
      <c r="WMT18" s="110"/>
      <c r="WMU18" s="110"/>
      <c r="WMV18" s="110"/>
      <c r="WMW18" s="110"/>
      <c r="WMX18" s="110"/>
      <c r="WMY18" s="110"/>
      <c r="WMZ18" s="110"/>
      <c r="WNA18" s="110"/>
      <c r="WNB18" s="110"/>
      <c r="WNC18" s="110"/>
      <c r="WND18" s="110"/>
      <c r="WNE18" s="110"/>
      <c r="WNF18" s="110"/>
      <c r="WNG18" s="110"/>
      <c r="WNH18" s="110"/>
      <c r="WNI18" s="110"/>
      <c r="WNJ18" s="110"/>
      <c r="WNK18" s="110"/>
      <c r="WNL18" s="110"/>
      <c r="WNM18" s="110"/>
      <c r="WNN18" s="110"/>
      <c r="WNO18" s="110"/>
      <c r="WNP18" s="110"/>
      <c r="WNQ18" s="110"/>
      <c r="WNR18" s="110"/>
      <c r="WNS18" s="110"/>
      <c r="WNT18" s="110"/>
      <c r="WNU18" s="110"/>
      <c r="WNV18" s="110"/>
      <c r="WNW18" s="110"/>
      <c r="WNX18" s="110"/>
      <c r="WNY18" s="110"/>
      <c r="WNZ18" s="110"/>
      <c r="WOA18" s="110"/>
      <c r="WOB18" s="110"/>
      <c r="WOC18" s="110"/>
      <c r="WOD18" s="110"/>
      <c r="WOE18" s="110"/>
      <c r="WOF18" s="110"/>
      <c r="WOG18" s="110"/>
      <c r="WOH18" s="110"/>
      <c r="WOI18" s="110"/>
      <c r="WOJ18" s="110"/>
      <c r="WOK18" s="110"/>
      <c r="WOL18" s="110"/>
      <c r="WOM18" s="110"/>
      <c r="WON18" s="110"/>
      <c r="WOO18" s="110"/>
      <c r="WOP18" s="110"/>
      <c r="WOQ18" s="110"/>
      <c r="WOR18" s="110"/>
      <c r="WOS18" s="110"/>
      <c r="WOT18" s="110"/>
      <c r="WOU18" s="110"/>
      <c r="WOV18" s="110"/>
      <c r="WOW18" s="110"/>
      <c r="WOX18" s="110"/>
      <c r="WOY18" s="110"/>
      <c r="WOZ18" s="110"/>
      <c r="WPA18" s="110"/>
      <c r="WPB18" s="110"/>
      <c r="WPC18" s="110"/>
      <c r="WPD18" s="110"/>
      <c r="WPE18" s="110"/>
      <c r="WPF18" s="110"/>
      <c r="WPG18" s="110"/>
      <c r="WPH18" s="110"/>
      <c r="WPI18" s="110"/>
      <c r="WPJ18" s="110"/>
      <c r="WPK18" s="110"/>
      <c r="WPL18" s="110"/>
      <c r="WPM18" s="110"/>
      <c r="WPN18" s="110"/>
      <c r="WPO18" s="110"/>
      <c r="WPP18" s="110"/>
      <c r="WPQ18" s="110"/>
      <c r="WPR18" s="110"/>
      <c r="WPS18" s="110"/>
      <c r="WPT18" s="110"/>
      <c r="WPU18" s="110"/>
      <c r="WPV18" s="110"/>
      <c r="WPW18" s="110"/>
      <c r="WPX18" s="110"/>
      <c r="WPY18" s="110"/>
      <c r="WPZ18" s="110"/>
      <c r="WQA18" s="110"/>
      <c r="WQB18" s="110"/>
      <c r="WQC18" s="110"/>
      <c r="WQD18" s="110"/>
      <c r="WQE18" s="110"/>
      <c r="WQF18" s="110"/>
      <c r="WQG18" s="110"/>
      <c r="WQH18" s="110"/>
      <c r="WQI18" s="110"/>
      <c r="WQJ18" s="110"/>
      <c r="WQK18" s="110"/>
      <c r="WQL18" s="110"/>
      <c r="WQM18" s="110"/>
      <c r="WQN18" s="110"/>
      <c r="WQO18" s="110"/>
      <c r="WQP18" s="110"/>
      <c r="WQQ18" s="110"/>
      <c r="WQR18" s="110"/>
      <c r="WQS18" s="110"/>
      <c r="WQT18" s="110"/>
      <c r="WQU18" s="110"/>
      <c r="WQV18" s="110"/>
      <c r="WQW18" s="110"/>
      <c r="WQX18" s="110"/>
      <c r="WQY18" s="110"/>
      <c r="WQZ18" s="110"/>
      <c r="WRA18" s="110"/>
      <c r="WRB18" s="110"/>
      <c r="WRC18" s="110"/>
      <c r="WRD18" s="110"/>
      <c r="WRE18" s="110"/>
      <c r="WRF18" s="110"/>
      <c r="WRG18" s="110"/>
      <c r="WRH18" s="110"/>
      <c r="WRI18" s="110"/>
      <c r="WRJ18" s="110"/>
      <c r="WRK18" s="110"/>
      <c r="WRL18" s="110"/>
      <c r="WRM18" s="110"/>
      <c r="WRN18" s="110"/>
      <c r="WRO18" s="110"/>
      <c r="WRP18" s="110"/>
      <c r="WRQ18" s="110"/>
      <c r="WRR18" s="110"/>
      <c r="WRS18" s="110"/>
      <c r="WRT18" s="110"/>
      <c r="WRU18" s="110"/>
      <c r="WRV18" s="110"/>
      <c r="WRW18" s="110"/>
      <c r="WRX18" s="110"/>
      <c r="WRY18" s="110"/>
      <c r="WRZ18" s="110"/>
      <c r="WSA18" s="110"/>
      <c r="WSB18" s="110"/>
      <c r="WSC18" s="110"/>
      <c r="WSD18" s="110"/>
      <c r="WSE18" s="110"/>
      <c r="WSF18" s="110"/>
      <c r="WSG18" s="110"/>
      <c r="WSH18" s="110"/>
      <c r="WSI18" s="110"/>
      <c r="WSJ18" s="110"/>
      <c r="WSK18" s="110"/>
      <c r="WSL18" s="110"/>
      <c r="WSM18" s="110"/>
      <c r="WSN18" s="110"/>
      <c r="WSO18" s="110"/>
      <c r="WSP18" s="110"/>
      <c r="WSQ18" s="110"/>
      <c r="WSR18" s="110"/>
      <c r="WSS18" s="110"/>
      <c r="WST18" s="110"/>
      <c r="WSU18" s="110"/>
      <c r="WSV18" s="110"/>
      <c r="WSW18" s="110"/>
      <c r="WSX18" s="110"/>
      <c r="WSY18" s="110"/>
      <c r="WSZ18" s="110"/>
      <c r="WTA18" s="110"/>
      <c r="WTB18" s="110"/>
      <c r="WTC18" s="110"/>
      <c r="WTD18" s="110"/>
      <c r="WTE18" s="110"/>
      <c r="WTF18" s="110"/>
      <c r="WTG18" s="110"/>
      <c r="WTH18" s="110"/>
      <c r="WTI18" s="110"/>
      <c r="WTJ18" s="110"/>
      <c r="WTK18" s="110"/>
      <c r="WTL18" s="110"/>
      <c r="WTM18" s="110"/>
      <c r="WTN18" s="110"/>
      <c r="WTO18" s="110"/>
      <c r="WTP18" s="110"/>
      <c r="WTQ18" s="110"/>
      <c r="WTR18" s="110"/>
      <c r="WTS18" s="110"/>
      <c r="WTT18" s="110"/>
      <c r="WTU18" s="110"/>
      <c r="WTV18" s="110"/>
      <c r="WTW18" s="110"/>
      <c r="WTX18" s="110"/>
      <c r="WTY18" s="110"/>
      <c r="WTZ18" s="110"/>
      <c r="WUA18" s="110"/>
      <c r="WUB18" s="110"/>
      <c r="WUC18" s="110"/>
      <c r="WUD18" s="110"/>
      <c r="WUE18" s="110"/>
      <c r="WUF18" s="110"/>
      <c r="WUG18" s="110"/>
      <c r="WUH18" s="110"/>
      <c r="WUI18" s="110"/>
      <c r="WUJ18" s="110"/>
      <c r="WUK18" s="110"/>
      <c r="WUL18" s="110"/>
      <c r="WUM18" s="110"/>
      <c r="WUN18" s="110"/>
      <c r="WUO18" s="110"/>
      <c r="WUP18" s="110"/>
      <c r="WUQ18" s="110"/>
      <c r="WUR18" s="110"/>
      <c r="WUS18" s="110"/>
      <c r="WUT18" s="110"/>
      <c r="WUU18" s="110"/>
      <c r="WUV18" s="110"/>
      <c r="WUW18" s="110"/>
      <c r="WUX18" s="110"/>
      <c r="WUY18" s="110"/>
      <c r="WUZ18" s="110"/>
      <c r="WVA18" s="110"/>
      <c r="WVB18" s="110"/>
      <c r="WVC18" s="110"/>
      <c r="WVD18" s="110"/>
      <c r="WVE18" s="110"/>
      <c r="WVF18" s="110"/>
      <c r="WVG18" s="110"/>
      <c r="WVH18" s="110"/>
      <c r="WVI18" s="110"/>
      <c r="WVJ18" s="110"/>
      <c r="WVK18" s="110"/>
      <c r="WVL18" s="110"/>
      <c r="WVM18" s="110"/>
      <c r="WVN18" s="110"/>
      <c r="WVO18" s="110"/>
      <c r="WVP18" s="110"/>
      <c r="WVQ18" s="110"/>
      <c r="WVR18" s="110"/>
      <c r="WVS18" s="110"/>
      <c r="WVT18" s="110"/>
      <c r="WVU18" s="110"/>
      <c r="WVV18" s="110"/>
      <c r="WVW18" s="110"/>
      <c r="WVX18" s="110"/>
      <c r="WVY18" s="110"/>
      <c r="WVZ18" s="110"/>
      <c r="WWA18" s="110"/>
      <c r="WWB18" s="110"/>
      <c r="WWC18" s="110"/>
      <c r="WWD18" s="110"/>
      <c r="WWE18" s="110"/>
      <c r="WWF18" s="110"/>
      <c r="WWG18" s="110"/>
      <c r="WWH18" s="110"/>
      <c r="WWI18" s="110"/>
      <c r="WWJ18" s="110"/>
      <c r="WWK18" s="110"/>
      <c r="WWL18" s="110"/>
      <c r="WWM18" s="110"/>
      <c r="WWN18" s="110"/>
      <c r="WWO18" s="110"/>
      <c r="WWP18" s="110"/>
      <c r="WWQ18" s="110"/>
      <c r="WWR18" s="110"/>
      <c r="WWS18" s="110"/>
      <c r="WWT18" s="110"/>
      <c r="WWU18" s="110"/>
      <c r="WWV18" s="110"/>
      <c r="WWW18" s="110"/>
      <c r="WWX18" s="110"/>
      <c r="WWY18" s="110"/>
      <c r="WWZ18" s="110"/>
      <c r="WXA18" s="110"/>
      <c r="WXB18" s="110"/>
      <c r="WXC18" s="110"/>
      <c r="WXD18" s="110"/>
      <c r="WXE18" s="110"/>
      <c r="WXF18" s="110"/>
      <c r="WXG18" s="110"/>
      <c r="WXH18" s="110"/>
      <c r="WXI18" s="110"/>
      <c r="WXJ18" s="110"/>
      <c r="WXK18" s="110"/>
      <c r="WXL18" s="110"/>
      <c r="WXM18" s="110"/>
      <c r="WXN18" s="110"/>
      <c r="WXO18" s="110"/>
      <c r="WXP18" s="110"/>
      <c r="WXQ18" s="110"/>
      <c r="WXR18" s="110"/>
      <c r="WXS18" s="110"/>
      <c r="WXT18" s="110"/>
      <c r="WXU18" s="110"/>
      <c r="WXV18" s="110"/>
      <c r="WXW18" s="110"/>
      <c r="WXX18" s="110"/>
      <c r="WXY18" s="110"/>
      <c r="WXZ18" s="110"/>
      <c r="WYA18" s="110"/>
      <c r="WYB18" s="110"/>
      <c r="WYC18" s="110"/>
      <c r="WYD18" s="110"/>
      <c r="WYE18" s="110"/>
      <c r="WYF18" s="110"/>
      <c r="WYG18" s="110"/>
      <c r="WYH18" s="110"/>
      <c r="WYI18" s="110"/>
      <c r="WYJ18" s="110"/>
      <c r="WYK18" s="110"/>
      <c r="WYL18" s="110"/>
      <c r="WYM18" s="110"/>
      <c r="WYN18" s="110"/>
      <c r="WYO18" s="110"/>
      <c r="WYP18" s="110"/>
      <c r="WYQ18" s="110"/>
      <c r="WYR18" s="110"/>
      <c r="WYS18" s="110"/>
      <c r="WYT18" s="110"/>
      <c r="WYU18" s="110"/>
      <c r="WYV18" s="110"/>
      <c r="WYW18" s="110"/>
      <c r="WYX18" s="110"/>
      <c r="WYY18" s="110"/>
      <c r="WYZ18" s="110"/>
      <c r="WZA18" s="110"/>
      <c r="WZB18" s="110"/>
      <c r="WZC18" s="110"/>
      <c r="WZD18" s="110"/>
      <c r="WZE18" s="110"/>
      <c r="WZF18" s="110"/>
      <c r="WZG18" s="110"/>
      <c r="WZH18" s="110"/>
      <c r="WZI18" s="110"/>
      <c r="WZJ18" s="110"/>
      <c r="WZK18" s="110"/>
      <c r="WZL18" s="110"/>
      <c r="WZM18" s="110"/>
      <c r="WZN18" s="110"/>
      <c r="WZO18" s="110"/>
      <c r="WZP18" s="110"/>
      <c r="WZQ18" s="110"/>
      <c r="WZR18" s="110"/>
      <c r="WZS18" s="110"/>
      <c r="WZT18" s="110"/>
      <c r="WZU18" s="110"/>
      <c r="WZV18" s="110"/>
      <c r="WZW18" s="110"/>
      <c r="WZX18" s="110"/>
      <c r="WZY18" s="110"/>
      <c r="WZZ18" s="110"/>
      <c r="XAA18" s="110"/>
      <c r="XAB18" s="110"/>
      <c r="XAC18" s="110"/>
      <c r="XAD18" s="110"/>
      <c r="XAE18" s="110"/>
      <c r="XAF18" s="110"/>
      <c r="XAG18" s="110"/>
      <c r="XAH18" s="110"/>
      <c r="XAI18" s="110"/>
      <c r="XAJ18" s="110"/>
      <c r="XAK18" s="110"/>
      <c r="XAL18" s="110"/>
      <c r="XAM18" s="110"/>
      <c r="XAN18" s="110"/>
      <c r="XAO18" s="110"/>
      <c r="XAP18" s="110"/>
      <c r="XAQ18" s="110"/>
      <c r="XAR18" s="110"/>
      <c r="XAS18" s="110"/>
      <c r="XAT18" s="110"/>
      <c r="XAU18" s="110"/>
      <c r="XAV18" s="110"/>
      <c r="XAW18" s="110"/>
      <c r="XAX18" s="110"/>
      <c r="XAY18" s="110"/>
      <c r="XAZ18" s="110"/>
      <c r="XBA18" s="110"/>
      <c r="XBB18" s="110"/>
      <c r="XBC18" s="110"/>
      <c r="XBD18" s="110"/>
      <c r="XBE18" s="110"/>
      <c r="XBF18" s="110"/>
      <c r="XBG18" s="110"/>
      <c r="XBH18" s="110"/>
      <c r="XBI18" s="110"/>
      <c r="XBJ18" s="110"/>
      <c r="XBK18" s="110"/>
      <c r="XBL18" s="110"/>
      <c r="XBM18" s="110"/>
      <c r="XBN18" s="110"/>
      <c r="XBO18" s="110"/>
      <c r="XBP18" s="110"/>
      <c r="XBQ18" s="110"/>
      <c r="XBR18" s="110"/>
      <c r="XBS18" s="110"/>
      <c r="XBT18" s="110"/>
      <c r="XBU18" s="110"/>
      <c r="XBV18" s="110"/>
      <c r="XBW18" s="110"/>
      <c r="XBX18" s="110"/>
      <c r="XBY18" s="110"/>
      <c r="XBZ18" s="110"/>
      <c r="XCA18" s="110"/>
      <c r="XCB18" s="110"/>
      <c r="XCC18" s="110"/>
      <c r="XCD18" s="110"/>
      <c r="XCE18" s="110"/>
      <c r="XCF18" s="110"/>
      <c r="XCG18" s="110"/>
      <c r="XCH18" s="110"/>
      <c r="XCI18" s="110"/>
      <c r="XCJ18" s="110"/>
      <c r="XCK18" s="110"/>
      <c r="XCL18" s="110"/>
      <c r="XCM18" s="110"/>
      <c r="XCN18" s="110"/>
      <c r="XCO18" s="110"/>
      <c r="XCP18" s="110"/>
      <c r="XCQ18" s="110"/>
      <c r="XCR18" s="110"/>
      <c r="XCS18" s="110"/>
      <c r="XCT18" s="110"/>
      <c r="XCU18" s="110"/>
      <c r="XCV18" s="110"/>
      <c r="XCW18" s="110"/>
      <c r="XCX18" s="110"/>
      <c r="XCY18" s="110"/>
      <c r="XCZ18" s="110"/>
      <c r="XDA18" s="110"/>
      <c r="XDB18" s="110"/>
      <c r="XDC18" s="110"/>
      <c r="XDD18" s="110"/>
      <c r="XDE18" s="110"/>
      <c r="XDF18" s="110"/>
      <c r="XDG18" s="110"/>
      <c r="XDH18" s="110"/>
      <c r="XDI18" s="110"/>
      <c r="XDJ18" s="110"/>
      <c r="XDK18" s="110"/>
      <c r="XDL18" s="110"/>
      <c r="XDM18" s="110"/>
      <c r="XDN18" s="110"/>
      <c r="XDO18" s="110"/>
      <c r="XDP18" s="110"/>
      <c r="XDQ18" s="110"/>
      <c r="XDR18" s="110"/>
      <c r="XDS18" s="110"/>
      <c r="XDT18" s="110"/>
      <c r="XDU18" s="110"/>
      <c r="XDV18" s="110"/>
      <c r="XDW18" s="110"/>
      <c r="XDX18" s="110"/>
      <c r="XDY18" s="110"/>
      <c r="XDZ18" s="110"/>
      <c r="XEA18" s="110"/>
      <c r="XEB18" s="110"/>
      <c r="XEC18" s="110"/>
      <c r="XED18" s="110"/>
      <c r="XEE18" s="110"/>
      <c r="XEF18" s="110"/>
      <c r="XEG18" s="110"/>
      <c r="XEH18" s="110"/>
      <c r="XEI18" s="110"/>
      <c r="XEJ18" s="110"/>
      <c r="XEK18" s="110"/>
      <c r="XEL18" s="110"/>
      <c r="XEM18" s="110"/>
      <c r="XEN18" s="110"/>
      <c r="XEO18" s="110"/>
      <c r="XEP18" s="110"/>
      <c r="XEQ18" s="110"/>
      <c r="XER18" s="110"/>
      <c r="XES18" s="110"/>
      <c r="XET18" s="110"/>
      <c r="XEU18" s="110"/>
      <c r="XEV18" s="110"/>
      <c r="XEW18" s="110"/>
      <c r="XEX18" s="110"/>
      <c r="XEY18" s="110"/>
      <c r="XEZ18" s="110"/>
    </row>
    <row r="19" spans="1:16380" s="96" customFormat="1" ht="15.6" customHeight="1" x14ac:dyDescent="0.3">
      <c r="A19" s="131" t="s">
        <v>353</v>
      </c>
      <c r="B19" s="149" t="s">
        <v>161</v>
      </c>
      <c r="C19" s="157" t="s">
        <v>982</v>
      </c>
      <c r="D19" s="131" t="s">
        <v>869</v>
      </c>
      <c r="E19" s="95" t="s">
        <v>329</v>
      </c>
      <c r="F19" s="102" t="s">
        <v>667</v>
      </c>
      <c r="G19" s="159" t="s">
        <v>1222</v>
      </c>
      <c r="H19" s="199" t="s">
        <v>662</v>
      </c>
      <c r="I19" s="82">
        <v>0</v>
      </c>
      <c r="J19" s="82" t="s">
        <v>663</v>
      </c>
      <c r="K19" s="82">
        <v>0</v>
      </c>
      <c r="L19" s="82" t="s">
        <v>663</v>
      </c>
      <c r="M19" s="95" t="s">
        <v>354</v>
      </c>
      <c r="N19" s="83" t="s">
        <v>343</v>
      </c>
      <c r="O19" s="159" t="s">
        <v>945</v>
      </c>
      <c r="P19" s="159" t="s">
        <v>911</v>
      </c>
      <c r="Q19" s="83" t="s">
        <v>355</v>
      </c>
      <c r="R19" s="82">
        <v>33</v>
      </c>
      <c r="S19" s="159" t="s">
        <v>330</v>
      </c>
      <c r="T19" s="95" t="s">
        <v>393</v>
      </c>
      <c r="U19" s="82">
        <v>3</v>
      </c>
      <c r="V19" s="159" t="s">
        <v>39</v>
      </c>
      <c r="W19" s="79" t="s">
        <v>36</v>
      </c>
      <c r="X19" s="96" t="s">
        <v>32</v>
      </c>
      <c r="Y19" s="96" t="s">
        <v>32</v>
      </c>
      <c r="Z19" s="132" t="s">
        <v>6</v>
      </c>
      <c r="AA19" s="189" t="s">
        <v>390</v>
      </c>
      <c r="AB19" s="132" t="s">
        <v>372</v>
      </c>
      <c r="AC19" s="160" t="s">
        <v>392</v>
      </c>
      <c r="AD19" s="212" t="s">
        <v>376</v>
      </c>
      <c r="AE19" s="307"/>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c r="IW19" s="110"/>
      <c r="IX19" s="110"/>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c r="LB19" s="110"/>
      <c r="LC19" s="110"/>
      <c r="LD19" s="110"/>
      <c r="LE19" s="110"/>
      <c r="LF19" s="110"/>
      <c r="LG19" s="110"/>
      <c r="LH19" s="110"/>
      <c r="LI19" s="110"/>
      <c r="LJ19" s="110"/>
      <c r="LK19" s="110"/>
      <c r="LL19" s="110"/>
      <c r="LM19" s="110"/>
      <c r="LN19" s="110"/>
      <c r="LO19" s="110"/>
      <c r="LP19" s="110"/>
      <c r="LQ19" s="110"/>
      <c r="LR19" s="110"/>
      <c r="LS19" s="110"/>
      <c r="LT19" s="110"/>
      <c r="LU19" s="110"/>
      <c r="LV19" s="110"/>
      <c r="LW19" s="110"/>
      <c r="LX19" s="110"/>
      <c r="LY19" s="110"/>
      <c r="LZ19" s="110"/>
      <c r="MA19" s="110"/>
      <c r="MB19" s="110"/>
      <c r="MC19" s="110"/>
      <c r="MD19" s="110"/>
      <c r="ME19" s="110"/>
      <c r="MF19" s="110"/>
      <c r="MG19" s="110"/>
      <c r="MH19" s="110"/>
      <c r="MI19" s="110"/>
      <c r="MJ19" s="110"/>
      <c r="MK19" s="110"/>
      <c r="ML19" s="110"/>
      <c r="MM19" s="110"/>
      <c r="MN19" s="110"/>
      <c r="MO19" s="110"/>
      <c r="MP19" s="110"/>
      <c r="MQ19" s="110"/>
      <c r="MR19" s="110"/>
      <c r="MS19" s="110"/>
      <c r="MT19" s="110"/>
      <c r="MU19" s="110"/>
      <c r="MV19" s="110"/>
      <c r="MW19" s="110"/>
      <c r="MX19" s="110"/>
      <c r="MY19" s="110"/>
      <c r="MZ19" s="110"/>
      <c r="NA19" s="110"/>
      <c r="NB19" s="110"/>
      <c r="NC19" s="110"/>
      <c r="ND19" s="110"/>
      <c r="NE19" s="110"/>
      <c r="NF19" s="110"/>
      <c r="NG19" s="110"/>
      <c r="NH19" s="110"/>
      <c r="NI19" s="110"/>
      <c r="NJ19" s="110"/>
      <c r="NK19" s="110"/>
      <c r="NL19" s="110"/>
      <c r="NM19" s="110"/>
      <c r="NN19" s="110"/>
      <c r="NO19" s="110"/>
      <c r="NP19" s="110"/>
      <c r="NQ19" s="110"/>
      <c r="NR19" s="110"/>
      <c r="NS19" s="110"/>
      <c r="NT19" s="110"/>
      <c r="NU19" s="110"/>
      <c r="NV19" s="110"/>
      <c r="NW19" s="110"/>
      <c r="NX19" s="110"/>
      <c r="NY19" s="110"/>
      <c r="NZ19" s="110"/>
      <c r="OA19" s="110"/>
      <c r="OB19" s="110"/>
      <c r="OC19" s="110"/>
      <c r="OD19" s="110"/>
      <c r="OE19" s="110"/>
      <c r="OF19" s="110"/>
      <c r="OG19" s="110"/>
      <c r="OH19" s="110"/>
      <c r="OI19" s="110"/>
      <c r="OJ19" s="110"/>
      <c r="OK19" s="110"/>
      <c r="OL19" s="110"/>
      <c r="OM19" s="110"/>
      <c r="ON19" s="110"/>
      <c r="OO19" s="110"/>
      <c r="OP19" s="110"/>
      <c r="OQ19" s="110"/>
      <c r="OR19" s="110"/>
      <c r="OS19" s="110"/>
      <c r="OT19" s="110"/>
      <c r="OU19" s="110"/>
      <c r="OV19" s="110"/>
      <c r="OW19" s="110"/>
      <c r="OX19" s="110"/>
      <c r="OY19" s="110"/>
      <c r="OZ19" s="110"/>
      <c r="PA19" s="110"/>
      <c r="PB19" s="110"/>
      <c r="PC19" s="110"/>
      <c r="PD19" s="110"/>
      <c r="PE19" s="110"/>
      <c r="PF19" s="110"/>
      <c r="PG19" s="110"/>
      <c r="PH19" s="110"/>
      <c r="PI19" s="110"/>
      <c r="PJ19" s="110"/>
      <c r="PK19" s="110"/>
      <c r="PL19" s="110"/>
      <c r="PM19" s="110"/>
      <c r="PN19" s="110"/>
      <c r="PO19" s="110"/>
      <c r="PP19" s="110"/>
      <c r="PQ19" s="110"/>
      <c r="PR19" s="110"/>
      <c r="PS19" s="110"/>
      <c r="PT19" s="110"/>
      <c r="PU19" s="110"/>
      <c r="PV19" s="110"/>
      <c r="PW19" s="110"/>
      <c r="PX19" s="110"/>
      <c r="PY19" s="110"/>
      <c r="PZ19" s="110"/>
      <c r="QA19" s="110"/>
      <c r="QB19" s="110"/>
      <c r="QC19" s="110"/>
      <c r="QD19" s="110"/>
      <c r="QE19" s="110"/>
      <c r="QF19" s="110"/>
      <c r="QG19" s="110"/>
      <c r="QH19" s="110"/>
      <c r="QI19" s="110"/>
      <c r="QJ19" s="110"/>
      <c r="QK19" s="110"/>
      <c r="QL19" s="110"/>
      <c r="QM19" s="110"/>
      <c r="QN19" s="110"/>
      <c r="QO19" s="110"/>
      <c r="QP19" s="110"/>
      <c r="QQ19" s="110"/>
      <c r="QR19" s="110"/>
      <c r="QS19" s="110"/>
      <c r="QT19" s="110"/>
      <c r="QU19" s="110"/>
      <c r="QV19" s="110"/>
      <c r="QW19" s="110"/>
      <c r="QX19" s="110"/>
      <c r="QY19" s="110"/>
      <c r="QZ19" s="110"/>
      <c r="RA19" s="110"/>
      <c r="RB19" s="110"/>
      <c r="RC19" s="110"/>
      <c r="RD19" s="110"/>
      <c r="RE19" s="110"/>
      <c r="RF19" s="110"/>
      <c r="RG19" s="110"/>
      <c r="RH19" s="110"/>
      <c r="RI19" s="110"/>
      <c r="RJ19" s="110"/>
      <c r="RK19" s="110"/>
      <c r="RL19" s="110"/>
      <c r="RM19" s="110"/>
      <c r="RN19" s="110"/>
      <c r="RO19" s="110"/>
      <c r="RP19" s="110"/>
      <c r="RQ19" s="110"/>
      <c r="RR19" s="110"/>
      <c r="RS19" s="110"/>
      <c r="RT19" s="110"/>
      <c r="RU19" s="110"/>
      <c r="RV19" s="110"/>
      <c r="RW19" s="110"/>
      <c r="RX19" s="110"/>
      <c r="RY19" s="110"/>
      <c r="RZ19" s="110"/>
      <c r="SA19" s="110"/>
      <c r="SB19" s="110"/>
      <c r="SC19" s="110"/>
      <c r="SD19" s="110"/>
      <c r="SE19" s="110"/>
      <c r="SF19" s="110"/>
      <c r="SG19" s="110"/>
      <c r="SH19" s="110"/>
      <c r="SI19" s="110"/>
      <c r="SJ19" s="110"/>
      <c r="SK19" s="110"/>
      <c r="SL19" s="110"/>
      <c r="SM19" s="110"/>
      <c r="SN19" s="110"/>
      <c r="SO19" s="110"/>
      <c r="SP19" s="110"/>
      <c r="SQ19" s="110"/>
      <c r="SR19" s="110"/>
      <c r="SS19" s="110"/>
      <c r="ST19" s="110"/>
      <c r="SU19" s="110"/>
      <c r="SV19" s="110"/>
      <c r="SW19" s="110"/>
      <c r="SX19" s="110"/>
      <c r="SY19" s="110"/>
      <c r="SZ19" s="110"/>
      <c r="TA19" s="110"/>
      <c r="TB19" s="110"/>
      <c r="TC19" s="110"/>
      <c r="TD19" s="110"/>
      <c r="TE19" s="110"/>
      <c r="TF19" s="110"/>
      <c r="TG19" s="110"/>
      <c r="TH19" s="110"/>
      <c r="TI19" s="110"/>
      <c r="TJ19" s="110"/>
      <c r="TK19" s="110"/>
      <c r="TL19" s="110"/>
      <c r="TM19" s="110"/>
      <c r="TN19" s="110"/>
      <c r="TO19" s="110"/>
      <c r="TP19" s="110"/>
      <c r="TQ19" s="110"/>
      <c r="TR19" s="110"/>
      <c r="TS19" s="110"/>
      <c r="TT19" s="110"/>
      <c r="TU19" s="110"/>
      <c r="TV19" s="110"/>
      <c r="TW19" s="110"/>
      <c r="TX19" s="110"/>
      <c r="TY19" s="110"/>
      <c r="TZ19" s="110"/>
      <c r="UA19" s="110"/>
      <c r="UB19" s="110"/>
      <c r="UC19" s="110"/>
      <c r="UD19" s="110"/>
      <c r="UE19" s="110"/>
      <c r="UF19" s="110"/>
      <c r="UG19" s="110"/>
      <c r="UH19" s="110"/>
      <c r="UI19" s="110"/>
      <c r="UJ19" s="110"/>
      <c r="UK19" s="110"/>
      <c r="UL19" s="110"/>
      <c r="UM19" s="110"/>
      <c r="UN19" s="110"/>
      <c r="UO19" s="110"/>
      <c r="UP19" s="110"/>
      <c r="UQ19" s="110"/>
      <c r="UR19" s="110"/>
      <c r="US19" s="110"/>
      <c r="UT19" s="110"/>
      <c r="UU19" s="110"/>
      <c r="UV19" s="110"/>
      <c r="UW19" s="110"/>
      <c r="UX19" s="110"/>
      <c r="UY19" s="110"/>
      <c r="UZ19" s="110"/>
      <c r="VA19" s="110"/>
      <c r="VB19" s="110"/>
      <c r="VC19" s="110"/>
      <c r="VD19" s="110"/>
      <c r="VE19" s="110"/>
      <c r="VF19" s="110"/>
      <c r="VG19" s="110"/>
      <c r="VH19" s="110"/>
      <c r="VI19" s="110"/>
      <c r="VJ19" s="110"/>
      <c r="VK19" s="110"/>
      <c r="VL19" s="110"/>
      <c r="VM19" s="110"/>
      <c r="VN19" s="110"/>
      <c r="VO19" s="110"/>
      <c r="VP19" s="110"/>
      <c r="VQ19" s="110"/>
      <c r="VR19" s="110"/>
      <c r="VS19" s="110"/>
      <c r="VT19" s="110"/>
      <c r="VU19" s="110"/>
      <c r="VV19" s="110"/>
      <c r="VW19" s="110"/>
      <c r="VX19" s="110"/>
      <c r="VY19" s="110"/>
      <c r="VZ19" s="110"/>
      <c r="WA19" s="110"/>
      <c r="WB19" s="110"/>
      <c r="WC19" s="110"/>
      <c r="WD19" s="110"/>
      <c r="WE19" s="110"/>
      <c r="WF19" s="110"/>
      <c r="WG19" s="110"/>
      <c r="WH19" s="110"/>
      <c r="WI19" s="110"/>
      <c r="WJ19" s="110"/>
      <c r="WK19" s="110"/>
      <c r="WL19" s="110"/>
      <c r="WM19" s="110"/>
      <c r="WN19" s="110"/>
      <c r="WO19" s="110"/>
      <c r="WP19" s="110"/>
      <c r="WQ19" s="110"/>
      <c r="WR19" s="110"/>
      <c r="WS19" s="110"/>
      <c r="WT19" s="110"/>
      <c r="WU19" s="110"/>
      <c r="WV19" s="110"/>
      <c r="WW19" s="110"/>
      <c r="WX19" s="110"/>
      <c r="WY19" s="110"/>
      <c r="WZ19" s="110"/>
      <c r="XA19" s="110"/>
      <c r="XB19" s="110"/>
      <c r="XC19" s="110"/>
      <c r="XD19" s="110"/>
      <c r="XE19" s="110"/>
      <c r="XF19" s="110"/>
      <c r="XG19" s="110"/>
      <c r="XH19" s="110"/>
      <c r="XI19" s="110"/>
      <c r="XJ19" s="110"/>
      <c r="XK19" s="110"/>
      <c r="XL19" s="110"/>
      <c r="XM19" s="110"/>
      <c r="XN19" s="110"/>
      <c r="XO19" s="110"/>
      <c r="XP19" s="110"/>
      <c r="XQ19" s="110"/>
      <c r="XR19" s="110"/>
      <c r="XS19" s="110"/>
      <c r="XT19" s="110"/>
      <c r="XU19" s="110"/>
      <c r="XV19" s="110"/>
      <c r="XW19" s="110"/>
      <c r="XX19" s="110"/>
      <c r="XY19" s="110"/>
      <c r="XZ19" s="110"/>
      <c r="YA19" s="110"/>
      <c r="YB19" s="110"/>
      <c r="YC19" s="110"/>
      <c r="YD19" s="110"/>
      <c r="YE19" s="110"/>
      <c r="YF19" s="110"/>
      <c r="YG19" s="110"/>
      <c r="YH19" s="110"/>
      <c r="YI19" s="110"/>
      <c r="YJ19" s="110"/>
      <c r="YK19" s="110"/>
      <c r="YL19" s="110"/>
      <c r="YM19" s="110"/>
      <c r="YN19" s="110"/>
      <c r="YO19" s="110"/>
      <c r="YP19" s="110"/>
      <c r="YQ19" s="110"/>
      <c r="YR19" s="110"/>
      <c r="YS19" s="110"/>
      <c r="YT19" s="110"/>
      <c r="YU19" s="110"/>
      <c r="YV19" s="110"/>
      <c r="YW19" s="110"/>
      <c r="YX19" s="110"/>
      <c r="YY19" s="110"/>
      <c r="YZ19" s="110"/>
      <c r="ZA19" s="110"/>
      <c r="ZB19" s="110"/>
      <c r="ZC19" s="110"/>
      <c r="ZD19" s="110"/>
      <c r="ZE19" s="110"/>
      <c r="ZF19" s="110"/>
      <c r="ZG19" s="110"/>
      <c r="ZH19" s="110"/>
      <c r="ZI19" s="110"/>
      <c r="ZJ19" s="110"/>
      <c r="ZK19" s="110"/>
      <c r="ZL19" s="110"/>
      <c r="ZM19" s="110"/>
      <c r="ZN19" s="110"/>
      <c r="ZO19" s="110"/>
      <c r="ZP19" s="110"/>
      <c r="ZQ19" s="110"/>
      <c r="ZR19" s="110"/>
      <c r="ZS19" s="110"/>
      <c r="ZT19" s="110"/>
      <c r="ZU19" s="110"/>
      <c r="ZV19" s="110"/>
      <c r="ZW19" s="110"/>
      <c r="ZX19" s="110"/>
      <c r="ZY19" s="110"/>
      <c r="ZZ19" s="110"/>
      <c r="AAA19" s="110"/>
      <c r="AAB19" s="110"/>
      <c r="AAC19" s="110"/>
      <c r="AAD19" s="110"/>
      <c r="AAE19" s="110"/>
      <c r="AAF19" s="110"/>
      <c r="AAG19" s="110"/>
      <c r="AAH19" s="110"/>
      <c r="AAI19" s="110"/>
      <c r="AAJ19" s="110"/>
      <c r="AAK19" s="110"/>
      <c r="AAL19" s="110"/>
      <c r="AAM19" s="110"/>
      <c r="AAN19" s="110"/>
      <c r="AAO19" s="110"/>
      <c r="AAP19" s="110"/>
      <c r="AAQ19" s="110"/>
      <c r="AAR19" s="110"/>
      <c r="AAS19" s="110"/>
      <c r="AAT19" s="110"/>
      <c r="AAU19" s="110"/>
      <c r="AAV19" s="110"/>
      <c r="AAW19" s="110"/>
      <c r="AAX19" s="110"/>
      <c r="AAY19" s="110"/>
      <c r="AAZ19" s="110"/>
      <c r="ABA19" s="110"/>
      <c r="ABB19" s="110"/>
      <c r="ABC19" s="110"/>
      <c r="ABD19" s="110"/>
      <c r="ABE19" s="110"/>
      <c r="ABF19" s="110"/>
      <c r="ABG19" s="110"/>
      <c r="ABH19" s="110"/>
      <c r="ABI19" s="110"/>
      <c r="ABJ19" s="110"/>
      <c r="ABK19" s="110"/>
      <c r="ABL19" s="110"/>
      <c r="ABM19" s="110"/>
      <c r="ABN19" s="110"/>
      <c r="ABO19" s="110"/>
      <c r="ABP19" s="110"/>
      <c r="ABQ19" s="110"/>
      <c r="ABR19" s="110"/>
      <c r="ABS19" s="110"/>
      <c r="ABT19" s="110"/>
      <c r="ABU19" s="110"/>
      <c r="ABV19" s="110"/>
      <c r="ABW19" s="110"/>
      <c r="ABX19" s="110"/>
      <c r="ABY19" s="110"/>
      <c r="ABZ19" s="110"/>
      <c r="ACA19" s="110"/>
      <c r="ACB19" s="110"/>
      <c r="ACC19" s="110"/>
      <c r="ACD19" s="110"/>
      <c r="ACE19" s="110"/>
      <c r="ACF19" s="110"/>
      <c r="ACG19" s="110"/>
      <c r="ACH19" s="110"/>
      <c r="ACI19" s="110"/>
      <c r="ACJ19" s="110"/>
      <c r="ACK19" s="110"/>
      <c r="ACL19" s="110"/>
      <c r="ACM19" s="110"/>
      <c r="ACN19" s="110"/>
      <c r="ACO19" s="110"/>
      <c r="ACP19" s="110"/>
      <c r="ACQ19" s="110"/>
      <c r="ACR19" s="110"/>
      <c r="ACS19" s="110"/>
      <c r="ACT19" s="110"/>
      <c r="ACU19" s="110"/>
      <c r="ACV19" s="110"/>
      <c r="ACW19" s="110"/>
      <c r="ACX19" s="110"/>
      <c r="ACY19" s="110"/>
      <c r="ACZ19" s="110"/>
      <c r="ADA19" s="110"/>
      <c r="ADB19" s="110"/>
      <c r="ADC19" s="110"/>
      <c r="ADD19" s="110"/>
      <c r="ADE19" s="110"/>
      <c r="ADF19" s="110"/>
      <c r="ADG19" s="110"/>
      <c r="ADH19" s="110"/>
      <c r="ADI19" s="110"/>
      <c r="ADJ19" s="110"/>
      <c r="ADK19" s="110"/>
      <c r="ADL19" s="110"/>
      <c r="ADM19" s="110"/>
      <c r="ADN19" s="110"/>
      <c r="ADO19" s="110"/>
      <c r="ADP19" s="110"/>
      <c r="ADQ19" s="110"/>
      <c r="ADR19" s="110"/>
      <c r="ADS19" s="110"/>
      <c r="ADT19" s="110"/>
      <c r="ADU19" s="110"/>
      <c r="ADV19" s="110"/>
      <c r="ADW19" s="110"/>
      <c r="ADX19" s="110"/>
      <c r="ADY19" s="110"/>
      <c r="ADZ19" s="110"/>
      <c r="AEA19" s="110"/>
      <c r="AEB19" s="110"/>
      <c r="AEC19" s="110"/>
      <c r="AED19" s="110"/>
      <c r="AEE19" s="110"/>
      <c r="AEF19" s="110"/>
      <c r="AEG19" s="110"/>
      <c r="AEH19" s="110"/>
      <c r="AEI19" s="110"/>
      <c r="AEJ19" s="110"/>
      <c r="AEK19" s="110"/>
      <c r="AEL19" s="110"/>
      <c r="AEM19" s="110"/>
      <c r="AEN19" s="110"/>
      <c r="AEO19" s="110"/>
      <c r="AEP19" s="110"/>
      <c r="AEQ19" s="110"/>
      <c r="AER19" s="110"/>
      <c r="AES19" s="110"/>
      <c r="AET19" s="110"/>
      <c r="AEU19" s="110"/>
      <c r="AEV19" s="110"/>
      <c r="AEW19" s="110"/>
      <c r="AEX19" s="110"/>
      <c r="AEY19" s="110"/>
      <c r="AEZ19" s="110"/>
      <c r="AFA19" s="110"/>
      <c r="AFB19" s="110"/>
      <c r="AFC19" s="110"/>
      <c r="AFD19" s="110"/>
      <c r="AFE19" s="110"/>
      <c r="AFF19" s="110"/>
      <c r="AFG19" s="110"/>
      <c r="AFH19" s="110"/>
      <c r="AFI19" s="110"/>
      <c r="AFJ19" s="110"/>
      <c r="AFK19" s="110"/>
      <c r="AFL19" s="110"/>
      <c r="AFM19" s="110"/>
      <c r="AFN19" s="110"/>
      <c r="AFO19" s="110"/>
      <c r="AFP19" s="110"/>
      <c r="AFQ19" s="110"/>
      <c r="AFR19" s="110"/>
      <c r="AFS19" s="110"/>
      <c r="AFT19" s="110"/>
      <c r="AFU19" s="110"/>
      <c r="AFV19" s="110"/>
      <c r="AFW19" s="110"/>
      <c r="AFX19" s="110"/>
      <c r="AFY19" s="110"/>
      <c r="AFZ19" s="110"/>
      <c r="AGA19" s="110"/>
      <c r="AGB19" s="110"/>
      <c r="AGC19" s="110"/>
      <c r="AGD19" s="110"/>
      <c r="AGE19" s="110"/>
      <c r="AGF19" s="110"/>
      <c r="AGG19" s="110"/>
      <c r="AGH19" s="110"/>
      <c r="AGI19" s="110"/>
      <c r="AGJ19" s="110"/>
      <c r="AGK19" s="110"/>
      <c r="AGL19" s="110"/>
      <c r="AGM19" s="110"/>
      <c r="AGN19" s="110"/>
      <c r="AGO19" s="110"/>
      <c r="AGP19" s="110"/>
      <c r="AGQ19" s="110"/>
      <c r="AGR19" s="110"/>
      <c r="AGS19" s="110"/>
      <c r="AGT19" s="110"/>
      <c r="AGU19" s="110"/>
      <c r="AGV19" s="110"/>
      <c r="AGW19" s="110"/>
      <c r="AGX19" s="110"/>
      <c r="AGY19" s="110"/>
      <c r="AGZ19" s="110"/>
      <c r="AHA19" s="110"/>
      <c r="AHB19" s="110"/>
      <c r="AHC19" s="110"/>
      <c r="AHD19" s="110"/>
      <c r="AHE19" s="110"/>
      <c r="AHF19" s="110"/>
      <c r="AHG19" s="110"/>
      <c r="AHH19" s="110"/>
      <c r="AHI19" s="110"/>
      <c r="AHJ19" s="110"/>
      <c r="AHK19" s="110"/>
      <c r="AHL19" s="110"/>
      <c r="AHM19" s="110"/>
      <c r="AHN19" s="110"/>
      <c r="AHO19" s="110"/>
      <c r="AHP19" s="110"/>
      <c r="AHQ19" s="110"/>
      <c r="AHR19" s="110"/>
      <c r="AHS19" s="110"/>
      <c r="AHT19" s="110"/>
      <c r="AHU19" s="110"/>
      <c r="AHV19" s="110"/>
      <c r="AHW19" s="110"/>
      <c r="AHX19" s="110"/>
      <c r="AHY19" s="110"/>
      <c r="AHZ19" s="110"/>
      <c r="AIA19" s="110"/>
      <c r="AIB19" s="110"/>
      <c r="AIC19" s="110"/>
      <c r="AID19" s="110"/>
      <c r="AIE19" s="110"/>
      <c r="AIF19" s="110"/>
      <c r="AIG19" s="110"/>
      <c r="AIH19" s="110"/>
      <c r="AII19" s="110"/>
      <c r="AIJ19" s="110"/>
      <c r="AIK19" s="110"/>
      <c r="AIL19" s="110"/>
      <c r="AIM19" s="110"/>
      <c r="AIN19" s="110"/>
      <c r="AIO19" s="110"/>
      <c r="AIP19" s="110"/>
      <c r="AIQ19" s="110"/>
      <c r="AIR19" s="110"/>
      <c r="AIS19" s="110"/>
      <c r="AIT19" s="110"/>
      <c r="AIU19" s="110"/>
      <c r="AIV19" s="110"/>
      <c r="AIW19" s="110"/>
      <c r="AIX19" s="110"/>
      <c r="AIY19" s="110"/>
      <c r="AIZ19" s="110"/>
      <c r="AJA19" s="110"/>
      <c r="AJB19" s="110"/>
      <c r="AJC19" s="110"/>
      <c r="AJD19" s="110"/>
      <c r="AJE19" s="110"/>
      <c r="AJF19" s="110"/>
      <c r="AJG19" s="110"/>
      <c r="AJH19" s="110"/>
      <c r="AJI19" s="110"/>
      <c r="AJJ19" s="110"/>
      <c r="AJK19" s="110"/>
      <c r="AJL19" s="110"/>
      <c r="AJM19" s="110"/>
      <c r="AJN19" s="110"/>
      <c r="AJO19" s="110"/>
      <c r="AJP19" s="110"/>
      <c r="AJQ19" s="110"/>
      <c r="AJR19" s="110"/>
      <c r="AJS19" s="110"/>
      <c r="AJT19" s="110"/>
      <c r="AJU19" s="110"/>
      <c r="AJV19" s="110"/>
      <c r="AJW19" s="110"/>
      <c r="AJX19" s="110"/>
      <c r="AJY19" s="110"/>
      <c r="AJZ19" s="110"/>
      <c r="AKA19" s="110"/>
      <c r="AKB19" s="110"/>
      <c r="AKC19" s="110"/>
      <c r="AKD19" s="110"/>
      <c r="AKE19" s="110"/>
      <c r="AKF19" s="110"/>
      <c r="AKG19" s="110"/>
      <c r="AKH19" s="110"/>
      <c r="AKI19" s="110"/>
      <c r="AKJ19" s="110"/>
      <c r="AKK19" s="110"/>
      <c r="AKL19" s="110"/>
      <c r="AKM19" s="110"/>
      <c r="AKN19" s="110"/>
      <c r="AKO19" s="110"/>
      <c r="AKP19" s="110"/>
      <c r="AKQ19" s="110"/>
      <c r="AKR19" s="110"/>
      <c r="AKS19" s="110"/>
      <c r="AKT19" s="110"/>
      <c r="AKU19" s="110"/>
      <c r="AKV19" s="110"/>
      <c r="AKW19" s="110"/>
      <c r="AKX19" s="110"/>
      <c r="AKY19" s="110"/>
      <c r="AKZ19" s="110"/>
      <c r="ALA19" s="110"/>
      <c r="ALB19" s="110"/>
      <c r="ALC19" s="110"/>
      <c r="ALD19" s="110"/>
      <c r="ALE19" s="110"/>
      <c r="ALF19" s="110"/>
      <c r="ALG19" s="110"/>
      <c r="ALH19" s="110"/>
      <c r="ALI19" s="110"/>
      <c r="ALJ19" s="110"/>
      <c r="ALK19" s="110"/>
      <c r="ALL19" s="110"/>
      <c r="ALM19" s="110"/>
      <c r="ALN19" s="110"/>
      <c r="ALO19" s="110"/>
      <c r="ALP19" s="110"/>
      <c r="ALQ19" s="110"/>
      <c r="ALR19" s="110"/>
      <c r="ALS19" s="110"/>
      <c r="ALT19" s="110"/>
      <c r="ALU19" s="110"/>
      <c r="ALV19" s="110"/>
      <c r="ALW19" s="110"/>
      <c r="ALX19" s="110"/>
      <c r="ALY19" s="110"/>
      <c r="ALZ19" s="110"/>
      <c r="AMA19" s="110"/>
      <c r="AMB19" s="110"/>
      <c r="AMC19" s="110"/>
      <c r="AMD19" s="110"/>
      <c r="AME19" s="110"/>
      <c r="AMF19" s="110"/>
      <c r="AMG19" s="110"/>
      <c r="AMH19" s="110"/>
      <c r="AMI19" s="110"/>
      <c r="AMJ19" s="110"/>
      <c r="AMK19" s="110"/>
      <c r="AML19" s="110"/>
      <c r="AMM19" s="110"/>
      <c r="AMN19" s="110"/>
      <c r="AMO19" s="110"/>
      <c r="AMP19" s="110"/>
      <c r="AMQ19" s="110"/>
      <c r="AMR19" s="110"/>
      <c r="AMS19" s="110"/>
      <c r="AMT19" s="110"/>
      <c r="AMU19" s="110"/>
      <c r="AMV19" s="110"/>
      <c r="AMW19" s="110"/>
      <c r="AMX19" s="110"/>
      <c r="AMY19" s="110"/>
      <c r="AMZ19" s="110"/>
      <c r="ANA19" s="110"/>
      <c r="ANB19" s="110"/>
      <c r="ANC19" s="110"/>
      <c r="AND19" s="110"/>
      <c r="ANE19" s="110"/>
      <c r="ANF19" s="110"/>
      <c r="ANG19" s="110"/>
      <c r="ANH19" s="110"/>
      <c r="ANI19" s="110"/>
      <c r="ANJ19" s="110"/>
      <c r="ANK19" s="110"/>
      <c r="ANL19" s="110"/>
      <c r="ANM19" s="110"/>
      <c r="ANN19" s="110"/>
      <c r="ANO19" s="110"/>
      <c r="ANP19" s="110"/>
      <c r="ANQ19" s="110"/>
      <c r="ANR19" s="110"/>
      <c r="ANS19" s="110"/>
      <c r="ANT19" s="110"/>
      <c r="ANU19" s="110"/>
      <c r="ANV19" s="110"/>
      <c r="ANW19" s="110"/>
      <c r="ANX19" s="110"/>
      <c r="ANY19" s="110"/>
      <c r="ANZ19" s="110"/>
      <c r="AOA19" s="110"/>
      <c r="AOB19" s="110"/>
      <c r="AOC19" s="110"/>
      <c r="AOD19" s="110"/>
      <c r="AOE19" s="110"/>
      <c r="AOF19" s="110"/>
      <c r="AOG19" s="110"/>
      <c r="AOH19" s="110"/>
      <c r="AOI19" s="110"/>
      <c r="AOJ19" s="110"/>
      <c r="AOK19" s="110"/>
      <c r="AOL19" s="110"/>
      <c r="AOM19" s="110"/>
      <c r="AON19" s="110"/>
      <c r="AOO19" s="110"/>
      <c r="AOP19" s="110"/>
      <c r="AOQ19" s="110"/>
      <c r="AOR19" s="110"/>
      <c r="AOS19" s="110"/>
      <c r="AOT19" s="110"/>
      <c r="AOU19" s="110"/>
      <c r="AOV19" s="110"/>
      <c r="AOW19" s="110"/>
      <c r="AOX19" s="110"/>
      <c r="AOY19" s="110"/>
      <c r="AOZ19" s="110"/>
      <c r="APA19" s="110"/>
      <c r="APB19" s="110"/>
      <c r="APC19" s="110"/>
      <c r="APD19" s="110"/>
      <c r="APE19" s="110"/>
      <c r="APF19" s="110"/>
      <c r="APG19" s="110"/>
      <c r="APH19" s="110"/>
      <c r="API19" s="110"/>
      <c r="APJ19" s="110"/>
      <c r="APK19" s="110"/>
      <c r="APL19" s="110"/>
      <c r="APM19" s="110"/>
      <c r="APN19" s="110"/>
      <c r="APO19" s="110"/>
      <c r="APP19" s="110"/>
      <c r="APQ19" s="110"/>
      <c r="APR19" s="110"/>
      <c r="APS19" s="110"/>
      <c r="APT19" s="110"/>
      <c r="APU19" s="110"/>
      <c r="APV19" s="110"/>
      <c r="APW19" s="110"/>
      <c r="APX19" s="110"/>
      <c r="APY19" s="110"/>
      <c r="APZ19" s="110"/>
      <c r="AQA19" s="110"/>
      <c r="AQB19" s="110"/>
      <c r="AQC19" s="110"/>
      <c r="AQD19" s="110"/>
      <c r="AQE19" s="110"/>
      <c r="AQF19" s="110"/>
      <c r="AQG19" s="110"/>
      <c r="AQH19" s="110"/>
      <c r="AQI19" s="110"/>
      <c r="AQJ19" s="110"/>
      <c r="AQK19" s="110"/>
      <c r="AQL19" s="110"/>
      <c r="AQM19" s="110"/>
      <c r="AQN19" s="110"/>
      <c r="AQO19" s="110"/>
      <c r="AQP19" s="110"/>
      <c r="AQQ19" s="110"/>
      <c r="AQR19" s="110"/>
      <c r="AQS19" s="110"/>
      <c r="AQT19" s="110"/>
      <c r="AQU19" s="110"/>
      <c r="AQV19" s="110"/>
      <c r="AQW19" s="110"/>
      <c r="AQX19" s="110"/>
      <c r="AQY19" s="110"/>
      <c r="AQZ19" s="110"/>
      <c r="ARA19" s="110"/>
      <c r="ARB19" s="110"/>
      <c r="ARC19" s="110"/>
      <c r="ARD19" s="110"/>
      <c r="ARE19" s="110"/>
      <c r="ARF19" s="110"/>
      <c r="ARG19" s="110"/>
      <c r="ARH19" s="110"/>
      <c r="ARI19" s="110"/>
      <c r="ARJ19" s="110"/>
      <c r="ARK19" s="110"/>
      <c r="ARL19" s="110"/>
      <c r="ARM19" s="110"/>
      <c r="ARN19" s="110"/>
      <c r="ARO19" s="110"/>
      <c r="ARP19" s="110"/>
      <c r="ARQ19" s="110"/>
      <c r="ARR19" s="110"/>
      <c r="ARS19" s="110"/>
      <c r="ART19" s="110"/>
      <c r="ARU19" s="110"/>
      <c r="ARV19" s="110"/>
      <c r="ARW19" s="110"/>
      <c r="ARX19" s="110"/>
      <c r="ARY19" s="110"/>
      <c r="ARZ19" s="110"/>
      <c r="ASA19" s="110"/>
      <c r="ASB19" s="110"/>
      <c r="ASC19" s="110"/>
      <c r="ASD19" s="110"/>
      <c r="ASE19" s="110"/>
      <c r="ASF19" s="110"/>
      <c r="ASG19" s="110"/>
      <c r="ASH19" s="110"/>
      <c r="ASI19" s="110"/>
      <c r="ASJ19" s="110"/>
      <c r="ASK19" s="110"/>
      <c r="ASL19" s="110"/>
      <c r="ASM19" s="110"/>
      <c r="ASN19" s="110"/>
      <c r="ASO19" s="110"/>
      <c r="ASP19" s="110"/>
      <c r="ASQ19" s="110"/>
      <c r="ASR19" s="110"/>
      <c r="ASS19" s="110"/>
      <c r="AST19" s="110"/>
      <c r="ASU19" s="110"/>
      <c r="ASV19" s="110"/>
      <c r="ASW19" s="110"/>
      <c r="ASX19" s="110"/>
      <c r="ASY19" s="110"/>
      <c r="ASZ19" s="110"/>
      <c r="ATA19" s="110"/>
      <c r="ATB19" s="110"/>
      <c r="ATC19" s="110"/>
      <c r="ATD19" s="110"/>
      <c r="ATE19" s="110"/>
      <c r="ATF19" s="110"/>
      <c r="ATG19" s="110"/>
      <c r="ATH19" s="110"/>
      <c r="ATI19" s="110"/>
      <c r="ATJ19" s="110"/>
      <c r="ATK19" s="110"/>
      <c r="ATL19" s="110"/>
      <c r="ATM19" s="110"/>
      <c r="ATN19" s="110"/>
      <c r="ATO19" s="110"/>
      <c r="ATP19" s="110"/>
      <c r="ATQ19" s="110"/>
      <c r="ATR19" s="110"/>
      <c r="ATS19" s="110"/>
      <c r="ATT19" s="110"/>
      <c r="ATU19" s="110"/>
      <c r="ATV19" s="110"/>
      <c r="ATW19" s="110"/>
      <c r="ATX19" s="110"/>
      <c r="ATY19" s="110"/>
      <c r="ATZ19" s="110"/>
      <c r="AUA19" s="110"/>
      <c r="AUB19" s="110"/>
      <c r="AUC19" s="110"/>
      <c r="AUD19" s="110"/>
      <c r="AUE19" s="110"/>
      <c r="AUF19" s="110"/>
      <c r="AUG19" s="110"/>
      <c r="AUH19" s="110"/>
      <c r="AUI19" s="110"/>
      <c r="AUJ19" s="110"/>
      <c r="AUK19" s="110"/>
      <c r="AUL19" s="110"/>
      <c r="AUM19" s="110"/>
      <c r="AUN19" s="110"/>
      <c r="AUO19" s="110"/>
      <c r="AUP19" s="110"/>
      <c r="AUQ19" s="110"/>
      <c r="AUR19" s="110"/>
      <c r="AUS19" s="110"/>
      <c r="AUT19" s="110"/>
      <c r="AUU19" s="110"/>
      <c r="AUV19" s="110"/>
      <c r="AUW19" s="110"/>
      <c r="AUX19" s="110"/>
      <c r="AUY19" s="110"/>
      <c r="AUZ19" s="110"/>
      <c r="AVA19" s="110"/>
      <c r="AVB19" s="110"/>
      <c r="AVC19" s="110"/>
      <c r="AVD19" s="110"/>
      <c r="AVE19" s="110"/>
      <c r="AVF19" s="110"/>
      <c r="AVG19" s="110"/>
      <c r="AVH19" s="110"/>
      <c r="AVI19" s="110"/>
      <c r="AVJ19" s="110"/>
      <c r="AVK19" s="110"/>
      <c r="AVL19" s="110"/>
      <c r="AVM19" s="110"/>
      <c r="AVN19" s="110"/>
      <c r="AVO19" s="110"/>
      <c r="AVP19" s="110"/>
      <c r="AVQ19" s="110"/>
      <c r="AVR19" s="110"/>
      <c r="AVS19" s="110"/>
      <c r="AVT19" s="110"/>
      <c r="AVU19" s="110"/>
      <c r="AVV19" s="110"/>
      <c r="AVW19" s="110"/>
      <c r="AVX19" s="110"/>
      <c r="AVY19" s="110"/>
      <c r="AVZ19" s="110"/>
      <c r="AWA19" s="110"/>
      <c r="AWB19" s="110"/>
      <c r="AWC19" s="110"/>
      <c r="AWD19" s="110"/>
      <c r="AWE19" s="110"/>
      <c r="AWF19" s="110"/>
      <c r="AWG19" s="110"/>
      <c r="AWH19" s="110"/>
      <c r="AWI19" s="110"/>
      <c r="AWJ19" s="110"/>
      <c r="AWK19" s="110"/>
      <c r="AWL19" s="110"/>
      <c r="AWM19" s="110"/>
      <c r="AWN19" s="110"/>
      <c r="AWO19" s="110"/>
      <c r="AWP19" s="110"/>
      <c r="AWQ19" s="110"/>
      <c r="AWR19" s="110"/>
      <c r="AWS19" s="110"/>
      <c r="AWT19" s="110"/>
      <c r="AWU19" s="110"/>
      <c r="AWV19" s="110"/>
      <c r="AWW19" s="110"/>
      <c r="AWX19" s="110"/>
      <c r="AWY19" s="110"/>
      <c r="AWZ19" s="110"/>
      <c r="AXA19" s="110"/>
      <c r="AXB19" s="110"/>
      <c r="AXC19" s="110"/>
      <c r="AXD19" s="110"/>
      <c r="AXE19" s="110"/>
      <c r="AXF19" s="110"/>
      <c r="AXG19" s="110"/>
      <c r="AXH19" s="110"/>
      <c r="AXI19" s="110"/>
      <c r="AXJ19" s="110"/>
      <c r="AXK19" s="110"/>
      <c r="AXL19" s="110"/>
      <c r="AXM19" s="110"/>
      <c r="AXN19" s="110"/>
      <c r="AXO19" s="110"/>
      <c r="AXP19" s="110"/>
      <c r="AXQ19" s="110"/>
      <c r="AXR19" s="110"/>
      <c r="AXS19" s="110"/>
      <c r="AXT19" s="110"/>
      <c r="AXU19" s="110"/>
      <c r="AXV19" s="110"/>
      <c r="AXW19" s="110"/>
      <c r="AXX19" s="110"/>
      <c r="AXY19" s="110"/>
      <c r="AXZ19" s="110"/>
      <c r="AYA19" s="110"/>
      <c r="AYB19" s="110"/>
      <c r="AYC19" s="110"/>
      <c r="AYD19" s="110"/>
      <c r="AYE19" s="110"/>
      <c r="AYF19" s="110"/>
      <c r="AYG19" s="110"/>
      <c r="AYH19" s="110"/>
      <c r="AYI19" s="110"/>
      <c r="AYJ19" s="110"/>
      <c r="AYK19" s="110"/>
      <c r="AYL19" s="110"/>
      <c r="AYM19" s="110"/>
      <c r="AYN19" s="110"/>
      <c r="AYO19" s="110"/>
      <c r="AYP19" s="110"/>
      <c r="AYQ19" s="110"/>
      <c r="AYR19" s="110"/>
      <c r="AYS19" s="110"/>
      <c r="AYT19" s="110"/>
      <c r="AYU19" s="110"/>
      <c r="AYV19" s="110"/>
      <c r="AYW19" s="110"/>
      <c r="AYX19" s="110"/>
      <c r="AYY19" s="110"/>
      <c r="AYZ19" s="110"/>
      <c r="AZA19" s="110"/>
      <c r="AZB19" s="110"/>
      <c r="AZC19" s="110"/>
      <c r="AZD19" s="110"/>
      <c r="AZE19" s="110"/>
      <c r="AZF19" s="110"/>
      <c r="AZG19" s="110"/>
      <c r="AZH19" s="110"/>
      <c r="AZI19" s="110"/>
      <c r="AZJ19" s="110"/>
      <c r="AZK19" s="110"/>
      <c r="AZL19" s="110"/>
      <c r="AZM19" s="110"/>
      <c r="AZN19" s="110"/>
      <c r="AZO19" s="110"/>
      <c r="AZP19" s="110"/>
      <c r="AZQ19" s="110"/>
      <c r="AZR19" s="110"/>
      <c r="AZS19" s="110"/>
      <c r="AZT19" s="110"/>
      <c r="AZU19" s="110"/>
      <c r="AZV19" s="110"/>
      <c r="AZW19" s="110"/>
      <c r="AZX19" s="110"/>
      <c r="AZY19" s="110"/>
      <c r="AZZ19" s="110"/>
      <c r="BAA19" s="110"/>
      <c r="BAB19" s="110"/>
      <c r="BAC19" s="110"/>
      <c r="BAD19" s="110"/>
      <c r="BAE19" s="110"/>
      <c r="BAF19" s="110"/>
      <c r="BAG19" s="110"/>
      <c r="BAH19" s="110"/>
      <c r="BAI19" s="110"/>
      <c r="BAJ19" s="110"/>
      <c r="BAK19" s="110"/>
      <c r="BAL19" s="110"/>
      <c r="BAM19" s="110"/>
      <c r="BAN19" s="110"/>
      <c r="BAO19" s="110"/>
      <c r="BAP19" s="110"/>
      <c r="BAQ19" s="110"/>
      <c r="BAR19" s="110"/>
      <c r="BAS19" s="110"/>
      <c r="BAT19" s="110"/>
      <c r="BAU19" s="110"/>
      <c r="BAV19" s="110"/>
      <c r="BAW19" s="110"/>
      <c r="BAX19" s="110"/>
      <c r="BAY19" s="110"/>
      <c r="BAZ19" s="110"/>
      <c r="BBA19" s="110"/>
      <c r="BBB19" s="110"/>
      <c r="BBC19" s="110"/>
      <c r="BBD19" s="110"/>
      <c r="BBE19" s="110"/>
      <c r="BBF19" s="110"/>
      <c r="BBG19" s="110"/>
      <c r="BBH19" s="110"/>
      <c r="BBI19" s="110"/>
      <c r="BBJ19" s="110"/>
      <c r="BBK19" s="110"/>
      <c r="BBL19" s="110"/>
      <c r="BBM19" s="110"/>
      <c r="BBN19" s="110"/>
      <c r="BBO19" s="110"/>
      <c r="BBP19" s="110"/>
      <c r="BBQ19" s="110"/>
      <c r="BBR19" s="110"/>
      <c r="BBS19" s="110"/>
      <c r="BBT19" s="110"/>
      <c r="BBU19" s="110"/>
      <c r="BBV19" s="110"/>
      <c r="BBW19" s="110"/>
      <c r="BBX19" s="110"/>
      <c r="BBY19" s="110"/>
      <c r="BBZ19" s="110"/>
      <c r="BCA19" s="110"/>
      <c r="BCB19" s="110"/>
      <c r="BCC19" s="110"/>
      <c r="BCD19" s="110"/>
      <c r="BCE19" s="110"/>
      <c r="BCF19" s="110"/>
      <c r="BCG19" s="110"/>
      <c r="BCH19" s="110"/>
      <c r="BCI19" s="110"/>
      <c r="BCJ19" s="110"/>
      <c r="BCK19" s="110"/>
      <c r="BCL19" s="110"/>
      <c r="BCM19" s="110"/>
      <c r="BCN19" s="110"/>
      <c r="BCO19" s="110"/>
      <c r="BCP19" s="110"/>
      <c r="BCQ19" s="110"/>
      <c r="BCR19" s="110"/>
      <c r="BCS19" s="110"/>
      <c r="BCT19" s="110"/>
      <c r="BCU19" s="110"/>
      <c r="BCV19" s="110"/>
      <c r="BCW19" s="110"/>
      <c r="BCX19" s="110"/>
      <c r="BCY19" s="110"/>
      <c r="BCZ19" s="110"/>
      <c r="BDA19" s="110"/>
      <c r="BDB19" s="110"/>
      <c r="BDC19" s="110"/>
      <c r="BDD19" s="110"/>
      <c r="BDE19" s="110"/>
      <c r="BDF19" s="110"/>
      <c r="BDG19" s="110"/>
      <c r="BDH19" s="110"/>
      <c r="BDI19" s="110"/>
      <c r="BDJ19" s="110"/>
      <c r="BDK19" s="110"/>
      <c r="BDL19" s="110"/>
      <c r="BDM19" s="110"/>
      <c r="BDN19" s="110"/>
      <c r="BDO19" s="110"/>
      <c r="BDP19" s="110"/>
      <c r="BDQ19" s="110"/>
      <c r="BDR19" s="110"/>
      <c r="BDS19" s="110"/>
      <c r="BDT19" s="110"/>
      <c r="BDU19" s="110"/>
      <c r="BDV19" s="110"/>
      <c r="BDW19" s="110"/>
      <c r="BDX19" s="110"/>
      <c r="BDY19" s="110"/>
      <c r="BDZ19" s="110"/>
      <c r="BEA19" s="110"/>
      <c r="BEB19" s="110"/>
      <c r="BEC19" s="110"/>
      <c r="BED19" s="110"/>
      <c r="BEE19" s="110"/>
      <c r="BEF19" s="110"/>
      <c r="BEG19" s="110"/>
      <c r="BEH19" s="110"/>
      <c r="BEI19" s="110"/>
      <c r="BEJ19" s="110"/>
      <c r="BEK19" s="110"/>
      <c r="BEL19" s="110"/>
      <c r="BEM19" s="110"/>
      <c r="BEN19" s="110"/>
      <c r="BEO19" s="110"/>
      <c r="BEP19" s="110"/>
      <c r="BEQ19" s="110"/>
      <c r="BER19" s="110"/>
      <c r="BES19" s="110"/>
      <c r="BET19" s="110"/>
      <c r="BEU19" s="110"/>
      <c r="BEV19" s="110"/>
      <c r="BEW19" s="110"/>
      <c r="BEX19" s="110"/>
      <c r="BEY19" s="110"/>
      <c r="BEZ19" s="110"/>
      <c r="BFA19" s="110"/>
      <c r="BFB19" s="110"/>
      <c r="BFC19" s="110"/>
      <c r="BFD19" s="110"/>
      <c r="BFE19" s="110"/>
      <c r="BFF19" s="110"/>
      <c r="BFG19" s="110"/>
      <c r="BFH19" s="110"/>
      <c r="BFI19" s="110"/>
      <c r="BFJ19" s="110"/>
      <c r="BFK19" s="110"/>
      <c r="BFL19" s="110"/>
      <c r="BFM19" s="110"/>
      <c r="BFN19" s="110"/>
      <c r="BFO19" s="110"/>
      <c r="BFP19" s="110"/>
      <c r="BFQ19" s="110"/>
      <c r="BFR19" s="110"/>
      <c r="BFS19" s="110"/>
      <c r="BFT19" s="110"/>
      <c r="BFU19" s="110"/>
      <c r="BFV19" s="110"/>
      <c r="BFW19" s="110"/>
      <c r="BFX19" s="110"/>
      <c r="BFY19" s="110"/>
      <c r="BFZ19" s="110"/>
      <c r="BGA19" s="110"/>
      <c r="BGB19" s="110"/>
      <c r="BGC19" s="110"/>
      <c r="BGD19" s="110"/>
      <c r="BGE19" s="110"/>
      <c r="BGF19" s="110"/>
      <c r="BGG19" s="110"/>
      <c r="BGH19" s="110"/>
      <c r="BGI19" s="110"/>
      <c r="BGJ19" s="110"/>
      <c r="BGK19" s="110"/>
      <c r="BGL19" s="110"/>
      <c r="BGM19" s="110"/>
      <c r="BGN19" s="110"/>
      <c r="BGO19" s="110"/>
      <c r="BGP19" s="110"/>
      <c r="BGQ19" s="110"/>
      <c r="BGR19" s="110"/>
      <c r="BGS19" s="110"/>
      <c r="BGT19" s="110"/>
      <c r="BGU19" s="110"/>
      <c r="BGV19" s="110"/>
      <c r="BGW19" s="110"/>
      <c r="BGX19" s="110"/>
      <c r="BGY19" s="110"/>
      <c r="BGZ19" s="110"/>
      <c r="BHA19" s="110"/>
      <c r="BHB19" s="110"/>
      <c r="BHC19" s="110"/>
      <c r="BHD19" s="110"/>
      <c r="BHE19" s="110"/>
      <c r="BHF19" s="110"/>
      <c r="BHG19" s="110"/>
      <c r="BHH19" s="110"/>
      <c r="BHI19" s="110"/>
      <c r="BHJ19" s="110"/>
      <c r="BHK19" s="110"/>
      <c r="BHL19" s="110"/>
      <c r="BHM19" s="110"/>
      <c r="BHN19" s="110"/>
      <c r="BHO19" s="110"/>
      <c r="BHP19" s="110"/>
      <c r="BHQ19" s="110"/>
      <c r="BHR19" s="110"/>
      <c r="BHS19" s="110"/>
      <c r="BHT19" s="110"/>
      <c r="BHU19" s="110"/>
      <c r="BHV19" s="110"/>
      <c r="BHW19" s="110"/>
      <c r="BHX19" s="110"/>
      <c r="BHY19" s="110"/>
      <c r="BHZ19" s="110"/>
      <c r="BIA19" s="110"/>
      <c r="BIB19" s="110"/>
      <c r="BIC19" s="110"/>
      <c r="BID19" s="110"/>
      <c r="BIE19" s="110"/>
      <c r="BIF19" s="110"/>
      <c r="BIG19" s="110"/>
      <c r="BIH19" s="110"/>
      <c r="BII19" s="110"/>
      <c r="BIJ19" s="110"/>
      <c r="BIK19" s="110"/>
      <c r="BIL19" s="110"/>
      <c r="BIM19" s="110"/>
      <c r="BIN19" s="110"/>
      <c r="BIO19" s="110"/>
      <c r="BIP19" s="110"/>
      <c r="BIQ19" s="110"/>
      <c r="BIR19" s="110"/>
      <c r="BIS19" s="110"/>
      <c r="BIT19" s="110"/>
      <c r="BIU19" s="110"/>
      <c r="BIV19" s="110"/>
      <c r="BIW19" s="110"/>
      <c r="BIX19" s="110"/>
      <c r="BIY19" s="110"/>
      <c r="BIZ19" s="110"/>
      <c r="BJA19" s="110"/>
      <c r="BJB19" s="110"/>
      <c r="BJC19" s="110"/>
      <c r="BJD19" s="110"/>
      <c r="BJE19" s="110"/>
      <c r="BJF19" s="110"/>
      <c r="BJG19" s="110"/>
      <c r="BJH19" s="110"/>
      <c r="BJI19" s="110"/>
      <c r="BJJ19" s="110"/>
      <c r="BJK19" s="110"/>
      <c r="BJL19" s="110"/>
      <c r="BJM19" s="110"/>
      <c r="BJN19" s="110"/>
      <c r="BJO19" s="110"/>
      <c r="BJP19" s="110"/>
      <c r="BJQ19" s="110"/>
      <c r="BJR19" s="110"/>
      <c r="BJS19" s="110"/>
      <c r="BJT19" s="110"/>
      <c r="BJU19" s="110"/>
      <c r="BJV19" s="110"/>
      <c r="BJW19" s="110"/>
      <c r="BJX19" s="110"/>
      <c r="BJY19" s="110"/>
      <c r="BJZ19" s="110"/>
      <c r="BKA19" s="110"/>
      <c r="BKB19" s="110"/>
      <c r="BKC19" s="110"/>
      <c r="BKD19" s="110"/>
      <c r="BKE19" s="110"/>
      <c r="BKF19" s="110"/>
      <c r="BKG19" s="110"/>
      <c r="BKH19" s="110"/>
      <c r="BKI19" s="110"/>
      <c r="BKJ19" s="110"/>
      <c r="BKK19" s="110"/>
      <c r="BKL19" s="110"/>
      <c r="BKM19" s="110"/>
      <c r="BKN19" s="110"/>
      <c r="BKO19" s="110"/>
      <c r="BKP19" s="110"/>
      <c r="BKQ19" s="110"/>
      <c r="BKR19" s="110"/>
      <c r="BKS19" s="110"/>
      <c r="BKT19" s="110"/>
      <c r="BKU19" s="110"/>
      <c r="BKV19" s="110"/>
      <c r="BKW19" s="110"/>
      <c r="BKX19" s="110"/>
      <c r="BKY19" s="110"/>
      <c r="BKZ19" s="110"/>
      <c r="BLA19" s="110"/>
      <c r="BLB19" s="110"/>
      <c r="BLC19" s="110"/>
      <c r="BLD19" s="110"/>
      <c r="BLE19" s="110"/>
      <c r="BLF19" s="110"/>
      <c r="BLG19" s="110"/>
      <c r="BLH19" s="110"/>
      <c r="BLI19" s="110"/>
      <c r="BLJ19" s="110"/>
      <c r="BLK19" s="110"/>
      <c r="BLL19" s="110"/>
      <c r="BLM19" s="110"/>
      <c r="BLN19" s="110"/>
      <c r="BLO19" s="110"/>
      <c r="BLP19" s="110"/>
      <c r="BLQ19" s="110"/>
      <c r="BLR19" s="110"/>
      <c r="BLS19" s="110"/>
      <c r="BLT19" s="110"/>
      <c r="BLU19" s="110"/>
      <c r="BLV19" s="110"/>
      <c r="BLW19" s="110"/>
      <c r="BLX19" s="110"/>
      <c r="BLY19" s="110"/>
      <c r="BLZ19" s="110"/>
      <c r="BMA19" s="110"/>
      <c r="BMB19" s="110"/>
      <c r="BMC19" s="110"/>
      <c r="BMD19" s="110"/>
      <c r="BME19" s="110"/>
      <c r="BMF19" s="110"/>
      <c r="BMG19" s="110"/>
      <c r="BMH19" s="110"/>
      <c r="BMI19" s="110"/>
      <c r="BMJ19" s="110"/>
      <c r="BMK19" s="110"/>
      <c r="BML19" s="110"/>
      <c r="BMM19" s="110"/>
      <c r="BMN19" s="110"/>
      <c r="BMO19" s="110"/>
      <c r="BMP19" s="110"/>
      <c r="BMQ19" s="110"/>
      <c r="BMR19" s="110"/>
      <c r="BMS19" s="110"/>
      <c r="BMT19" s="110"/>
      <c r="BMU19" s="110"/>
      <c r="BMV19" s="110"/>
      <c r="BMW19" s="110"/>
      <c r="BMX19" s="110"/>
      <c r="BMY19" s="110"/>
      <c r="BMZ19" s="110"/>
      <c r="BNA19" s="110"/>
      <c r="BNB19" s="110"/>
      <c r="BNC19" s="110"/>
      <c r="BND19" s="110"/>
      <c r="BNE19" s="110"/>
      <c r="BNF19" s="110"/>
      <c r="BNG19" s="110"/>
      <c r="BNH19" s="110"/>
      <c r="BNI19" s="110"/>
      <c r="BNJ19" s="110"/>
      <c r="BNK19" s="110"/>
      <c r="BNL19" s="110"/>
      <c r="BNM19" s="110"/>
      <c r="BNN19" s="110"/>
      <c r="BNO19" s="110"/>
      <c r="BNP19" s="110"/>
      <c r="BNQ19" s="110"/>
      <c r="BNR19" s="110"/>
      <c r="BNS19" s="110"/>
      <c r="BNT19" s="110"/>
      <c r="BNU19" s="110"/>
      <c r="BNV19" s="110"/>
      <c r="BNW19" s="110"/>
      <c r="BNX19" s="110"/>
      <c r="BNY19" s="110"/>
      <c r="BNZ19" s="110"/>
      <c r="BOA19" s="110"/>
      <c r="BOB19" s="110"/>
      <c r="BOC19" s="110"/>
      <c r="BOD19" s="110"/>
      <c r="BOE19" s="110"/>
      <c r="BOF19" s="110"/>
      <c r="BOG19" s="110"/>
      <c r="BOH19" s="110"/>
      <c r="BOI19" s="110"/>
      <c r="BOJ19" s="110"/>
      <c r="BOK19" s="110"/>
      <c r="BOL19" s="110"/>
      <c r="BOM19" s="110"/>
      <c r="BON19" s="110"/>
      <c r="BOO19" s="110"/>
      <c r="BOP19" s="110"/>
      <c r="BOQ19" s="110"/>
      <c r="BOR19" s="110"/>
      <c r="BOS19" s="110"/>
      <c r="BOT19" s="110"/>
      <c r="BOU19" s="110"/>
      <c r="BOV19" s="110"/>
      <c r="BOW19" s="110"/>
      <c r="BOX19" s="110"/>
      <c r="BOY19" s="110"/>
      <c r="BOZ19" s="110"/>
      <c r="BPA19" s="110"/>
      <c r="BPB19" s="110"/>
      <c r="BPC19" s="110"/>
      <c r="BPD19" s="110"/>
      <c r="BPE19" s="110"/>
      <c r="BPF19" s="110"/>
      <c r="BPG19" s="110"/>
      <c r="BPH19" s="110"/>
      <c r="BPI19" s="110"/>
      <c r="BPJ19" s="110"/>
      <c r="BPK19" s="110"/>
      <c r="BPL19" s="110"/>
      <c r="BPM19" s="110"/>
      <c r="BPN19" s="110"/>
      <c r="BPO19" s="110"/>
      <c r="BPP19" s="110"/>
      <c r="BPQ19" s="110"/>
      <c r="BPR19" s="110"/>
      <c r="BPS19" s="110"/>
      <c r="BPT19" s="110"/>
      <c r="BPU19" s="110"/>
      <c r="BPV19" s="110"/>
      <c r="BPW19" s="110"/>
      <c r="BPX19" s="110"/>
      <c r="BPY19" s="110"/>
      <c r="BPZ19" s="110"/>
      <c r="BQA19" s="110"/>
      <c r="BQB19" s="110"/>
      <c r="BQC19" s="110"/>
      <c r="BQD19" s="110"/>
      <c r="BQE19" s="110"/>
      <c r="BQF19" s="110"/>
      <c r="BQG19" s="110"/>
      <c r="BQH19" s="110"/>
      <c r="BQI19" s="110"/>
      <c r="BQJ19" s="110"/>
      <c r="BQK19" s="110"/>
      <c r="BQL19" s="110"/>
      <c r="BQM19" s="110"/>
      <c r="BQN19" s="110"/>
      <c r="BQO19" s="110"/>
      <c r="BQP19" s="110"/>
      <c r="BQQ19" s="110"/>
      <c r="BQR19" s="110"/>
      <c r="BQS19" s="110"/>
      <c r="BQT19" s="110"/>
      <c r="BQU19" s="110"/>
      <c r="BQV19" s="110"/>
      <c r="BQW19" s="110"/>
      <c r="BQX19" s="110"/>
      <c r="BQY19" s="110"/>
      <c r="BQZ19" s="110"/>
      <c r="BRA19" s="110"/>
      <c r="BRB19" s="110"/>
      <c r="BRC19" s="110"/>
      <c r="BRD19" s="110"/>
      <c r="BRE19" s="110"/>
      <c r="BRF19" s="110"/>
      <c r="BRG19" s="110"/>
      <c r="BRH19" s="110"/>
      <c r="BRI19" s="110"/>
      <c r="BRJ19" s="110"/>
      <c r="BRK19" s="110"/>
      <c r="BRL19" s="110"/>
      <c r="BRM19" s="110"/>
      <c r="BRN19" s="110"/>
      <c r="BRO19" s="110"/>
      <c r="BRP19" s="110"/>
      <c r="BRQ19" s="110"/>
      <c r="BRR19" s="110"/>
      <c r="BRS19" s="110"/>
      <c r="BRT19" s="110"/>
      <c r="BRU19" s="110"/>
      <c r="BRV19" s="110"/>
      <c r="BRW19" s="110"/>
      <c r="BRX19" s="110"/>
      <c r="BRY19" s="110"/>
      <c r="BRZ19" s="110"/>
      <c r="BSA19" s="110"/>
      <c r="BSB19" s="110"/>
      <c r="BSC19" s="110"/>
      <c r="BSD19" s="110"/>
      <c r="BSE19" s="110"/>
      <c r="BSF19" s="110"/>
      <c r="BSG19" s="110"/>
      <c r="BSH19" s="110"/>
      <c r="BSI19" s="110"/>
      <c r="BSJ19" s="110"/>
      <c r="BSK19" s="110"/>
      <c r="BSL19" s="110"/>
      <c r="BSM19" s="110"/>
      <c r="BSN19" s="110"/>
      <c r="BSO19" s="110"/>
      <c r="BSP19" s="110"/>
      <c r="BSQ19" s="110"/>
      <c r="BSR19" s="110"/>
      <c r="BSS19" s="110"/>
      <c r="BST19" s="110"/>
      <c r="BSU19" s="110"/>
      <c r="BSV19" s="110"/>
      <c r="BSW19" s="110"/>
      <c r="BSX19" s="110"/>
      <c r="BSY19" s="110"/>
      <c r="BSZ19" s="110"/>
      <c r="BTA19" s="110"/>
      <c r="BTB19" s="110"/>
      <c r="BTC19" s="110"/>
      <c r="BTD19" s="110"/>
      <c r="BTE19" s="110"/>
      <c r="BTF19" s="110"/>
      <c r="BTG19" s="110"/>
      <c r="BTH19" s="110"/>
      <c r="BTI19" s="110"/>
      <c r="BTJ19" s="110"/>
      <c r="BTK19" s="110"/>
      <c r="BTL19" s="110"/>
      <c r="BTM19" s="110"/>
      <c r="BTN19" s="110"/>
      <c r="BTO19" s="110"/>
      <c r="BTP19" s="110"/>
      <c r="BTQ19" s="110"/>
      <c r="BTR19" s="110"/>
      <c r="BTS19" s="110"/>
      <c r="BTT19" s="110"/>
      <c r="BTU19" s="110"/>
      <c r="BTV19" s="110"/>
      <c r="BTW19" s="110"/>
      <c r="BTX19" s="110"/>
      <c r="BTY19" s="110"/>
      <c r="BTZ19" s="110"/>
      <c r="BUA19" s="110"/>
      <c r="BUB19" s="110"/>
      <c r="BUC19" s="110"/>
      <c r="BUD19" s="110"/>
      <c r="BUE19" s="110"/>
      <c r="BUF19" s="110"/>
      <c r="BUG19" s="110"/>
      <c r="BUH19" s="110"/>
      <c r="BUI19" s="110"/>
      <c r="BUJ19" s="110"/>
      <c r="BUK19" s="110"/>
      <c r="BUL19" s="110"/>
      <c r="BUM19" s="110"/>
      <c r="BUN19" s="110"/>
      <c r="BUO19" s="110"/>
      <c r="BUP19" s="110"/>
      <c r="BUQ19" s="110"/>
      <c r="BUR19" s="110"/>
      <c r="BUS19" s="110"/>
      <c r="BUT19" s="110"/>
      <c r="BUU19" s="110"/>
      <c r="BUV19" s="110"/>
      <c r="BUW19" s="110"/>
      <c r="BUX19" s="110"/>
      <c r="BUY19" s="110"/>
      <c r="BUZ19" s="110"/>
      <c r="BVA19" s="110"/>
      <c r="BVB19" s="110"/>
      <c r="BVC19" s="110"/>
      <c r="BVD19" s="110"/>
      <c r="BVE19" s="110"/>
      <c r="BVF19" s="110"/>
      <c r="BVG19" s="110"/>
      <c r="BVH19" s="110"/>
      <c r="BVI19" s="110"/>
      <c r="BVJ19" s="110"/>
      <c r="BVK19" s="110"/>
      <c r="BVL19" s="110"/>
      <c r="BVM19" s="110"/>
      <c r="BVN19" s="110"/>
      <c r="BVO19" s="110"/>
      <c r="BVP19" s="110"/>
      <c r="BVQ19" s="110"/>
      <c r="BVR19" s="110"/>
      <c r="BVS19" s="110"/>
      <c r="BVT19" s="110"/>
      <c r="BVU19" s="110"/>
      <c r="BVV19" s="110"/>
      <c r="BVW19" s="110"/>
      <c r="BVX19" s="110"/>
      <c r="BVY19" s="110"/>
      <c r="BVZ19" s="110"/>
      <c r="BWA19" s="110"/>
      <c r="BWB19" s="110"/>
      <c r="BWC19" s="110"/>
      <c r="BWD19" s="110"/>
      <c r="BWE19" s="110"/>
      <c r="BWF19" s="110"/>
      <c r="BWG19" s="110"/>
      <c r="BWH19" s="110"/>
      <c r="BWI19" s="110"/>
      <c r="BWJ19" s="110"/>
      <c r="BWK19" s="110"/>
      <c r="BWL19" s="110"/>
      <c r="BWM19" s="110"/>
      <c r="BWN19" s="110"/>
      <c r="BWO19" s="110"/>
      <c r="BWP19" s="110"/>
      <c r="BWQ19" s="110"/>
      <c r="BWR19" s="110"/>
      <c r="BWS19" s="110"/>
      <c r="BWT19" s="110"/>
      <c r="BWU19" s="110"/>
      <c r="BWV19" s="110"/>
      <c r="BWW19" s="110"/>
      <c r="BWX19" s="110"/>
      <c r="BWY19" s="110"/>
      <c r="BWZ19" s="110"/>
      <c r="BXA19" s="110"/>
      <c r="BXB19" s="110"/>
      <c r="BXC19" s="110"/>
      <c r="BXD19" s="110"/>
      <c r="BXE19" s="110"/>
      <c r="BXF19" s="110"/>
      <c r="BXG19" s="110"/>
      <c r="BXH19" s="110"/>
      <c r="BXI19" s="110"/>
      <c r="BXJ19" s="110"/>
      <c r="BXK19" s="110"/>
      <c r="BXL19" s="110"/>
      <c r="BXM19" s="110"/>
      <c r="BXN19" s="110"/>
      <c r="BXO19" s="110"/>
      <c r="BXP19" s="110"/>
      <c r="BXQ19" s="110"/>
      <c r="BXR19" s="110"/>
      <c r="BXS19" s="110"/>
      <c r="BXT19" s="110"/>
      <c r="BXU19" s="110"/>
      <c r="BXV19" s="110"/>
      <c r="BXW19" s="110"/>
      <c r="BXX19" s="110"/>
      <c r="BXY19" s="110"/>
      <c r="BXZ19" s="110"/>
      <c r="BYA19" s="110"/>
      <c r="BYB19" s="110"/>
      <c r="BYC19" s="110"/>
      <c r="BYD19" s="110"/>
      <c r="BYE19" s="110"/>
      <c r="BYF19" s="110"/>
      <c r="BYG19" s="110"/>
      <c r="BYH19" s="110"/>
      <c r="BYI19" s="110"/>
      <c r="BYJ19" s="110"/>
      <c r="BYK19" s="110"/>
      <c r="BYL19" s="110"/>
      <c r="BYM19" s="110"/>
      <c r="BYN19" s="110"/>
      <c r="BYO19" s="110"/>
      <c r="BYP19" s="110"/>
      <c r="BYQ19" s="110"/>
      <c r="BYR19" s="110"/>
      <c r="BYS19" s="110"/>
      <c r="BYT19" s="110"/>
      <c r="BYU19" s="110"/>
      <c r="BYV19" s="110"/>
      <c r="BYW19" s="110"/>
      <c r="BYX19" s="110"/>
      <c r="BYY19" s="110"/>
      <c r="BYZ19" s="110"/>
      <c r="BZA19" s="110"/>
      <c r="BZB19" s="110"/>
      <c r="BZC19" s="110"/>
      <c r="BZD19" s="110"/>
      <c r="BZE19" s="110"/>
      <c r="BZF19" s="110"/>
      <c r="BZG19" s="110"/>
      <c r="BZH19" s="110"/>
      <c r="BZI19" s="110"/>
      <c r="BZJ19" s="110"/>
      <c r="BZK19" s="110"/>
      <c r="BZL19" s="110"/>
      <c r="BZM19" s="110"/>
      <c r="BZN19" s="110"/>
      <c r="BZO19" s="110"/>
      <c r="BZP19" s="110"/>
      <c r="BZQ19" s="110"/>
      <c r="BZR19" s="110"/>
      <c r="BZS19" s="110"/>
      <c r="BZT19" s="110"/>
      <c r="BZU19" s="110"/>
      <c r="BZV19" s="110"/>
      <c r="BZW19" s="110"/>
      <c r="BZX19" s="110"/>
      <c r="BZY19" s="110"/>
      <c r="BZZ19" s="110"/>
      <c r="CAA19" s="110"/>
      <c r="CAB19" s="110"/>
      <c r="CAC19" s="110"/>
      <c r="CAD19" s="110"/>
      <c r="CAE19" s="110"/>
      <c r="CAF19" s="110"/>
      <c r="CAG19" s="110"/>
      <c r="CAH19" s="110"/>
      <c r="CAI19" s="110"/>
      <c r="CAJ19" s="110"/>
      <c r="CAK19" s="110"/>
      <c r="CAL19" s="110"/>
      <c r="CAM19" s="110"/>
      <c r="CAN19" s="110"/>
      <c r="CAO19" s="110"/>
      <c r="CAP19" s="110"/>
      <c r="CAQ19" s="110"/>
      <c r="CAR19" s="110"/>
      <c r="CAS19" s="110"/>
      <c r="CAT19" s="110"/>
      <c r="CAU19" s="110"/>
      <c r="CAV19" s="110"/>
      <c r="CAW19" s="110"/>
      <c r="CAX19" s="110"/>
      <c r="CAY19" s="110"/>
      <c r="CAZ19" s="110"/>
      <c r="CBA19" s="110"/>
      <c r="CBB19" s="110"/>
      <c r="CBC19" s="110"/>
      <c r="CBD19" s="110"/>
      <c r="CBE19" s="110"/>
      <c r="CBF19" s="110"/>
      <c r="CBG19" s="110"/>
      <c r="CBH19" s="110"/>
      <c r="CBI19" s="110"/>
      <c r="CBJ19" s="110"/>
      <c r="CBK19" s="110"/>
      <c r="CBL19" s="110"/>
      <c r="CBM19" s="110"/>
      <c r="CBN19" s="110"/>
      <c r="CBO19" s="110"/>
      <c r="CBP19" s="110"/>
      <c r="CBQ19" s="110"/>
      <c r="CBR19" s="110"/>
      <c r="CBS19" s="110"/>
      <c r="CBT19" s="110"/>
      <c r="CBU19" s="110"/>
      <c r="CBV19" s="110"/>
      <c r="CBW19" s="110"/>
      <c r="CBX19" s="110"/>
      <c r="CBY19" s="110"/>
      <c r="CBZ19" s="110"/>
      <c r="CCA19" s="110"/>
      <c r="CCB19" s="110"/>
      <c r="CCC19" s="110"/>
      <c r="CCD19" s="110"/>
      <c r="CCE19" s="110"/>
      <c r="CCF19" s="110"/>
      <c r="CCG19" s="110"/>
      <c r="CCH19" s="110"/>
      <c r="CCI19" s="110"/>
      <c r="CCJ19" s="110"/>
      <c r="CCK19" s="110"/>
      <c r="CCL19" s="110"/>
      <c r="CCM19" s="110"/>
      <c r="CCN19" s="110"/>
      <c r="CCO19" s="110"/>
      <c r="CCP19" s="110"/>
      <c r="CCQ19" s="110"/>
      <c r="CCR19" s="110"/>
      <c r="CCS19" s="110"/>
      <c r="CCT19" s="110"/>
      <c r="CCU19" s="110"/>
      <c r="CCV19" s="110"/>
      <c r="CCW19" s="110"/>
      <c r="CCX19" s="110"/>
      <c r="CCY19" s="110"/>
      <c r="CCZ19" s="110"/>
      <c r="CDA19" s="110"/>
      <c r="CDB19" s="110"/>
      <c r="CDC19" s="110"/>
      <c r="CDD19" s="110"/>
      <c r="CDE19" s="110"/>
      <c r="CDF19" s="110"/>
      <c r="CDG19" s="110"/>
      <c r="CDH19" s="110"/>
      <c r="CDI19" s="110"/>
      <c r="CDJ19" s="110"/>
      <c r="CDK19" s="110"/>
      <c r="CDL19" s="110"/>
      <c r="CDM19" s="110"/>
      <c r="CDN19" s="110"/>
      <c r="CDO19" s="110"/>
      <c r="CDP19" s="110"/>
      <c r="CDQ19" s="110"/>
      <c r="CDR19" s="110"/>
      <c r="CDS19" s="110"/>
      <c r="CDT19" s="110"/>
      <c r="CDU19" s="110"/>
      <c r="CDV19" s="110"/>
      <c r="CDW19" s="110"/>
      <c r="CDX19" s="110"/>
      <c r="CDY19" s="110"/>
      <c r="CDZ19" s="110"/>
      <c r="CEA19" s="110"/>
      <c r="CEB19" s="110"/>
      <c r="CEC19" s="110"/>
      <c r="CED19" s="110"/>
      <c r="CEE19" s="110"/>
      <c r="CEF19" s="110"/>
      <c r="CEG19" s="110"/>
      <c r="CEH19" s="110"/>
      <c r="CEI19" s="110"/>
      <c r="CEJ19" s="110"/>
      <c r="CEK19" s="110"/>
      <c r="CEL19" s="110"/>
      <c r="CEM19" s="110"/>
      <c r="CEN19" s="110"/>
      <c r="CEO19" s="110"/>
      <c r="CEP19" s="110"/>
      <c r="CEQ19" s="110"/>
      <c r="CER19" s="110"/>
      <c r="CES19" s="110"/>
      <c r="CET19" s="110"/>
      <c r="CEU19" s="110"/>
      <c r="CEV19" s="110"/>
      <c r="CEW19" s="110"/>
      <c r="CEX19" s="110"/>
      <c r="CEY19" s="110"/>
      <c r="CEZ19" s="110"/>
      <c r="CFA19" s="110"/>
      <c r="CFB19" s="110"/>
      <c r="CFC19" s="110"/>
      <c r="CFD19" s="110"/>
      <c r="CFE19" s="110"/>
      <c r="CFF19" s="110"/>
      <c r="CFG19" s="110"/>
      <c r="CFH19" s="110"/>
      <c r="CFI19" s="110"/>
      <c r="CFJ19" s="110"/>
      <c r="CFK19" s="110"/>
      <c r="CFL19" s="110"/>
      <c r="CFM19" s="110"/>
      <c r="CFN19" s="110"/>
      <c r="CFO19" s="110"/>
      <c r="CFP19" s="110"/>
      <c r="CFQ19" s="110"/>
      <c r="CFR19" s="110"/>
      <c r="CFS19" s="110"/>
      <c r="CFT19" s="110"/>
      <c r="CFU19" s="110"/>
      <c r="CFV19" s="110"/>
      <c r="CFW19" s="110"/>
      <c r="CFX19" s="110"/>
      <c r="CFY19" s="110"/>
      <c r="CFZ19" s="110"/>
      <c r="CGA19" s="110"/>
      <c r="CGB19" s="110"/>
      <c r="CGC19" s="110"/>
      <c r="CGD19" s="110"/>
      <c r="CGE19" s="110"/>
      <c r="CGF19" s="110"/>
      <c r="CGG19" s="110"/>
      <c r="CGH19" s="110"/>
      <c r="CGI19" s="110"/>
      <c r="CGJ19" s="110"/>
      <c r="CGK19" s="110"/>
      <c r="CGL19" s="110"/>
      <c r="CGM19" s="110"/>
      <c r="CGN19" s="110"/>
      <c r="CGO19" s="110"/>
      <c r="CGP19" s="110"/>
      <c r="CGQ19" s="110"/>
      <c r="CGR19" s="110"/>
      <c r="CGS19" s="110"/>
      <c r="CGT19" s="110"/>
      <c r="CGU19" s="110"/>
      <c r="CGV19" s="110"/>
      <c r="CGW19" s="110"/>
      <c r="CGX19" s="110"/>
      <c r="CGY19" s="110"/>
      <c r="CGZ19" s="110"/>
      <c r="CHA19" s="110"/>
      <c r="CHB19" s="110"/>
      <c r="CHC19" s="110"/>
      <c r="CHD19" s="110"/>
      <c r="CHE19" s="110"/>
      <c r="CHF19" s="110"/>
      <c r="CHG19" s="110"/>
      <c r="CHH19" s="110"/>
      <c r="CHI19" s="110"/>
      <c r="CHJ19" s="110"/>
      <c r="CHK19" s="110"/>
      <c r="CHL19" s="110"/>
      <c r="CHM19" s="110"/>
      <c r="CHN19" s="110"/>
      <c r="CHO19" s="110"/>
      <c r="CHP19" s="110"/>
      <c r="CHQ19" s="110"/>
      <c r="CHR19" s="110"/>
      <c r="CHS19" s="110"/>
      <c r="CHT19" s="110"/>
      <c r="CHU19" s="110"/>
      <c r="CHV19" s="110"/>
      <c r="CHW19" s="110"/>
      <c r="CHX19" s="110"/>
      <c r="CHY19" s="110"/>
      <c r="CHZ19" s="110"/>
      <c r="CIA19" s="110"/>
      <c r="CIB19" s="110"/>
      <c r="CIC19" s="110"/>
      <c r="CID19" s="110"/>
      <c r="CIE19" s="110"/>
      <c r="CIF19" s="110"/>
      <c r="CIG19" s="110"/>
      <c r="CIH19" s="110"/>
      <c r="CII19" s="110"/>
      <c r="CIJ19" s="110"/>
      <c r="CIK19" s="110"/>
      <c r="CIL19" s="110"/>
      <c r="CIM19" s="110"/>
      <c r="CIN19" s="110"/>
      <c r="CIO19" s="110"/>
      <c r="CIP19" s="110"/>
      <c r="CIQ19" s="110"/>
      <c r="CIR19" s="110"/>
      <c r="CIS19" s="110"/>
      <c r="CIT19" s="110"/>
      <c r="CIU19" s="110"/>
      <c r="CIV19" s="110"/>
      <c r="CIW19" s="110"/>
      <c r="CIX19" s="110"/>
      <c r="CIY19" s="110"/>
      <c r="CIZ19" s="110"/>
      <c r="CJA19" s="110"/>
      <c r="CJB19" s="110"/>
      <c r="CJC19" s="110"/>
      <c r="CJD19" s="110"/>
      <c r="CJE19" s="110"/>
      <c r="CJF19" s="110"/>
      <c r="CJG19" s="110"/>
      <c r="CJH19" s="110"/>
      <c r="CJI19" s="110"/>
      <c r="CJJ19" s="110"/>
      <c r="CJK19" s="110"/>
      <c r="CJL19" s="110"/>
      <c r="CJM19" s="110"/>
      <c r="CJN19" s="110"/>
      <c r="CJO19" s="110"/>
      <c r="CJP19" s="110"/>
      <c r="CJQ19" s="110"/>
      <c r="CJR19" s="110"/>
      <c r="CJS19" s="110"/>
      <c r="CJT19" s="110"/>
      <c r="CJU19" s="110"/>
      <c r="CJV19" s="110"/>
      <c r="CJW19" s="110"/>
      <c r="CJX19" s="110"/>
      <c r="CJY19" s="110"/>
      <c r="CJZ19" s="110"/>
      <c r="CKA19" s="110"/>
      <c r="CKB19" s="110"/>
      <c r="CKC19" s="110"/>
      <c r="CKD19" s="110"/>
      <c r="CKE19" s="110"/>
      <c r="CKF19" s="110"/>
      <c r="CKG19" s="110"/>
      <c r="CKH19" s="110"/>
      <c r="CKI19" s="110"/>
      <c r="CKJ19" s="110"/>
      <c r="CKK19" s="110"/>
      <c r="CKL19" s="110"/>
      <c r="CKM19" s="110"/>
      <c r="CKN19" s="110"/>
      <c r="CKO19" s="110"/>
      <c r="CKP19" s="110"/>
      <c r="CKQ19" s="110"/>
      <c r="CKR19" s="110"/>
      <c r="CKS19" s="110"/>
      <c r="CKT19" s="110"/>
      <c r="CKU19" s="110"/>
      <c r="CKV19" s="110"/>
      <c r="CKW19" s="110"/>
      <c r="CKX19" s="110"/>
      <c r="CKY19" s="110"/>
      <c r="CKZ19" s="110"/>
      <c r="CLA19" s="110"/>
      <c r="CLB19" s="110"/>
      <c r="CLC19" s="110"/>
      <c r="CLD19" s="110"/>
      <c r="CLE19" s="110"/>
      <c r="CLF19" s="110"/>
      <c r="CLG19" s="110"/>
      <c r="CLH19" s="110"/>
      <c r="CLI19" s="110"/>
      <c r="CLJ19" s="110"/>
      <c r="CLK19" s="110"/>
      <c r="CLL19" s="110"/>
      <c r="CLM19" s="110"/>
      <c r="CLN19" s="110"/>
      <c r="CLO19" s="110"/>
      <c r="CLP19" s="110"/>
      <c r="CLQ19" s="110"/>
      <c r="CLR19" s="110"/>
      <c r="CLS19" s="110"/>
      <c r="CLT19" s="110"/>
      <c r="CLU19" s="110"/>
      <c r="CLV19" s="110"/>
      <c r="CLW19" s="110"/>
      <c r="CLX19" s="110"/>
      <c r="CLY19" s="110"/>
      <c r="CLZ19" s="110"/>
      <c r="CMA19" s="110"/>
      <c r="CMB19" s="110"/>
      <c r="CMC19" s="110"/>
      <c r="CMD19" s="110"/>
      <c r="CME19" s="110"/>
      <c r="CMF19" s="110"/>
      <c r="CMG19" s="110"/>
      <c r="CMH19" s="110"/>
      <c r="CMI19" s="110"/>
      <c r="CMJ19" s="110"/>
      <c r="CMK19" s="110"/>
      <c r="CML19" s="110"/>
      <c r="CMM19" s="110"/>
      <c r="CMN19" s="110"/>
      <c r="CMO19" s="110"/>
      <c r="CMP19" s="110"/>
      <c r="CMQ19" s="110"/>
      <c r="CMR19" s="110"/>
      <c r="CMS19" s="110"/>
      <c r="CMT19" s="110"/>
      <c r="CMU19" s="110"/>
      <c r="CMV19" s="110"/>
      <c r="CMW19" s="110"/>
      <c r="CMX19" s="110"/>
      <c r="CMY19" s="110"/>
      <c r="CMZ19" s="110"/>
      <c r="CNA19" s="110"/>
      <c r="CNB19" s="110"/>
      <c r="CNC19" s="110"/>
      <c r="CND19" s="110"/>
      <c r="CNE19" s="110"/>
      <c r="CNF19" s="110"/>
      <c r="CNG19" s="110"/>
      <c r="CNH19" s="110"/>
      <c r="CNI19" s="110"/>
      <c r="CNJ19" s="110"/>
      <c r="CNK19" s="110"/>
      <c r="CNL19" s="110"/>
      <c r="CNM19" s="110"/>
      <c r="CNN19" s="110"/>
      <c r="CNO19" s="110"/>
      <c r="CNP19" s="110"/>
      <c r="CNQ19" s="110"/>
      <c r="CNR19" s="110"/>
      <c r="CNS19" s="110"/>
      <c r="CNT19" s="110"/>
      <c r="CNU19" s="110"/>
      <c r="CNV19" s="110"/>
      <c r="CNW19" s="110"/>
      <c r="CNX19" s="110"/>
      <c r="CNY19" s="110"/>
      <c r="CNZ19" s="110"/>
      <c r="COA19" s="110"/>
      <c r="COB19" s="110"/>
      <c r="COC19" s="110"/>
      <c r="COD19" s="110"/>
      <c r="COE19" s="110"/>
      <c r="COF19" s="110"/>
      <c r="COG19" s="110"/>
      <c r="COH19" s="110"/>
      <c r="COI19" s="110"/>
      <c r="COJ19" s="110"/>
      <c r="COK19" s="110"/>
      <c r="COL19" s="110"/>
      <c r="COM19" s="110"/>
      <c r="CON19" s="110"/>
      <c r="COO19" s="110"/>
      <c r="COP19" s="110"/>
      <c r="COQ19" s="110"/>
      <c r="COR19" s="110"/>
      <c r="COS19" s="110"/>
      <c r="COT19" s="110"/>
      <c r="COU19" s="110"/>
      <c r="COV19" s="110"/>
      <c r="COW19" s="110"/>
      <c r="COX19" s="110"/>
      <c r="COY19" s="110"/>
      <c r="COZ19" s="110"/>
      <c r="CPA19" s="110"/>
      <c r="CPB19" s="110"/>
      <c r="CPC19" s="110"/>
      <c r="CPD19" s="110"/>
      <c r="CPE19" s="110"/>
      <c r="CPF19" s="110"/>
      <c r="CPG19" s="110"/>
      <c r="CPH19" s="110"/>
      <c r="CPI19" s="110"/>
      <c r="CPJ19" s="110"/>
      <c r="CPK19" s="110"/>
      <c r="CPL19" s="110"/>
      <c r="CPM19" s="110"/>
      <c r="CPN19" s="110"/>
      <c r="CPO19" s="110"/>
      <c r="CPP19" s="110"/>
      <c r="CPQ19" s="110"/>
      <c r="CPR19" s="110"/>
      <c r="CPS19" s="110"/>
      <c r="CPT19" s="110"/>
      <c r="CPU19" s="110"/>
      <c r="CPV19" s="110"/>
      <c r="CPW19" s="110"/>
      <c r="CPX19" s="110"/>
      <c r="CPY19" s="110"/>
      <c r="CPZ19" s="110"/>
      <c r="CQA19" s="110"/>
      <c r="CQB19" s="110"/>
      <c r="CQC19" s="110"/>
      <c r="CQD19" s="110"/>
      <c r="CQE19" s="110"/>
      <c r="CQF19" s="110"/>
      <c r="CQG19" s="110"/>
      <c r="CQH19" s="110"/>
      <c r="CQI19" s="110"/>
      <c r="CQJ19" s="110"/>
      <c r="CQK19" s="110"/>
      <c r="CQL19" s="110"/>
      <c r="CQM19" s="110"/>
      <c r="CQN19" s="110"/>
      <c r="CQO19" s="110"/>
      <c r="CQP19" s="110"/>
      <c r="CQQ19" s="110"/>
      <c r="CQR19" s="110"/>
      <c r="CQS19" s="110"/>
      <c r="CQT19" s="110"/>
      <c r="CQU19" s="110"/>
      <c r="CQV19" s="110"/>
      <c r="CQW19" s="110"/>
      <c r="CQX19" s="110"/>
      <c r="CQY19" s="110"/>
      <c r="CQZ19" s="110"/>
      <c r="CRA19" s="110"/>
      <c r="CRB19" s="110"/>
      <c r="CRC19" s="110"/>
      <c r="CRD19" s="110"/>
      <c r="CRE19" s="110"/>
      <c r="CRF19" s="110"/>
      <c r="CRG19" s="110"/>
      <c r="CRH19" s="110"/>
      <c r="CRI19" s="110"/>
      <c r="CRJ19" s="110"/>
      <c r="CRK19" s="110"/>
      <c r="CRL19" s="110"/>
      <c r="CRM19" s="110"/>
      <c r="CRN19" s="110"/>
      <c r="CRO19" s="110"/>
      <c r="CRP19" s="110"/>
      <c r="CRQ19" s="110"/>
      <c r="CRR19" s="110"/>
      <c r="CRS19" s="110"/>
      <c r="CRT19" s="110"/>
      <c r="CRU19" s="110"/>
      <c r="CRV19" s="110"/>
      <c r="CRW19" s="110"/>
      <c r="CRX19" s="110"/>
      <c r="CRY19" s="110"/>
      <c r="CRZ19" s="110"/>
      <c r="CSA19" s="110"/>
      <c r="CSB19" s="110"/>
      <c r="CSC19" s="110"/>
      <c r="CSD19" s="110"/>
      <c r="CSE19" s="110"/>
      <c r="CSF19" s="110"/>
      <c r="CSG19" s="110"/>
      <c r="CSH19" s="110"/>
      <c r="CSI19" s="110"/>
      <c r="CSJ19" s="110"/>
      <c r="CSK19" s="110"/>
      <c r="CSL19" s="110"/>
      <c r="CSM19" s="110"/>
      <c r="CSN19" s="110"/>
      <c r="CSO19" s="110"/>
      <c r="CSP19" s="110"/>
      <c r="CSQ19" s="110"/>
      <c r="CSR19" s="110"/>
      <c r="CSS19" s="110"/>
      <c r="CST19" s="110"/>
      <c r="CSU19" s="110"/>
      <c r="CSV19" s="110"/>
      <c r="CSW19" s="110"/>
      <c r="CSX19" s="110"/>
      <c r="CSY19" s="110"/>
      <c r="CSZ19" s="110"/>
      <c r="CTA19" s="110"/>
      <c r="CTB19" s="110"/>
      <c r="CTC19" s="110"/>
      <c r="CTD19" s="110"/>
      <c r="CTE19" s="110"/>
      <c r="CTF19" s="110"/>
      <c r="CTG19" s="110"/>
      <c r="CTH19" s="110"/>
      <c r="CTI19" s="110"/>
      <c r="CTJ19" s="110"/>
      <c r="CTK19" s="110"/>
      <c r="CTL19" s="110"/>
      <c r="CTM19" s="110"/>
      <c r="CTN19" s="110"/>
      <c r="CTO19" s="110"/>
      <c r="CTP19" s="110"/>
      <c r="CTQ19" s="110"/>
      <c r="CTR19" s="110"/>
      <c r="CTS19" s="110"/>
      <c r="CTT19" s="110"/>
      <c r="CTU19" s="110"/>
      <c r="CTV19" s="110"/>
      <c r="CTW19" s="110"/>
      <c r="CTX19" s="110"/>
      <c r="CTY19" s="110"/>
      <c r="CTZ19" s="110"/>
      <c r="CUA19" s="110"/>
      <c r="CUB19" s="110"/>
      <c r="CUC19" s="110"/>
      <c r="CUD19" s="110"/>
      <c r="CUE19" s="110"/>
      <c r="CUF19" s="110"/>
      <c r="CUG19" s="110"/>
      <c r="CUH19" s="110"/>
      <c r="CUI19" s="110"/>
      <c r="CUJ19" s="110"/>
      <c r="CUK19" s="110"/>
      <c r="CUL19" s="110"/>
      <c r="CUM19" s="110"/>
      <c r="CUN19" s="110"/>
      <c r="CUO19" s="110"/>
      <c r="CUP19" s="110"/>
      <c r="CUQ19" s="110"/>
      <c r="CUR19" s="110"/>
      <c r="CUS19" s="110"/>
      <c r="CUT19" s="110"/>
      <c r="CUU19" s="110"/>
      <c r="CUV19" s="110"/>
      <c r="CUW19" s="110"/>
      <c r="CUX19" s="110"/>
      <c r="CUY19" s="110"/>
      <c r="CUZ19" s="110"/>
      <c r="CVA19" s="110"/>
      <c r="CVB19" s="110"/>
      <c r="CVC19" s="110"/>
      <c r="CVD19" s="110"/>
      <c r="CVE19" s="110"/>
      <c r="CVF19" s="110"/>
      <c r="CVG19" s="110"/>
      <c r="CVH19" s="110"/>
      <c r="CVI19" s="110"/>
      <c r="CVJ19" s="110"/>
      <c r="CVK19" s="110"/>
      <c r="CVL19" s="110"/>
      <c r="CVM19" s="110"/>
      <c r="CVN19" s="110"/>
      <c r="CVO19" s="110"/>
      <c r="CVP19" s="110"/>
      <c r="CVQ19" s="110"/>
      <c r="CVR19" s="110"/>
      <c r="CVS19" s="110"/>
      <c r="CVT19" s="110"/>
      <c r="CVU19" s="110"/>
      <c r="CVV19" s="110"/>
      <c r="CVW19" s="110"/>
      <c r="CVX19" s="110"/>
      <c r="CVY19" s="110"/>
      <c r="CVZ19" s="110"/>
      <c r="CWA19" s="110"/>
      <c r="CWB19" s="110"/>
      <c r="CWC19" s="110"/>
      <c r="CWD19" s="110"/>
      <c r="CWE19" s="110"/>
      <c r="CWF19" s="110"/>
      <c r="CWG19" s="110"/>
      <c r="CWH19" s="110"/>
      <c r="CWI19" s="110"/>
      <c r="CWJ19" s="110"/>
      <c r="CWK19" s="110"/>
      <c r="CWL19" s="110"/>
      <c r="CWM19" s="110"/>
      <c r="CWN19" s="110"/>
      <c r="CWO19" s="110"/>
      <c r="CWP19" s="110"/>
      <c r="CWQ19" s="110"/>
      <c r="CWR19" s="110"/>
      <c r="CWS19" s="110"/>
      <c r="CWT19" s="110"/>
      <c r="CWU19" s="110"/>
      <c r="CWV19" s="110"/>
      <c r="CWW19" s="110"/>
      <c r="CWX19" s="110"/>
      <c r="CWY19" s="110"/>
      <c r="CWZ19" s="110"/>
      <c r="CXA19" s="110"/>
      <c r="CXB19" s="110"/>
      <c r="CXC19" s="110"/>
      <c r="CXD19" s="110"/>
      <c r="CXE19" s="110"/>
      <c r="CXF19" s="110"/>
      <c r="CXG19" s="110"/>
      <c r="CXH19" s="110"/>
      <c r="CXI19" s="110"/>
      <c r="CXJ19" s="110"/>
      <c r="CXK19" s="110"/>
      <c r="CXL19" s="110"/>
      <c r="CXM19" s="110"/>
      <c r="CXN19" s="110"/>
      <c r="CXO19" s="110"/>
      <c r="CXP19" s="110"/>
      <c r="CXQ19" s="110"/>
      <c r="CXR19" s="110"/>
      <c r="CXS19" s="110"/>
      <c r="CXT19" s="110"/>
      <c r="CXU19" s="110"/>
      <c r="CXV19" s="110"/>
      <c r="CXW19" s="110"/>
      <c r="CXX19" s="110"/>
      <c r="CXY19" s="110"/>
      <c r="CXZ19" s="110"/>
      <c r="CYA19" s="110"/>
      <c r="CYB19" s="110"/>
      <c r="CYC19" s="110"/>
      <c r="CYD19" s="110"/>
      <c r="CYE19" s="110"/>
      <c r="CYF19" s="110"/>
      <c r="CYG19" s="110"/>
      <c r="CYH19" s="110"/>
      <c r="CYI19" s="110"/>
      <c r="CYJ19" s="110"/>
      <c r="CYK19" s="110"/>
      <c r="CYL19" s="110"/>
      <c r="CYM19" s="110"/>
      <c r="CYN19" s="110"/>
      <c r="CYO19" s="110"/>
      <c r="CYP19" s="110"/>
      <c r="CYQ19" s="110"/>
      <c r="CYR19" s="110"/>
      <c r="CYS19" s="110"/>
      <c r="CYT19" s="110"/>
      <c r="CYU19" s="110"/>
      <c r="CYV19" s="110"/>
      <c r="CYW19" s="110"/>
      <c r="CYX19" s="110"/>
      <c r="CYY19" s="110"/>
      <c r="CYZ19" s="110"/>
      <c r="CZA19" s="110"/>
      <c r="CZB19" s="110"/>
      <c r="CZC19" s="110"/>
      <c r="CZD19" s="110"/>
      <c r="CZE19" s="110"/>
      <c r="CZF19" s="110"/>
      <c r="CZG19" s="110"/>
      <c r="CZH19" s="110"/>
      <c r="CZI19" s="110"/>
      <c r="CZJ19" s="110"/>
      <c r="CZK19" s="110"/>
      <c r="CZL19" s="110"/>
      <c r="CZM19" s="110"/>
      <c r="CZN19" s="110"/>
      <c r="CZO19" s="110"/>
      <c r="CZP19" s="110"/>
      <c r="CZQ19" s="110"/>
      <c r="CZR19" s="110"/>
      <c r="CZS19" s="110"/>
      <c r="CZT19" s="110"/>
      <c r="CZU19" s="110"/>
      <c r="CZV19" s="110"/>
      <c r="CZW19" s="110"/>
      <c r="CZX19" s="110"/>
      <c r="CZY19" s="110"/>
      <c r="CZZ19" s="110"/>
      <c r="DAA19" s="110"/>
      <c r="DAB19" s="110"/>
      <c r="DAC19" s="110"/>
      <c r="DAD19" s="110"/>
      <c r="DAE19" s="110"/>
      <c r="DAF19" s="110"/>
      <c r="DAG19" s="110"/>
      <c r="DAH19" s="110"/>
      <c r="DAI19" s="110"/>
      <c r="DAJ19" s="110"/>
      <c r="DAK19" s="110"/>
      <c r="DAL19" s="110"/>
      <c r="DAM19" s="110"/>
      <c r="DAN19" s="110"/>
      <c r="DAO19" s="110"/>
      <c r="DAP19" s="110"/>
      <c r="DAQ19" s="110"/>
      <c r="DAR19" s="110"/>
      <c r="DAS19" s="110"/>
      <c r="DAT19" s="110"/>
      <c r="DAU19" s="110"/>
      <c r="DAV19" s="110"/>
      <c r="DAW19" s="110"/>
      <c r="DAX19" s="110"/>
      <c r="DAY19" s="110"/>
      <c r="DAZ19" s="110"/>
      <c r="DBA19" s="110"/>
      <c r="DBB19" s="110"/>
      <c r="DBC19" s="110"/>
      <c r="DBD19" s="110"/>
      <c r="DBE19" s="110"/>
      <c r="DBF19" s="110"/>
      <c r="DBG19" s="110"/>
      <c r="DBH19" s="110"/>
      <c r="DBI19" s="110"/>
      <c r="DBJ19" s="110"/>
      <c r="DBK19" s="110"/>
      <c r="DBL19" s="110"/>
      <c r="DBM19" s="110"/>
      <c r="DBN19" s="110"/>
      <c r="DBO19" s="110"/>
      <c r="DBP19" s="110"/>
      <c r="DBQ19" s="110"/>
      <c r="DBR19" s="110"/>
      <c r="DBS19" s="110"/>
      <c r="DBT19" s="110"/>
      <c r="DBU19" s="110"/>
      <c r="DBV19" s="110"/>
      <c r="DBW19" s="110"/>
      <c r="DBX19" s="110"/>
      <c r="DBY19" s="110"/>
      <c r="DBZ19" s="110"/>
      <c r="DCA19" s="110"/>
      <c r="DCB19" s="110"/>
      <c r="DCC19" s="110"/>
      <c r="DCD19" s="110"/>
      <c r="DCE19" s="110"/>
      <c r="DCF19" s="110"/>
      <c r="DCG19" s="110"/>
      <c r="DCH19" s="110"/>
      <c r="DCI19" s="110"/>
      <c r="DCJ19" s="110"/>
      <c r="DCK19" s="110"/>
      <c r="DCL19" s="110"/>
      <c r="DCM19" s="110"/>
      <c r="DCN19" s="110"/>
      <c r="DCO19" s="110"/>
      <c r="DCP19" s="110"/>
      <c r="DCQ19" s="110"/>
      <c r="DCR19" s="110"/>
      <c r="DCS19" s="110"/>
      <c r="DCT19" s="110"/>
      <c r="DCU19" s="110"/>
      <c r="DCV19" s="110"/>
      <c r="DCW19" s="110"/>
      <c r="DCX19" s="110"/>
      <c r="DCY19" s="110"/>
      <c r="DCZ19" s="110"/>
      <c r="DDA19" s="110"/>
      <c r="DDB19" s="110"/>
      <c r="DDC19" s="110"/>
      <c r="DDD19" s="110"/>
      <c r="DDE19" s="110"/>
      <c r="DDF19" s="110"/>
      <c r="DDG19" s="110"/>
      <c r="DDH19" s="110"/>
      <c r="DDI19" s="110"/>
      <c r="DDJ19" s="110"/>
      <c r="DDK19" s="110"/>
      <c r="DDL19" s="110"/>
      <c r="DDM19" s="110"/>
      <c r="DDN19" s="110"/>
      <c r="DDO19" s="110"/>
      <c r="DDP19" s="110"/>
      <c r="DDQ19" s="110"/>
      <c r="DDR19" s="110"/>
      <c r="DDS19" s="110"/>
      <c r="DDT19" s="110"/>
      <c r="DDU19" s="110"/>
      <c r="DDV19" s="110"/>
      <c r="DDW19" s="110"/>
      <c r="DDX19" s="110"/>
      <c r="DDY19" s="110"/>
      <c r="DDZ19" s="110"/>
      <c r="DEA19" s="110"/>
      <c r="DEB19" s="110"/>
      <c r="DEC19" s="110"/>
      <c r="DED19" s="110"/>
      <c r="DEE19" s="110"/>
      <c r="DEF19" s="110"/>
      <c r="DEG19" s="110"/>
      <c r="DEH19" s="110"/>
      <c r="DEI19" s="110"/>
      <c r="DEJ19" s="110"/>
      <c r="DEK19" s="110"/>
      <c r="DEL19" s="110"/>
      <c r="DEM19" s="110"/>
      <c r="DEN19" s="110"/>
      <c r="DEO19" s="110"/>
      <c r="DEP19" s="110"/>
      <c r="DEQ19" s="110"/>
      <c r="DER19" s="110"/>
      <c r="DES19" s="110"/>
      <c r="DET19" s="110"/>
      <c r="DEU19" s="110"/>
      <c r="DEV19" s="110"/>
      <c r="DEW19" s="110"/>
      <c r="DEX19" s="110"/>
      <c r="DEY19" s="110"/>
      <c r="DEZ19" s="110"/>
      <c r="DFA19" s="110"/>
      <c r="DFB19" s="110"/>
      <c r="DFC19" s="110"/>
      <c r="DFD19" s="110"/>
      <c r="DFE19" s="110"/>
      <c r="DFF19" s="110"/>
      <c r="DFG19" s="110"/>
      <c r="DFH19" s="110"/>
      <c r="DFI19" s="110"/>
      <c r="DFJ19" s="110"/>
      <c r="DFK19" s="110"/>
      <c r="DFL19" s="110"/>
      <c r="DFM19" s="110"/>
      <c r="DFN19" s="110"/>
      <c r="DFO19" s="110"/>
      <c r="DFP19" s="110"/>
      <c r="DFQ19" s="110"/>
      <c r="DFR19" s="110"/>
      <c r="DFS19" s="110"/>
      <c r="DFT19" s="110"/>
      <c r="DFU19" s="110"/>
      <c r="DFV19" s="110"/>
      <c r="DFW19" s="110"/>
      <c r="DFX19" s="110"/>
      <c r="DFY19" s="110"/>
      <c r="DFZ19" s="110"/>
      <c r="DGA19" s="110"/>
      <c r="DGB19" s="110"/>
      <c r="DGC19" s="110"/>
      <c r="DGD19" s="110"/>
      <c r="DGE19" s="110"/>
      <c r="DGF19" s="110"/>
      <c r="DGG19" s="110"/>
      <c r="DGH19" s="110"/>
      <c r="DGI19" s="110"/>
      <c r="DGJ19" s="110"/>
      <c r="DGK19" s="110"/>
      <c r="DGL19" s="110"/>
      <c r="DGM19" s="110"/>
      <c r="DGN19" s="110"/>
      <c r="DGO19" s="110"/>
      <c r="DGP19" s="110"/>
      <c r="DGQ19" s="110"/>
      <c r="DGR19" s="110"/>
      <c r="DGS19" s="110"/>
      <c r="DGT19" s="110"/>
      <c r="DGU19" s="110"/>
      <c r="DGV19" s="110"/>
      <c r="DGW19" s="110"/>
      <c r="DGX19" s="110"/>
      <c r="DGY19" s="110"/>
      <c r="DGZ19" s="110"/>
      <c r="DHA19" s="110"/>
      <c r="DHB19" s="110"/>
      <c r="DHC19" s="110"/>
      <c r="DHD19" s="110"/>
      <c r="DHE19" s="110"/>
      <c r="DHF19" s="110"/>
      <c r="DHG19" s="110"/>
      <c r="DHH19" s="110"/>
      <c r="DHI19" s="110"/>
      <c r="DHJ19" s="110"/>
      <c r="DHK19" s="110"/>
      <c r="DHL19" s="110"/>
      <c r="DHM19" s="110"/>
      <c r="DHN19" s="110"/>
      <c r="DHO19" s="110"/>
      <c r="DHP19" s="110"/>
      <c r="DHQ19" s="110"/>
      <c r="DHR19" s="110"/>
      <c r="DHS19" s="110"/>
      <c r="DHT19" s="110"/>
      <c r="DHU19" s="110"/>
      <c r="DHV19" s="110"/>
      <c r="DHW19" s="110"/>
      <c r="DHX19" s="110"/>
      <c r="DHY19" s="110"/>
      <c r="DHZ19" s="110"/>
      <c r="DIA19" s="110"/>
      <c r="DIB19" s="110"/>
      <c r="DIC19" s="110"/>
      <c r="DID19" s="110"/>
      <c r="DIE19" s="110"/>
      <c r="DIF19" s="110"/>
      <c r="DIG19" s="110"/>
      <c r="DIH19" s="110"/>
      <c r="DII19" s="110"/>
      <c r="DIJ19" s="110"/>
      <c r="DIK19" s="110"/>
      <c r="DIL19" s="110"/>
      <c r="DIM19" s="110"/>
      <c r="DIN19" s="110"/>
      <c r="DIO19" s="110"/>
      <c r="DIP19" s="110"/>
      <c r="DIQ19" s="110"/>
      <c r="DIR19" s="110"/>
      <c r="DIS19" s="110"/>
      <c r="DIT19" s="110"/>
      <c r="DIU19" s="110"/>
      <c r="DIV19" s="110"/>
      <c r="DIW19" s="110"/>
      <c r="DIX19" s="110"/>
      <c r="DIY19" s="110"/>
      <c r="DIZ19" s="110"/>
      <c r="DJA19" s="110"/>
      <c r="DJB19" s="110"/>
      <c r="DJC19" s="110"/>
      <c r="DJD19" s="110"/>
      <c r="DJE19" s="110"/>
      <c r="DJF19" s="110"/>
      <c r="DJG19" s="110"/>
      <c r="DJH19" s="110"/>
      <c r="DJI19" s="110"/>
      <c r="DJJ19" s="110"/>
      <c r="DJK19" s="110"/>
      <c r="DJL19" s="110"/>
      <c r="DJM19" s="110"/>
      <c r="DJN19" s="110"/>
      <c r="DJO19" s="110"/>
      <c r="DJP19" s="110"/>
      <c r="DJQ19" s="110"/>
      <c r="DJR19" s="110"/>
      <c r="DJS19" s="110"/>
      <c r="DJT19" s="110"/>
      <c r="DJU19" s="110"/>
      <c r="DJV19" s="110"/>
      <c r="DJW19" s="110"/>
      <c r="DJX19" s="110"/>
      <c r="DJY19" s="110"/>
      <c r="DJZ19" s="110"/>
      <c r="DKA19" s="110"/>
      <c r="DKB19" s="110"/>
      <c r="DKC19" s="110"/>
      <c r="DKD19" s="110"/>
      <c r="DKE19" s="110"/>
      <c r="DKF19" s="110"/>
      <c r="DKG19" s="110"/>
      <c r="DKH19" s="110"/>
      <c r="DKI19" s="110"/>
      <c r="DKJ19" s="110"/>
      <c r="DKK19" s="110"/>
      <c r="DKL19" s="110"/>
      <c r="DKM19" s="110"/>
      <c r="DKN19" s="110"/>
      <c r="DKO19" s="110"/>
      <c r="DKP19" s="110"/>
      <c r="DKQ19" s="110"/>
      <c r="DKR19" s="110"/>
      <c r="DKS19" s="110"/>
      <c r="DKT19" s="110"/>
      <c r="DKU19" s="110"/>
      <c r="DKV19" s="110"/>
      <c r="DKW19" s="110"/>
      <c r="DKX19" s="110"/>
      <c r="DKY19" s="110"/>
      <c r="DKZ19" s="110"/>
      <c r="DLA19" s="110"/>
      <c r="DLB19" s="110"/>
      <c r="DLC19" s="110"/>
      <c r="DLD19" s="110"/>
      <c r="DLE19" s="110"/>
      <c r="DLF19" s="110"/>
      <c r="DLG19" s="110"/>
      <c r="DLH19" s="110"/>
      <c r="DLI19" s="110"/>
      <c r="DLJ19" s="110"/>
      <c r="DLK19" s="110"/>
      <c r="DLL19" s="110"/>
      <c r="DLM19" s="110"/>
      <c r="DLN19" s="110"/>
      <c r="DLO19" s="110"/>
      <c r="DLP19" s="110"/>
      <c r="DLQ19" s="110"/>
      <c r="DLR19" s="110"/>
      <c r="DLS19" s="110"/>
      <c r="DLT19" s="110"/>
      <c r="DLU19" s="110"/>
      <c r="DLV19" s="110"/>
      <c r="DLW19" s="110"/>
      <c r="DLX19" s="110"/>
      <c r="DLY19" s="110"/>
      <c r="DLZ19" s="110"/>
      <c r="DMA19" s="110"/>
      <c r="DMB19" s="110"/>
      <c r="DMC19" s="110"/>
      <c r="DMD19" s="110"/>
      <c r="DME19" s="110"/>
      <c r="DMF19" s="110"/>
      <c r="DMG19" s="110"/>
      <c r="DMH19" s="110"/>
      <c r="DMI19" s="110"/>
      <c r="DMJ19" s="110"/>
      <c r="DMK19" s="110"/>
      <c r="DML19" s="110"/>
      <c r="DMM19" s="110"/>
      <c r="DMN19" s="110"/>
      <c r="DMO19" s="110"/>
      <c r="DMP19" s="110"/>
      <c r="DMQ19" s="110"/>
      <c r="DMR19" s="110"/>
      <c r="DMS19" s="110"/>
      <c r="DMT19" s="110"/>
      <c r="DMU19" s="110"/>
      <c r="DMV19" s="110"/>
      <c r="DMW19" s="110"/>
      <c r="DMX19" s="110"/>
      <c r="DMY19" s="110"/>
      <c r="DMZ19" s="110"/>
      <c r="DNA19" s="110"/>
      <c r="DNB19" s="110"/>
      <c r="DNC19" s="110"/>
      <c r="DND19" s="110"/>
      <c r="DNE19" s="110"/>
      <c r="DNF19" s="110"/>
      <c r="DNG19" s="110"/>
      <c r="DNH19" s="110"/>
      <c r="DNI19" s="110"/>
      <c r="DNJ19" s="110"/>
      <c r="DNK19" s="110"/>
      <c r="DNL19" s="110"/>
      <c r="DNM19" s="110"/>
      <c r="DNN19" s="110"/>
      <c r="DNO19" s="110"/>
      <c r="DNP19" s="110"/>
      <c r="DNQ19" s="110"/>
      <c r="DNR19" s="110"/>
      <c r="DNS19" s="110"/>
      <c r="DNT19" s="110"/>
      <c r="DNU19" s="110"/>
      <c r="DNV19" s="110"/>
      <c r="DNW19" s="110"/>
      <c r="DNX19" s="110"/>
      <c r="DNY19" s="110"/>
      <c r="DNZ19" s="110"/>
      <c r="DOA19" s="110"/>
      <c r="DOB19" s="110"/>
      <c r="DOC19" s="110"/>
      <c r="DOD19" s="110"/>
      <c r="DOE19" s="110"/>
      <c r="DOF19" s="110"/>
      <c r="DOG19" s="110"/>
      <c r="DOH19" s="110"/>
      <c r="DOI19" s="110"/>
      <c r="DOJ19" s="110"/>
      <c r="DOK19" s="110"/>
      <c r="DOL19" s="110"/>
      <c r="DOM19" s="110"/>
      <c r="DON19" s="110"/>
      <c r="DOO19" s="110"/>
      <c r="DOP19" s="110"/>
      <c r="DOQ19" s="110"/>
      <c r="DOR19" s="110"/>
      <c r="DOS19" s="110"/>
      <c r="DOT19" s="110"/>
      <c r="DOU19" s="110"/>
      <c r="DOV19" s="110"/>
      <c r="DOW19" s="110"/>
      <c r="DOX19" s="110"/>
      <c r="DOY19" s="110"/>
      <c r="DOZ19" s="110"/>
      <c r="DPA19" s="110"/>
      <c r="DPB19" s="110"/>
      <c r="DPC19" s="110"/>
      <c r="DPD19" s="110"/>
      <c r="DPE19" s="110"/>
      <c r="DPF19" s="110"/>
      <c r="DPG19" s="110"/>
      <c r="DPH19" s="110"/>
      <c r="DPI19" s="110"/>
      <c r="DPJ19" s="110"/>
      <c r="DPK19" s="110"/>
      <c r="DPL19" s="110"/>
      <c r="DPM19" s="110"/>
      <c r="DPN19" s="110"/>
      <c r="DPO19" s="110"/>
      <c r="DPP19" s="110"/>
      <c r="DPQ19" s="110"/>
      <c r="DPR19" s="110"/>
      <c r="DPS19" s="110"/>
      <c r="DPT19" s="110"/>
      <c r="DPU19" s="110"/>
      <c r="DPV19" s="110"/>
      <c r="DPW19" s="110"/>
      <c r="DPX19" s="110"/>
      <c r="DPY19" s="110"/>
      <c r="DPZ19" s="110"/>
      <c r="DQA19" s="110"/>
      <c r="DQB19" s="110"/>
      <c r="DQC19" s="110"/>
      <c r="DQD19" s="110"/>
      <c r="DQE19" s="110"/>
      <c r="DQF19" s="110"/>
      <c r="DQG19" s="110"/>
      <c r="DQH19" s="110"/>
      <c r="DQI19" s="110"/>
      <c r="DQJ19" s="110"/>
      <c r="DQK19" s="110"/>
      <c r="DQL19" s="110"/>
      <c r="DQM19" s="110"/>
      <c r="DQN19" s="110"/>
      <c r="DQO19" s="110"/>
      <c r="DQP19" s="110"/>
      <c r="DQQ19" s="110"/>
      <c r="DQR19" s="110"/>
      <c r="DQS19" s="110"/>
      <c r="DQT19" s="110"/>
      <c r="DQU19" s="110"/>
      <c r="DQV19" s="110"/>
      <c r="DQW19" s="110"/>
      <c r="DQX19" s="110"/>
      <c r="DQY19" s="110"/>
      <c r="DQZ19" s="110"/>
      <c r="DRA19" s="110"/>
      <c r="DRB19" s="110"/>
      <c r="DRC19" s="110"/>
      <c r="DRD19" s="110"/>
      <c r="DRE19" s="110"/>
      <c r="DRF19" s="110"/>
      <c r="DRG19" s="110"/>
      <c r="DRH19" s="110"/>
      <c r="DRI19" s="110"/>
      <c r="DRJ19" s="110"/>
      <c r="DRK19" s="110"/>
      <c r="DRL19" s="110"/>
      <c r="DRM19" s="110"/>
      <c r="DRN19" s="110"/>
      <c r="DRO19" s="110"/>
      <c r="DRP19" s="110"/>
      <c r="DRQ19" s="110"/>
      <c r="DRR19" s="110"/>
      <c r="DRS19" s="110"/>
      <c r="DRT19" s="110"/>
      <c r="DRU19" s="110"/>
      <c r="DRV19" s="110"/>
      <c r="DRW19" s="110"/>
      <c r="DRX19" s="110"/>
      <c r="DRY19" s="110"/>
      <c r="DRZ19" s="110"/>
      <c r="DSA19" s="110"/>
      <c r="DSB19" s="110"/>
      <c r="DSC19" s="110"/>
      <c r="DSD19" s="110"/>
      <c r="DSE19" s="110"/>
      <c r="DSF19" s="110"/>
      <c r="DSG19" s="110"/>
      <c r="DSH19" s="110"/>
      <c r="DSI19" s="110"/>
      <c r="DSJ19" s="110"/>
      <c r="DSK19" s="110"/>
      <c r="DSL19" s="110"/>
      <c r="DSM19" s="110"/>
      <c r="DSN19" s="110"/>
      <c r="DSO19" s="110"/>
      <c r="DSP19" s="110"/>
      <c r="DSQ19" s="110"/>
      <c r="DSR19" s="110"/>
      <c r="DSS19" s="110"/>
      <c r="DST19" s="110"/>
      <c r="DSU19" s="110"/>
      <c r="DSV19" s="110"/>
      <c r="DSW19" s="110"/>
      <c r="DSX19" s="110"/>
      <c r="DSY19" s="110"/>
      <c r="DSZ19" s="110"/>
      <c r="DTA19" s="110"/>
      <c r="DTB19" s="110"/>
      <c r="DTC19" s="110"/>
      <c r="DTD19" s="110"/>
      <c r="DTE19" s="110"/>
      <c r="DTF19" s="110"/>
      <c r="DTG19" s="110"/>
      <c r="DTH19" s="110"/>
      <c r="DTI19" s="110"/>
      <c r="DTJ19" s="110"/>
      <c r="DTK19" s="110"/>
      <c r="DTL19" s="110"/>
      <c r="DTM19" s="110"/>
      <c r="DTN19" s="110"/>
      <c r="DTO19" s="110"/>
      <c r="DTP19" s="110"/>
      <c r="DTQ19" s="110"/>
      <c r="DTR19" s="110"/>
      <c r="DTS19" s="110"/>
      <c r="DTT19" s="110"/>
      <c r="DTU19" s="110"/>
      <c r="DTV19" s="110"/>
      <c r="DTW19" s="110"/>
      <c r="DTX19" s="110"/>
      <c r="DTY19" s="110"/>
      <c r="DTZ19" s="110"/>
      <c r="DUA19" s="110"/>
      <c r="DUB19" s="110"/>
      <c r="DUC19" s="110"/>
      <c r="DUD19" s="110"/>
      <c r="DUE19" s="110"/>
      <c r="DUF19" s="110"/>
      <c r="DUG19" s="110"/>
      <c r="DUH19" s="110"/>
      <c r="DUI19" s="110"/>
      <c r="DUJ19" s="110"/>
      <c r="DUK19" s="110"/>
      <c r="DUL19" s="110"/>
      <c r="DUM19" s="110"/>
      <c r="DUN19" s="110"/>
      <c r="DUO19" s="110"/>
      <c r="DUP19" s="110"/>
      <c r="DUQ19" s="110"/>
      <c r="DUR19" s="110"/>
      <c r="DUS19" s="110"/>
      <c r="DUT19" s="110"/>
      <c r="DUU19" s="110"/>
      <c r="DUV19" s="110"/>
      <c r="DUW19" s="110"/>
      <c r="DUX19" s="110"/>
      <c r="DUY19" s="110"/>
      <c r="DUZ19" s="110"/>
      <c r="DVA19" s="110"/>
      <c r="DVB19" s="110"/>
      <c r="DVC19" s="110"/>
      <c r="DVD19" s="110"/>
      <c r="DVE19" s="110"/>
      <c r="DVF19" s="110"/>
      <c r="DVG19" s="110"/>
      <c r="DVH19" s="110"/>
      <c r="DVI19" s="110"/>
      <c r="DVJ19" s="110"/>
      <c r="DVK19" s="110"/>
      <c r="DVL19" s="110"/>
      <c r="DVM19" s="110"/>
      <c r="DVN19" s="110"/>
      <c r="DVO19" s="110"/>
      <c r="DVP19" s="110"/>
      <c r="DVQ19" s="110"/>
      <c r="DVR19" s="110"/>
      <c r="DVS19" s="110"/>
      <c r="DVT19" s="110"/>
      <c r="DVU19" s="110"/>
      <c r="DVV19" s="110"/>
      <c r="DVW19" s="110"/>
      <c r="DVX19" s="110"/>
      <c r="DVY19" s="110"/>
      <c r="DVZ19" s="110"/>
      <c r="DWA19" s="110"/>
      <c r="DWB19" s="110"/>
      <c r="DWC19" s="110"/>
      <c r="DWD19" s="110"/>
      <c r="DWE19" s="110"/>
      <c r="DWF19" s="110"/>
      <c r="DWG19" s="110"/>
      <c r="DWH19" s="110"/>
      <c r="DWI19" s="110"/>
      <c r="DWJ19" s="110"/>
      <c r="DWK19" s="110"/>
      <c r="DWL19" s="110"/>
      <c r="DWM19" s="110"/>
      <c r="DWN19" s="110"/>
      <c r="DWO19" s="110"/>
      <c r="DWP19" s="110"/>
      <c r="DWQ19" s="110"/>
      <c r="DWR19" s="110"/>
      <c r="DWS19" s="110"/>
      <c r="DWT19" s="110"/>
      <c r="DWU19" s="110"/>
      <c r="DWV19" s="110"/>
      <c r="DWW19" s="110"/>
      <c r="DWX19" s="110"/>
      <c r="DWY19" s="110"/>
      <c r="DWZ19" s="110"/>
      <c r="DXA19" s="110"/>
      <c r="DXB19" s="110"/>
      <c r="DXC19" s="110"/>
      <c r="DXD19" s="110"/>
      <c r="DXE19" s="110"/>
      <c r="DXF19" s="110"/>
      <c r="DXG19" s="110"/>
      <c r="DXH19" s="110"/>
      <c r="DXI19" s="110"/>
      <c r="DXJ19" s="110"/>
      <c r="DXK19" s="110"/>
      <c r="DXL19" s="110"/>
      <c r="DXM19" s="110"/>
      <c r="DXN19" s="110"/>
      <c r="DXO19" s="110"/>
      <c r="DXP19" s="110"/>
      <c r="DXQ19" s="110"/>
      <c r="DXR19" s="110"/>
      <c r="DXS19" s="110"/>
      <c r="DXT19" s="110"/>
      <c r="DXU19" s="110"/>
      <c r="DXV19" s="110"/>
      <c r="DXW19" s="110"/>
      <c r="DXX19" s="110"/>
      <c r="DXY19" s="110"/>
      <c r="DXZ19" s="110"/>
      <c r="DYA19" s="110"/>
      <c r="DYB19" s="110"/>
      <c r="DYC19" s="110"/>
      <c r="DYD19" s="110"/>
      <c r="DYE19" s="110"/>
      <c r="DYF19" s="110"/>
      <c r="DYG19" s="110"/>
      <c r="DYH19" s="110"/>
      <c r="DYI19" s="110"/>
      <c r="DYJ19" s="110"/>
      <c r="DYK19" s="110"/>
      <c r="DYL19" s="110"/>
      <c r="DYM19" s="110"/>
      <c r="DYN19" s="110"/>
      <c r="DYO19" s="110"/>
      <c r="DYP19" s="110"/>
      <c r="DYQ19" s="110"/>
      <c r="DYR19" s="110"/>
      <c r="DYS19" s="110"/>
      <c r="DYT19" s="110"/>
      <c r="DYU19" s="110"/>
      <c r="DYV19" s="110"/>
      <c r="DYW19" s="110"/>
      <c r="DYX19" s="110"/>
      <c r="DYY19" s="110"/>
      <c r="DYZ19" s="110"/>
      <c r="DZA19" s="110"/>
      <c r="DZB19" s="110"/>
      <c r="DZC19" s="110"/>
      <c r="DZD19" s="110"/>
      <c r="DZE19" s="110"/>
      <c r="DZF19" s="110"/>
      <c r="DZG19" s="110"/>
      <c r="DZH19" s="110"/>
      <c r="DZI19" s="110"/>
      <c r="DZJ19" s="110"/>
      <c r="DZK19" s="110"/>
      <c r="DZL19" s="110"/>
      <c r="DZM19" s="110"/>
      <c r="DZN19" s="110"/>
      <c r="DZO19" s="110"/>
      <c r="DZP19" s="110"/>
      <c r="DZQ19" s="110"/>
      <c r="DZR19" s="110"/>
      <c r="DZS19" s="110"/>
      <c r="DZT19" s="110"/>
      <c r="DZU19" s="110"/>
      <c r="DZV19" s="110"/>
      <c r="DZW19" s="110"/>
      <c r="DZX19" s="110"/>
      <c r="DZY19" s="110"/>
      <c r="DZZ19" s="110"/>
      <c r="EAA19" s="110"/>
      <c r="EAB19" s="110"/>
      <c r="EAC19" s="110"/>
      <c r="EAD19" s="110"/>
      <c r="EAE19" s="110"/>
      <c r="EAF19" s="110"/>
      <c r="EAG19" s="110"/>
      <c r="EAH19" s="110"/>
      <c r="EAI19" s="110"/>
      <c r="EAJ19" s="110"/>
      <c r="EAK19" s="110"/>
      <c r="EAL19" s="110"/>
      <c r="EAM19" s="110"/>
      <c r="EAN19" s="110"/>
      <c r="EAO19" s="110"/>
      <c r="EAP19" s="110"/>
      <c r="EAQ19" s="110"/>
      <c r="EAR19" s="110"/>
      <c r="EAS19" s="110"/>
      <c r="EAT19" s="110"/>
      <c r="EAU19" s="110"/>
      <c r="EAV19" s="110"/>
      <c r="EAW19" s="110"/>
      <c r="EAX19" s="110"/>
      <c r="EAY19" s="110"/>
      <c r="EAZ19" s="110"/>
      <c r="EBA19" s="110"/>
      <c r="EBB19" s="110"/>
      <c r="EBC19" s="110"/>
      <c r="EBD19" s="110"/>
      <c r="EBE19" s="110"/>
      <c r="EBF19" s="110"/>
      <c r="EBG19" s="110"/>
      <c r="EBH19" s="110"/>
      <c r="EBI19" s="110"/>
      <c r="EBJ19" s="110"/>
      <c r="EBK19" s="110"/>
      <c r="EBL19" s="110"/>
      <c r="EBM19" s="110"/>
      <c r="EBN19" s="110"/>
      <c r="EBO19" s="110"/>
      <c r="EBP19" s="110"/>
      <c r="EBQ19" s="110"/>
      <c r="EBR19" s="110"/>
      <c r="EBS19" s="110"/>
      <c r="EBT19" s="110"/>
      <c r="EBU19" s="110"/>
      <c r="EBV19" s="110"/>
      <c r="EBW19" s="110"/>
      <c r="EBX19" s="110"/>
      <c r="EBY19" s="110"/>
      <c r="EBZ19" s="110"/>
      <c r="ECA19" s="110"/>
      <c r="ECB19" s="110"/>
      <c r="ECC19" s="110"/>
      <c r="ECD19" s="110"/>
      <c r="ECE19" s="110"/>
      <c r="ECF19" s="110"/>
      <c r="ECG19" s="110"/>
      <c r="ECH19" s="110"/>
      <c r="ECI19" s="110"/>
      <c r="ECJ19" s="110"/>
      <c r="ECK19" s="110"/>
      <c r="ECL19" s="110"/>
      <c r="ECM19" s="110"/>
      <c r="ECN19" s="110"/>
      <c r="ECO19" s="110"/>
      <c r="ECP19" s="110"/>
      <c r="ECQ19" s="110"/>
      <c r="ECR19" s="110"/>
      <c r="ECS19" s="110"/>
      <c r="ECT19" s="110"/>
      <c r="ECU19" s="110"/>
      <c r="ECV19" s="110"/>
      <c r="ECW19" s="110"/>
      <c r="ECX19" s="110"/>
      <c r="ECY19" s="110"/>
      <c r="ECZ19" s="110"/>
      <c r="EDA19" s="110"/>
      <c r="EDB19" s="110"/>
      <c r="EDC19" s="110"/>
      <c r="EDD19" s="110"/>
      <c r="EDE19" s="110"/>
      <c r="EDF19" s="110"/>
      <c r="EDG19" s="110"/>
      <c r="EDH19" s="110"/>
      <c r="EDI19" s="110"/>
      <c r="EDJ19" s="110"/>
      <c r="EDK19" s="110"/>
      <c r="EDL19" s="110"/>
      <c r="EDM19" s="110"/>
      <c r="EDN19" s="110"/>
      <c r="EDO19" s="110"/>
      <c r="EDP19" s="110"/>
      <c r="EDQ19" s="110"/>
      <c r="EDR19" s="110"/>
      <c r="EDS19" s="110"/>
      <c r="EDT19" s="110"/>
      <c r="EDU19" s="110"/>
      <c r="EDV19" s="110"/>
      <c r="EDW19" s="110"/>
      <c r="EDX19" s="110"/>
      <c r="EDY19" s="110"/>
      <c r="EDZ19" s="110"/>
      <c r="EEA19" s="110"/>
      <c r="EEB19" s="110"/>
      <c r="EEC19" s="110"/>
      <c r="EED19" s="110"/>
      <c r="EEE19" s="110"/>
      <c r="EEF19" s="110"/>
      <c r="EEG19" s="110"/>
      <c r="EEH19" s="110"/>
      <c r="EEI19" s="110"/>
      <c r="EEJ19" s="110"/>
      <c r="EEK19" s="110"/>
      <c r="EEL19" s="110"/>
      <c r="EEM19" s="110"/>
      <c r="EEN19" s="110"/>
      <c r="EEO19" s="110"/>
      <c r="EEP19" s="110"/>
      <c r="EEQ19" s="110"/>
      <c r="EER19" s="110"/>
      <c r="EES19" s="110"/>
      <c r="EET19" s="110"/>
      <c r="EEU19" s="110"/>
      <c r="EEV19" s="110"/>
      <c r="EEW19" s="110"/>
      <c r="EEX19" s="110"/>
      <c r="EEY19" s="110"/>
      <c r="EEZ19" s="110"/>
      <c r="EFA19" s="110"/>
      <c r="EFB19" s="110"/>
      <c r="EFC19" s="110"/>
      <c r="EFD19" s="110"/>
      <c r="EFE19" s="110"/>
      <c r="EFF19" s="110"/>
      <c r="EFG19" s="110"/>
      <c r="EFH19" s="110"/>
      <c r="EFI19" s="110"/>
      <c r="EFJ19" s="110"/>
      <c r="EFK19" s="110"/>
      <c r="EFL19" s="110"/>
      <c r="EFM19" s="110"/>
      <c r="EFN19" s="110"/>
      <c r="EFO19" s="110"/>
      <c r="EFP19" s="110"/>
      <c r="EFQ19" s="110"/>
      <c r="EFR19" s="110"/>
      <c r="EFS19" s="110"/>
      <c r="EFT19" s="110"/>
      <c r="EFU19" s="110"/>
      <c r="EFV19" s="110"/>
      <c r="EFW19" s="110"/>
      <c r="EFX19" s="110"/>
      <c r="EFY19" s="110"/>
      <c r="EFZ19" s="110"/>
      <c r="EGA19" s="110"/>
      <c r="EGB19" s="110"/>
      <c r="EGC19" s="110"/>
      <c r="EGD19" s="110"/>
      <c r="EGE19" s="110"/>
      <c r="EGF19" s="110"/>
      <c r="EGG19" s="110"/>
      <c r="EGH19" s="110"/>
      <c r="EGI19" s="110"/>
      <c r="EGJ19" s="110"/>
      <c r="EGK19" s="110"/>
      <c r="EGL19" s="110"/>
      <c r="EGM19" s="110"/>
      <c r="EGN19" s="110"/>
      <c r="EGO19" s="110"/>
      <c r="EGP19" s="110"/>
      <c r="EGQ19" s="110"/>
      <c r="EGR19" s="110"/>
      <c r="EGS19" s="110"/>
      <c r="EGT19" s="110"/>
      <c r="EGU19" s="110"/>
      <c r="EGV19" s="110"/>
      <c r="EGW19" s="110"/>
      <c r="EGX19" s="110"/>
      <c r="EGY19" s="110"/>
      <c r="EGZ19" s="110"/>
      <c r="EHA19" s="110"/>
      <c r="EHB19" s="110"/>
      <c r="EHC19" s="110"/>
      <c r="EHD19" s="110"/>
      <c r="EHE19" s="110"/>
      <c r="EHF19" s="110"/>
      <c r="EHG19" s="110"/>
      <c r="EHH19" s="110"/>
      <c r="EHI19" s="110"/>
      <c r="EHJ19" s="110"/>
      <c r="EHK19" s="110"/>
      <c r="EHL19" s="110"/>
      <c r="EHM19" s="110"/>
      <c r="EHN19" s="110"/>
      <c r="EHO19" s="110"/>
      <c r="EHP19" s="110"/>
      <c r="EHQ19" s="110"/>
      <c r="EHR19" s="110"/>
      <c r="EHS19" s="110"/>
      <c r="EHT19" s="110"/>
      <c r="EHU19" s="110"/>
      <c r="EHV19" s="110"/>
      <c r="EHW19" s="110"/>
      <c r="EHX19" s="110"/>
      <c r="EHY19" s="110"/>
      <c r="EHZ19" s="110"/>
      <c r="EIA19" s="110"/>
      <c r="EIB19" s="110"/>
      <c r="EIC19" s="110"/>
      <c r="EID19" s="110"/>
      <c r="EIE19" s="110"/>
      <c r="EIF19" s="110"/>
      <c r="EIG19" s="110"/>
      <c r="EIH19" s="110"/>
      <c r="EII19" s="110"/>
      <c r="EIJ19" s="110"/>
      <c r="EIK19" s="110"/>
      <c r="EIL19" s="110"/>
      <c r="EIM19" s="110"/>
      <c r="EIN19" s="110"/>
      <c r="EIO19" s="110"/>
      <c r="EIP19" s="110"/>
      <c r="EIQ19" s="110"/>
      <c r="EIR19" s="110"/>
      <c r="EIS19" s="110"/>
      <c r="EIT19" s="110"/>
      <c r="EIU19" s="110"/>
      <c r="EIV19" s="110"/>
      <c r="EIW19" s="110"/>
      <c r="EIX19" s="110"/>
      <c r="EIY19" s="110"/>
      <c r="EIZ19" s="110"/>
      <c r="EJA19" s="110"/>
      <c r="EJB19" s="110"/>
      <c r="EJC19" s="110"/>
      <c r="EJD19" s="110"/>
      <c r="EJE19" s="110"/>
      <c r="EJF19" s="110"/>
      <c r="EJG19" s="110"/>
      <c r="EJH19" s="110"/>
      <c r="EJI19" s="110"/>
      <c r="EJJ19" s="110"/>
      <c r="EJK19" s="110"/>
      <c r="EJL19" s="110"/>
      <c r="EJM19" s="110"/>
      <c r="EJN19" s="110"/>
      <c r="EJO19" s="110"/>
      <c r="EJP19" s="110"/>
      <c r="EJQ19" s="110"/>
      <c r="EJR19" s="110"/>
      <c r="EJS19" s="110"/>
      <c r="EJT19" s="110"/>
      <c r="EJU19" s="110"/>
      <c r="EJV19" s="110"/>
      <c r="EJW19" s="110"/>
      <c r="EJX19" s="110"/>
      <c r="EJY19" s="110"/>
      <c r="EJZ19" s="110"/>
      <c r="EKA19" s="110"/>
      <c r="EKB19" s="110"/>
      <c r="EKC19" s="110"/>
      <c r="EKD19" s="110"/>
      <c r="EKE19" s="110"/>
      <c r="EKF19" s="110"/>
      <c r="EKG19" s="110"/>
      <c r="EKH19" s="110"/>
      <c r="EKI19" s="110"/>
      <c r="EKJ19" s="110"/>
      <c r="EKK19" s="110"/>
      <c r="EKL19" s="110"/>
      <c r="EKM19" s="110"/>
      <c r="EKN19" s="110"/>
      <c r="EKO19" s="110"/>
      <c r="EKP19" s="110"/>
      <c r="EKQ19" s="110"/>
      <c r="EKR19" s="110"/>
      <c r="EKS19" s="110"/>
      <c r="EKT19" s="110"/>
      <c r="EKU19" s="110"/>
      <c r="EKV19" s="110"/>
      <c r="EKW19" s="110"/>
      <c r="EKX19" s="110"/>
      <c r="EKY19" s="110"/>
      <c r="EKZ19" s="110"/>
      <c r="ELA19" s="110"/>
      <c r="ELB19" s="110"/>
      <c r="ELC19" s="110"/>
      <c r="ELD19" s="110"/>
      <c r="ELE19" s="110"/>
      <c r="ELF19" s="110"/>
      <c r="ELG19" s="110"/>
      <c r="ELH19" s="110"/>
      <c r="ELI19" s="110"/>
      <c r="ELJ19" s="110"/>
      <c r="ELK19" s="110"/>
      <c r="ELL19" s="110"/>
      <c r="ELM19" s="110"/>
      <c r="ELN19" s="110"/>
      <c r="ELO19" s="110"/>
      <c r="ELP19" s="110"/>
      <c r="ELQ19" s="110"/>
      <c r="ELR19" s="110"/>
      <c r="ELS19" s="110"/>
      <c r="ELT19" s="110"/>
      <c r="ELU19" s="110"/>
      <c r="ELV19" s="110"/>
      <c r="ELW19" s="110"/>
      <c r="ELX19" s="110"/>
      <c r="ELY19" s="110"/>
      <c r="ELZ19" s="110"/>
      <c r="EMA19" s="110"/>
      <c r="EMB19" s="110"/>
      <c r="EMC19" s="110"/>
      <c r="EMD19" s="110"/>
      <c r="EME19" s="110"/>
      <c r="EMF19" s="110"/>
      <c r="EMG19" s="110"/>
      <c r="EMH19" s="110"/>
      <c r="EMI19" s="110"/>
      <c r="EMJ19" s="110"/>
      <c r="EMK19" s="110"/>
      <c r="EML19" s="110"/>
      <c r="EMM19" s="110"/>
      <c r="EMN19" s="110"/>
      <c r="EMO19" s="110"/>
      <c r="EMP19" s="110"/>
      <c r="EMQ19" s="110"/>
      <c r="EMR19" s="110"/>
      <c r="EMS19" s="110"/>
      <c r="EMT19" s="110"/>
      <c r="EMU19" s="110"/>
      <c r="EMV19" s="110"/>
      <c r="EMW19" s="110"/>
      <c r="EMX19" s="110"/>
      <c r="EMY19" s="110"/>
      <c r="EMZ19" s="110"/>
      <c r="ENA19" s="110"/>
      <c r="ENB19" s="110"/>
      <c r="ENC19" s="110"/>
      <c r="END19" s="110"/>
      <c r="ENE19" s="110"/>
      <c r="ENF19" s="110"/>
      <c r="ENG19" s="110"/>
      <c r="ENH19" s="110"/>
      <c r="ENI19" s="110"/>
      <c r="ENJ19" s="110"/>
      <c r="ENK19" s="110"/>
      <c r="ENL19" s="110"/>
      <c r="ENM19" s="110"/>
      <c r="ENN19" s="110"/>
      <c r="ENO19" s="110"/>
      <c r="ENP19" s="110"/>
      <c r="ENQ19" s="110"/>
      <c r="ENR19" s="110"/>
      <c r="ENS19" s="110"/>
      <c r="ENT19" s="110"/>
      <c r="ENU19" s="110"/>
      <c r="ENV19" s="110"/>
      <c r="ENW19" s="110"/>
      <c r="ENX19" s="110"/>
      <c r="ENY19" s="110"/>
      <c r="ENZ19" s="110"/>
      <c r="EOA19" s="110"/>
      <c r="EOB19" s="110"/>
      <c r="EOC19" s="110"/>
      <c r="EOD19" s="110"/>
      <c r="EOE19" s="110"/>
      <c r="EOF19" s="110"/>
      <c r="EOG19" s="110"/>
      <c r="EOH19" s="110"/>
      <c r="EOI19" s="110"/>
      <c r="EOJ19" s="110"/>
      <c r="EOK19" s="110"/>
      <c r="EOL19" s="110"/>
      <c r="EOM19" s="110"/>
      <c r="EON19" s="110"/>
      <c r="EOO19" s="110"/>
      <c r="EOP19" s="110"/>
      <c r="EOQ19" s="110"/>
      <c r="EOR19" s="110"/>
      <c r="EOS19" s="110"/>
      <c r="EOT19" s="110"/>
      <c r="EOU19" s="110"/>
      <c r="EOV19" s="110"/>
      <c r="EOW19" s="110"/>
      <c r="EOX19" s="110"/>
      <c r="EOY19" s="110"/>
      <c r="EOZ19" s="110"/>
      <c r="EPA19" s="110"/>
      <c r="EPB19" s="110"/>
      <c r="EPC19" s="110"/>
      <c r="EPD19" s="110"/>
      <c r="EPE19" s="110"/>
      <c r="EPF19" s="110"/>
      <c r="EPG19" s="110"/>
      <c r="EPH19" s="110"/>
      <c r="EPI19" s="110"/>
      <c r="EPJ19" s="110"/>
      <c r="EPK19" s="110"/>
      <c r="EPL19" s="110"/>
      <c r="EPM19" s="110"/>
      <c r="EPN19" s="110"/>
      <c r="EPO19" s="110"/>
      <c r="EPP19" s="110"/>
      <c r="EPQ19" s="110"/>
      <c r="EPR19" s="110"/>
      <c r="EPS19" s="110"/>
      <c r="EPT19" s="110"/>
      <c r="EPU19" s="110"/>
      <c r="EPV19" s="110"/>
      <c r="EPW19" s="110"/>
      <c r="EPX19" s="110"/>
      <c r="EPY19" s="110"/>
      <c r="EPZ19" s="110"/>
      <c r="EQA19" s="110"/>
      <c r="EQB19" s="110"/>
      <c r="EQC19" s="110"/>
      <c r="EQD19" s="110"/>
      <c r="EQE19" s="110"/>
      <c r="EQF19" s="110"/>
      <c r="EQG19" s="110"/>
      <c r="EQH19" s="110"/>
      <c r="EQI19" s="110"/>
      <c r="EQJ19" s="110"/>
      <c r="EQK19" s="110"/>
      <c r="EQL19" s="110"/>
      <c r="EQM19" s="110"/>
      <c r="EQN19" s="110"/>
      <c r="EQO19" s="110"/>
      <c r="EQP19" s="110"/>
      <c r="EQQ19" s="110"/>
      <c r="EQR19" s="110"/>
      <c r="EQS19" s="110"/>
      <c r="EQT19" s="110"/>
      <c r="EQU19" s="110"/>
      <c r="EQV19" s="110"/>
      <c r="EQW19" s="110"/>
      <c r="EQX19" s="110"/>
      <c r="EQY19" s="110"/>
      <c r="EQZ19" s="110"/>
      <c r="ERA19" s="110"/>
      <c r="ERB19" s="110"/>
      <c r="ERC19" s="110"/>
      <c r="ERD19" s="110"/>
      <c r="ERE19" s="110"/>
      <c r="ERF19" s="110"/>
      <c r="ERG19" s="110"/>
      <c r="ERH19" s="110"/>
      <c r="ERI19" s="110"/>
      <c r="ERJ19" s="110"/>
      <c r="ERK19" s="110"/>
      <c r="ERL19" s="110"/>
      <c r="ERM19" s="110"/>
      <c r="ERN19" s="110"/>
      <c r="ERO19" s="110"/>
      <c r="ERP19" s="110"/>
      <c r="ERQ19" s="110"/>
      <c r="ERR19" s="110"/>
      <c r="ERS19" s="110"/>
      <c r="ERT19" s="110"/>
      <c r="ERU19" s="110"/>
      <c r="ERV19" s="110"/>
      <c r="ERW19" s="110"/>
      <c r="ERX19" s="110"/>
      <c r="ERY19" s="110"/>
      <c r="ERZ19" s="110"/>
      <c r="ESA19" s="110"/>
      <c r="ESB19" s="110"/>
      <c r="ESC19" s="110"/>
      <c r="ESD19" s="110"/>
      <c r="ESE19" s="110"/>
      <c r="ESF19" s="110"/>
      <c r="ESG19" s="110"/>
      <c r="ESH19" s="110"/>
      <c r="ESI19" s="110"/>
      <c r="ESJ19" s="110"/>
      <c r="ESK19" s="110"/>
      <c r="ESL19" s="110"/>
      <c r="ESM19" s="110"/>
      <c r="ESN19" s="110"/>
      <c r="ESO19" s="110"/>
      <c r="ESP19" s="110"/>
      <c r="ESQ19" s="110"/>
      <c r="ESR19" s="110"/>
      <c r="ESS19" s="110"/>
      <c r="EST19" s="110"/>
      <c r="ESU19" s="110"/>
      <c r="ESV19" s="110"/>
      <c r="ESW19" s="110"/>
      <c r="ESX19" s="110"/>
      <c r="ESY19" s="110"/>
      <c r="ESZ19" s="110"/>
      <c r="ETA19" s="110"/>
      <c r="ETB19" s="110"/>
      <c r="ETC19" s="110"/>
      <c r="ETD19" s="110"/>
      <c r="ETE19" s="110"/>
      <c r="ETF19" s="110"/>
      <c r="ETG19" s="110"/>
      <c r="ETH19" s="110"/>
      <c r="ETI19" s="110"/>
      <c r="ETJ19" s="110"/>
      <c r="ETK19" s="110"/>
      <c r="ETL19" s="110"/>
      <c r="ETM19" s="110"/>
      <c r="ETN19" s="110"/>
      <c r="ETO19" s="110"/>
      <c r="ETP19" s="110"/>
      <c r="ETQ19" s="110"/>
      <c r="ETR19" s="110"/>
      <c r="ETS19" s="110"/>
      <c r="ETT19" s="110"/>
      <c r="ETU19" s="110"/>
      <c r="ETV19" s="110"/>
      <c r="ETW19" s="110"/>
      <c r="ETX19" s="110"/>
      <c r="ETY19" s="110"/>
      <c r="ETZ19" s="110"/>
      <c r="EUA19" s="110"/>
      <c r="EUB19" s="110"/>
      <c r="EUC19" s="110"/>
      <c r="EUD19" s="110"/>
      <c r="EUE19" s="110"/>
      <c r="EUF19" s="110"/>
      <c r="EUG19" s="110"/>
      <c r="EUH19" s="110"/>
      <c r="EUI19" s="110"/>
      <c r="EUJ19" s="110"/>
      <c r="EUK19" s="110"/>
      <c r="EUL19" s="110"/>
      <c r="EUM19" s="110"/>
      <c r="EUN19" s="110"/>
      <c r="EUO19" s="110"/>
      <c r="EUP19" s="110"/>
      <c r="EUQ19" s="110"/>
      <c r="EUR19" s="110"/>
      <c r="EUS19" s="110"/>
      <c r="EUT19" s="110"/>
      <c r="EUU19" s="110"/>
      <c r="EUV19" s="110"/>
      <c r="EUW19" s="110"/>
      <c r="EUX19" s="110"/>
      <c r="EUY19" s="110"/>
      <c r="EUZ19" s="110"/>
      <c r="EVA19" s="110"/>
      <c r="EVB19" s="110"/>
      <c r="EVC19" s="110"/>
      <c r="EVD19" s="110"/>
      <c r="EVE19" s="110"/>
      <c r="EVF19" s="110"/>
      <c r="EVG19" s="110"/>
      <c r="EVH19" s="110"/>
      <c r="EVI19" s="110"/>
      <c r="EVJ19" s="110"/>
      <c r="EVK19" s="110"/>
      <c r="EVL19" s="110"/>
      <c r="EVM19" s="110"/>
      <c r="EVN19" s="110"/>
      <c r="EVO19" s="110"/>
      <c r="EVP19" s="110"/>
      <c r="EVQ19" s="110"/>
      <c r="EVR19" s="110"/>
      <c r="EVS19" s="110"/>
      <c r="EVT19" s="110"/>
      <c r="EVU19" s="110"/>
      <c r="EVV19" s="110"/>
      <c r="EVW19" s="110"/>
      <c r="EVX19" s="110"/>
      <c r="EVY19" s="110"/>
      <c r="EVZ19" s="110"/>
      <c r="EWA19" s="110"/>
      <c r="EWB19" s="110"/>
      <c r="EWC19" s="110"/>
      <c r="EWD19" s="110"/>
      <c r="EWE19" s="110"/>
      <c r="EWF19" s="110"/>
      <c r="EWG19" s="110"/>
      <c r="EWH19" s="110"/>
      <c r="EWI19" s="110"/>
      <c r="EWJ19" s="110"/>
      <c r="EWK19" s="110"/>
      <c r="EWL19" s="110"/>
      <c r="EWM19" s="110"/>
      <c r="EWN19" s="110"/>
      <c r="EWO19" s="110"/>
      <c r="EWP19" s="110"/>
      <c r="EWQ19" s="110"/>
      <c r="EWR19" s="110"/>
      <c r="EWS19" s="110"/>
      <c r="EWT19" s="110"/>
      <c r="EWU19" s="110"/>
      <c r="EWV19" s="110"/>
      <c r="EWW19" s="110"/>
      <c r="EWX19" s="110"/>
      <c r="EWY19" s="110"/>
      <c r="EWZ19" s="110"/>
      <c r="EXA19" s="110"/>
      <c r="EXB19" s="110"/>
      <c r="EXC19" s="110"/>
      <c r="EXD19" s="110"/>
      <c r="EXE19" s="110"/>
      <c r="EXF19" s="110"/>
      <c r="EXG19" s="110"/>
      <c r="EXH19" s="110"/>
      <c r="EXI19" s="110"/>
      <c r="EXJ19" s="110"/>
      <c r="EXK19" s="110"/>
      <c r="EXL19" s="110"/>
      <c r="EXM19" s="110"/>
      <c r="EXN19" s="110"/>
      <c r="EXO19" s="110"/>
      <c r="EXP19" s="110"/>
      <c r="EXQ19" s="110"/>
      <c r="EXR19" s="110"/>
      <c r="EXS19" s="110"/>
      <c r="EXT19" s="110"/>
      <c r="EXU19" s="110"/>
      <c r="EXV19" s="110"/>
      <c r="EXW19" s="110"/>
      <c r="EXX19" s="110"/>
      <c r="EXY19" s="110"/>
      <c r="EXZ19" s="110"/>
      <c r="EYA19" s="110"/>
      <c r="EYB19" s="110"/>
      <c r="EYC19" s="110"/>
      <c r="EYD19" s="110"/>
      <c r="EYE19" s="110"/>
      <c r="EYF19" s="110"/>
      <c r="EYG19" s="110"/>
      <c r="EYH19" s="110"/>
      <c r="EYI19" s="110"/>
      <c r="EYJ19" s="110"/>
      <c r="EYK19" s="110"/>
      <c r="EYL19" s="110"/>
      <c r="EYM19" s="110"/>
      <c r="EYN19" s="110"/>
      <c r="EYO19" s="110"/>
      <c r="EYP19" s="110"/>
      <c r="EYQ19" s="110"/>
      <c r="EYR19" s="110"/>
      <c r="EYS19" s="110"/>
      <c r="EYT19" s="110"/>
      <c r="EYU19" s="110"/>
      <c r="EYV19" s="110"/>
      <c r="EYW19" s="110"/>
      <c r="EYX19" s="110"/>
      <c r="EYY19" s="110"/>
      <c r="EYZ19" s="110"/>
      <c r="EZA19" s="110"/>
      <c r="EZB19" s="110"/>
      <c r="EZC19" s="110"/>
      <c r="EZD19" s="110"/>
      <c r="EZE19" s="110"/>
      <c r="EZF19" s="110"/>
      <c r="EZG19" s="110"/>
      <c r="EZH19" s="110"/>
      <c r="EZI19" s="110"/>
      <c r="EZJ19" s="110"/>
      <c r="EZK19" s="110"/>
      <c r="EZL19" s="110"/>
      <c r="EZM19" s="110"/>
      <c r="EZN19" s="110"/>
      <c r="EZO19" s="110"/>
      <c r="EZP19" s="110"/>
      <c r="EZQ19" s="110"/>
      <c r="EZR19" s="110"/>
      <c r="EZS19" s="110"/>
      <c r="EZT19" s="110"/>
      <c r="EZU19" s="110"/>
      <c r="EZV19" s="110"/>
      <c r="EZW19" s="110"/>
      <c r="EZX19" s="110"/>
      <c r="EZY19" s="110"/>
      <c r="EZZ19" s="110"/>
      <c r="FAA19" s="110"/>
      <c r="FAB19" s="110"/>
      <c r="FAC19" s="110"/>
      <c r="FAD19" s="110"/>
      <c r="FAE19" s="110"/>
      <c r="FAF19" s="110"/>
      <c r="FAG19" s="110"/>
      <c r="FAH19" s="110"/>
      <c r="FAI19" s="110"/>
      <c r="FAJ19" s="110"/>
      <c r="FAK19" s="110"/>
      <c r="FAL19" s="110"/>
      <c r="FAM19" s="110"/>
      <c r="FAN19" s="110"/>
      <c r="FAO19" s="110"/>
      <c r="FAP19" s="110"/>
      <c r="FAQ19" s="110"/>
      <c r="FAR19" s="110"/>
      <c r="FAS19" s="110"/>
      <c r="FAT19" s="110"/>
      <c r="FAU19" s="110"/>
      <c r="FAV19" s="110"/>
      <c r="FAW19" s="110"/>
      <c r="FAX19" s="110"/>
      <c r="FAY19" s="110"/>
      <c r="FAZ19" s="110"/>
      <c r="FBA19" s="110"/>
      <c r="FBB19" s="110"/>
      <c r="FBC19" s="110"/>
      <c r="FBD19" s="110"/>
      <c r="FBE19" s="110"/>
      <c r="FBF19" s="110"/>
      <c r="FBG19" s="110"/>
      <c r="FBH19" s="110"/>
      <c r="FBI19" s="110"/>
      <c r="FBJ19" s="110"/>
      <c r="FBK19" s="110"/>
      <c r="FBL19" s="110"/>
      <c r="FBM19" s="110"/>
      <c r="FBN19" s="110"/>
      <c r="FBO19" s="110"/>
      <c r="FBP19" s="110"/>
      <c r="FBQ19" s="110"/>
      <c r="FBR19" s="110"/>
      <c r="FBS19" s="110"/>
      <c r="FBT19" s="110"/>
      <c r="FBU19" s="110"/>
      <c r="FBV19" s="110"/>
      <c r="FBW19" s="110"/>
      <c r="FBX19" s="110"/>
      <c r="FBY19" s="110"/>
      <c r="FBZ19" s="110"/>
      <c r="FCA19" s="110"/>
      <c r="FCB19" s="110"/>
      <c r="FCC19" s="110"/>
      <c r="FCD19" s="110"/>
      <c r="FCE19" s="110"/>
      <c r="FCF19" s="110"/>
      <c r="FCG19" s="110"/>
      <c r="FCH19" s="110"/>
      <c r="FCI19" s="110"/>
      <c r="FCJ19" s="110"/>
      <c r="FCK19" s="110"/>
      <c r="FCL19" s="110"/>
      <c r="FCM19" s="110"/>
      <c r="FCN19" s="110"/>
      <c r="FCO19" s="110"/>
      <c r="FCP19" s="110"/>
      <c r="FCQ19" s="110"/>
      <c r="FCR19" s="110"/>
      <c r="FCS19" s="110"/>
      <c r="FCT19" s="110"/>
      <c r="FCU19" s="110"/>
      <c r="FCV19" s="110"/>
      <c r="FCW19" s="110"/>
      <c r="FCX19" s="110"/>
      <c r="FCY19" s="110"/>
      <c r="FCZ19" s="110"/>
      <c r="FDA19" s="110"/>
      <c r="FDB19" s="110"/>
      <c r="FDC19" s="110"/>
      <c r="FDD19" s="110"/>
      <c r="FDE19" s="110"/>
      <c r="FDF19" s="110"/>
      <c r="FDG19" s="110"/>
      <c r="FDH19" s="110"/>
      <c r="FDI19" s="110"/>
      <c r="FDJ19" s="110"/>
      <c r="FDK19" s="110"/>
      <c r="FDL19" s="110"/>
      <c r="FDM19" s="110"/>
      <c r="FDN19" s="110"/>
      <c r="FDO19" s="110"/>
      <c r="FDP19" s="110"/>
      <c r="FDQ19" s="110"/>
      <c r="FDR19" s="110"/>
      <c r="FDS19" s="110"/>
      <c r="FDT19" s="110"/>
      <c r="FDU19" s="110"/>
      <c r="FDV19" s="110"/>
      <c r="FDW19" s="110"/>
      <c r="FDX19" s="110"/>
      <c r="FDY19" s="110"/>
      <c r="FDZ19" s="110"/>
      <c r="FEA19" s="110"/>
      <c r="FEB19" s="110"/>
      <c r="FEC19" s="110"/>
      <c r="FED19" s="110"/>
      <c r="FEE19" s="110"/>
      <c r="FEF19" s="110"/>
      <c r="FEG19" s="110"/>
      <c r="FEH19" s="110"/>
      <c r="FEI19" s="110"/>
      <c r="FEJ19" s="110"/>
      <c r="FEK19" s="110"/>
      <c r="FEL19" s="110"/>
      <c r="FEM19" s="110"/>
      <c r="FEN19" s="110"/>
      <c r="FEO19" s="110"/>
      <c r="FEP19" s="110"/>
      <c r="FEQ19" s="110"/>
      <c r="FER19" s="110"/>
      <c r="FES19" s="110"/>
      <c r="FET19" s="110"/>
      <c r="FEU19" s="110"/>
      <c r="FEV19" s="110"/>
      <c r="FEW19" s="110"/>
      <c r="FEX19" s="110"/>
      <c r="FEY19" s="110"/>
      <c r="FEZ19" s="110"/>
      <c r="FFA19" s="110"/>
      <c r="FFB19" s="110"/>
      <c r="FFC19" s="110"/>
      <c r="FFD19" s="110"/>
      <c r="FFE19" s="110"/>
      <c r="FFF19" s="110"/>
      <c r="FFG19" s="110"/>
      <c r="FFH19" s="110"/>
      <c r="FFI19" s="110"/>
      <c r="FFJ19" s="110"/>
      <c r="FFK19" s="110"/>
      <c r="FFL19" s="110"/>
      <c r="FFM19" s="110"/>
      <c r="FFN19" s="110"/>
      <c r="FFO19" s="110"/>
      <c r="FFP19" s="110"/>
      <c r="FFQ19" s="110"/>
      <c r="FFR19" s="110"/>
      <c r="FFS19" s="110"/>
      <c r="FFT19" s="110"/>
      <c r="FFU19" s="110"/>
      <c r="FFV19" s="110"/>
      <c r="FFW19" s="110"/>
      <c r="FFX19" s="110"/>
      <c r="FFY19" s="110"/>
      <c r="FFZ19" s="110"/>
      <c r="FGA19" s="110"/>
      <c r="FGB19" s="110"/>
      <c r="FGC19" s="110"/>
      <c r="FGD19" s="110"/>
      <c r="FGE19" s="110"/>
      <c r="FGF19" s="110"/>
      <c r="FGG19" s="110"/>
      <c r="FGH19" s="110"/>
      <c r="FGI19" s="110"/>
      <c r="FGJ19" s="110"/>
      <c r="FGK19" s="110"/>
      <c r="FGL19" s="110"/>
      <c r="FGM19" s="110"/>
      <c r="FGN19" s="110"/>
      <c r="FGO19" s="110"/>
      <c r="FGP19" s="110"/>
      <c r="FGQ19" s="110"/>
      <c r="FGR19" s="110"/>
      <c r="FGS19" s="110"/>
      <c r="FGT19" s="110"/>
      <c r="FGU19" s="110"/>
      <c r="FGV19" s="110"/>
      <c r="FGW19" s="110"/>
      <c r="FGX19" s="110"/>
      <c r="FGY19" s="110"/>
      <c r="FGZ19" s="110"/>
      <c r="FHA19" s="110"/>
      <c r="FHB19" s="110"/>
      <c r="FHC19" s="110"/>
      <c r="FHD19" s="110"/>
      <c r="FHE19" s="110"/>
      <c r="FHF19" s="110"/>
      <c r="FHG19" s="110"/>
      <c r="FHH19" s="110"/>
      <c r="FHI19" s="110"/>
      <c r="FHJ19" s="110"/>
      <c r="FHK19" s="110"/>
      <c r="FHL19" s="110"/>
      <c r="FHM19" s="110"/>
      <c r="FHN19" s="110"/>
      <c r="FHO19" s="110"/>
      <c r="FHP19" s="110"/>
      <c r="FHQ19" s="110"/>
      <c r="FHR19" s="110"/>
      <c r="FHS19" s="110"/>
      <c r="FHT19" s="110"/>
      <c r="FHU19" s="110"/>
      <c r="FHV19" s="110"/>
      <c r="FHW19" s="110"/>
      <c r="FHX19" s="110"/>
      <c r="FHY19" s="110"/>
      <c r="FHZ19" s="110"/>
      <c r="FIA19" s="110"/>
      <c r="FIB19" s="110"/>
      <c r="FIC19" s="110"/>
      <c r="FID19" s="110"/>
      <c r="FIE19" s="110"/>
      <c r="FIF19" s="110"/>
      <c r="FIG19" s="110"/>
      <c r="FIH19" s="110"/>
      <c r="FII19" s="110"/>
      <c r="FIJ19" s="110"/>
      <c r="FIK19" s="110"/>
      <c r="FIL19" s="110"/>
      <c r="FIM19" s="110"/>
      <c r="FIN19" s="110"/>
      <c r="FIO19" s="110"/>
      <c r="FIP19" s="110"/>
      <c r="FIQ19" s="110"/>
      <c r="FIR19" s="110"/>
      <c r="FIS19" s="110"/>
      <c r="FIT19" s="110"/>
      <c r="FIU19" s="110"/>
      <c r="FIV19" s="110"/>
      <c r="FIW19" s="110"/>
      <c r="FIX19" s="110"/>
      <c r="FIY19" s="110"/>
      <c r="FIZ19" s="110"/>
      <c r="FJA19" s="110"/>
      <c r="FJB19" s="110"/>
      <c r="FJC19" s="110"/>
      <c r="FJD19" s="110"/>
      <c r="FJE19" s="110"/>
      <c r="FJF19" s="110"/>
      <c r="FJG19" s="110"/>
      <c r="FJH19" s="110"/>
      <c r="FJI19" s="110"/>
      <c r="FJJ19" s="110"/>
      <c r="FJK19" s="110"/>
      <c r="FJL19" s="110"/>
      <c r="FJM19" s="110"/>
      <c r="FJN19" s="110"/>
      <c r="FJO19" s="110"/>
      <c r="FJP19" s="110"/>
      <c r="FJQ19" s="110"/>
      <c r="FJR19" s="110"/>
      <c r="FJS19" s="110"/>
      <c r="FJT19" s="110"/>
      <c r="FJU19" s="110"/>
      <c r="FJV19" s="110"/>
      <c r="FJW19" s="110"/>
      <c r="FJX19" s="110"/>
      <c r="FJY19" s="110"/>
      <c r="FJZ19" s="110"/>
      <c r="FKA19" s="110"/>
      <c r="FKB19" s="110"/>
      <c r="FKC19" s="110"/>
      <c r="FKD19" s="110"/>
      <c r="FKE19" s="110"/>
      <c r="FKF19" s="110"/>
      <c r="FKG19" s="110"/>
      <c r="FKH19" s="110"/>
      <c r="FKI19" s="110"/>
      <c r="FKJ19" s="110"/>
      <c r="FKK19" s="110"/>
      <c r="FKL19" s="110"/>
      <c r="FKM19" s="110"/>
      <c r="FKN19" s="110"/>
      <c r="FKO19" s="110"/>
      <c r="FKP19" s="110"/>
      <c r="FKQ19" s="110"/>
      <c r="FKR19" s="110"/>
      <c r="FKS19" s="110"/>
      <c r="FKT19" s="110"/>
      <c r="FKU19" s="110"/>
      <c r="FKV19" s="110"/>
      <c r="FKW19" s="110"/>
      <c r="FKX19" s="110"/>
      <c r="FKY19" s="110"/>
      <c r="FKZ19" s="110"/>
      <c r="FLA19" s="110"/>
      <c r="FLB19" s="110"/>
      <c r="FLC19" s="110"/>
      <c r="FLD19" s="110"/>
      <c r="FLE19" s="110"/>
      <c r="FLF19" s="110"/>
      <c r="FLG19" s="110"/>
      <c r="FLH19" s="110"/>
      <c r="FLI19" s="110"/>
      <c r="FLJ19" s="110"/>
      <c r="FLK19" s="110"/>
      <c r="FLL19" s="110"/>
      <c r="FLM19" s="110"/>
      <c r="FLN19" s="110"/>
      <c r="FLO19" s="110"/>
      <c r="FLP19" s="110"/>
      <c r="FLQ19" s="110"/>
      <c r="FLR19" s="110"/>
      <c r="FLS19" s="110"/>
      <c r="FLT19" s="110"/>
      <c r="FLU19" s="110"/>
      <c r="FLV19" s="110"/>
      <c r="FLW19" s="110"/>
      <c r="FLX19" s="110"/>
      <c r="FLY19" s="110"/>
      <c r="FLZ19" s="110"/>
      <c r="FMA19" s="110"/>
      <c r="FMB19" s="110"/>
      <c r="FMC19" s="110"/>
      <c r="FMD19" s="110"/>
      <c r="FME19" s="110"/>
      <c r="FMF19" s="110"/>
      <c r="FMG19" s="110"/>
      <c r="FMH19" s="110"/>
      <c r="FMI19" s="110"/>
      <c r="FMJ19" s="110"/>
      <c r="FMK19" s="110"/>
      <c r="FML19" s="110"/>
      <c r="FMM19" s="110"/>
      <c r="FMN19" s="110"/>
      <c r="FMO19" s="110"/>
      <c r="FMP19" s="110"/>
      <c r="FMQ19" s="110"/>
      <c r="FMR19" s="110"/>
      <c r="FMS19" s="110"/>
      <c r="FMT19" s="110"/>
      <c r="FMU19" s="110"/>
      <c r="FMV19" s="110"/>
      <c r="FMW19" s="110"/>
      <c r="FMX19" s="110"/>
      <c r="FMY19" s="110"/>
      <c r="FMZ19" s="110"/>
      <c r="FNA19" s="110"/>
      <c r="FNB19" s="110"/>
      <c r="FNC19" s="110"/>
      <c r="FND19" s="110"/>
      <c r="FNE19" s="110"/>
      <c r="FNF19" s="110"/>
      <c r="FNG19" s="110"/>
      <c r="FNH19" s="110"/>
      <c r="FNI19" s="110"/>
      <c r="FNJ19" s="110"/>
      <c r="FNK19" s="110"/>
      <c r="FNL19" s="110"/>
      <c r="FNM19" s="110"/>
      <c r="FNN19" s="110"/>
      <c r="FNO19" s="110"/>
      <c r="FNP19" s="110"/>
      <c r="FNQ19" s="110"/>
      <c r="FNR19" s="110"/>
      <c r="FNS19" s="110"/>
      <c r="FNT19" s="110"/>
      <c r="FNU19" s="110"/>
      <c r="FNV19" s="110"/>
      <c r="FNW19" s="110"/>
      <c r="FNX19" s="110"/>
      <c r="FNY19" s="110"/>
      <c r="FNZ19" s="110"/>
      <c r="FOA19" s="110"/>
      <c r="FOB19" s="110"/>
      <c r="FOC19" s="110"/>
      <c r="FOD19" s="110"/>
      <c r="FOE19" s="110"/>
      <c r="FOF19" s="110"/>
      <c r="FOG19" s="110"/>
      <c r="FOH19" s="110"/>
      <c r="FOI19" s="110"/>
      <c r="FOJ19" s="110"/>
      <c r="FOK19" s="110"/>
      <c r="FOL19" s="110"/>
      <c r="FOM19" s="110"/>
      <c r="FON19" s="110"/>
      <c r="FOO19" s="110"/>
      <c r="FOP19" s="110"/>
      <c r="FOQ19" s="110"/>
      <c r="FOR19" s="110"/>
      <c r="FOS19" s="110"/>
      <c r="FOT19" s="110"/>
      <c r="FOU19" s="110"/>
      <c r="FOV19" s="110"/>
      <c r="FOW19" s="110"/>
      <c r="FOX19" s="110"/>
      <c r="FOY19" s="110"/>
      <c r="FOZ19" s="110"/>
      <c r="FPA19" s="110"/>
      <c r="FPB19" s="110"/>
      <c r="FPC19" s="110"/>
      <c r="FPD19" s="110"/>
      <c r="FPE19" s="110"/>
      <c r="FPF19" s="110"/>
      <c r="FPG19" s="110"/>
      <c r="FPH19" s="110"/>
      <c r="FPI19" s="110"/>
      <c r="FPJ19" s="110"/>
      <c r="FPK19" s="110"/>
      <c r="FPL19" s="110"/>
      <c r="FPM19" s="110"/>
      <c r="FPN19" s="110"/>
      <c r="FPO19" s="110"/>
      <c r="FPP19" s="110"/>
      <c r="FPQ19" s="110"/>
      <c r="FPR19" s="110"/>
      <c r="FPS19" s="110"/>
      <c r="FPT19" s="110"/>
      <c r="FPU19" s="110"/>
      <c r="FPV19" s="110"/>
      <c r="FPW19" s="110"/>
      <c r="FPX19" s="110"/>
      <c r="FPY19" s="110"/>
      <c r="FPZ19" s="110"/>
      <c r="FQA19" s="110"/>
      <c r="FQB19" s="110"/>
      <c r="FQC19" s="110"/>
      <c r="FQD19" s="110"/>
      <c r="FQE19" s="110"/>
      <c r="FQF19" s="110"/>
      <c r="FQG19" s="110"/>
      <c r="FQH19" s="110"/>
      <c r="FQI19" s="110"/>
      <c r="FQJ19" s="110"/>
      <c r="FQK19" s="110"/>
      <c r="FQL19" s="110"/>
      <c r="FQM19" s="110"/>
      <c r="FQN19" s="110"/>
      <c r="FQO19" s="110"/>
      <c r="FQP19" s="110"/>
      <c r="FQQ19" s="110"/>
      <c r="FQR19" s="110"/>
      <c r="FQS19" s="110"/>
      <c r="FQT19" s="110"/>
      <c r="FQU19" s="110"/>
      <c r="FQV19" s="110"/>
      <c r="FQW19" s="110"/>
      <c r="FQX19" s="110"/>
      <c r="FQY19" s="110"/>
      <c r="FQZ19" s="110"/>
      <c r="FRA19" s="110"/>
      <c r="FRB19" s="110"/>
      <c r="FRC19" s="110"/>
      <c r="FRD19" s="110"/>
      <c r="FRE19" s="110"/>
      <c r="FRF19" s="110"/>
      <c r="FRG19" s="110"/>
      <c r="FRH19" s="110"/>
      <c r="FRI19" s="110"/>
      <c r="FRJ19" s="110"/>
      <c r="FRK19" s="110"/>
      <c r="FRL19" s="110"/>
      <c r="FRM19" s="110"/>
      <c r="FRN19" s="110"/>
      <c r="FRO19" s="110"/>
      <c r="FRP19" s="110"/>
      <c r="FRQ19" s="110"/>
      <c r="FRR19" s="110"/>
      <c r="FRS19" s="110"/>
      <c r="FRT19" s="110"/>
      <c r="FRU19" s="110"/>
      <c r="FRV19" s="110"/>
      <c r="FRW19" s="110"/>
      <c r="FRX19" s="110"/>
      <c r="FRY19" s="110"/>
      <c r="FRZ19" s="110"/>
      <c r="FSA19" s="110"/>
      <c r="FSB19" s="110"/>
      <c r="FSC19" s="110"/>
      <c r="FSD19" s="110"/>
      <c r="FSE19" s="110"/>
      <c r="FSF19" s="110"/>
      <c r="FSG19" s="110"/>
      <c r="FSH19" s="110"/>
      <c r="FSI19" s="110"/>
      <c r="FSJ19" s="110"/>
      <c r="FSK19" s="110"/>
      <c r="FSL19" s="110"/>
      <c r="FSM19" s="110"/>
      <c r="FSN19" s="110"/>
      <c r="FSO19" s="110"/>
      <c r="FSP19" s="110"/>
      <c r="FSQ19" s="110"/>
      <c r="FSR19" s="110"/>
      <c r="FSS19" s="110"/>
      <c r="FST19" s="110"/>
      <c r="FSU19" s="110"/>
      <c r="FSV19" s="110"/>
      <c r="FSW19" s="110"/>
      <c r="FSX19" s="110"/>
      <c r="FSY19" s="110"/>
      <c r="FSZ19" s="110"/>
      <c r="FTA19" s="110"/>
      <c r="FTB19" s="110"/>
      <c r="FTC19" s="110"/>
      <c r="FTD19" s="110"/>
      <c r="FTE19" s="110"/>
      <c r="FTF19" s="110"/>
      <c r="FTG19" s="110"/>
      <c r="FTH19" s="110"/>
      <c r="FTI19" s="110"/>
      <c r="FTJ19" s="110"/>
      <c r="FTK19" s="110"/>
      <c r="FTL19" s="110"/>
      <c r="FTM19" s="110"/>
      <c r="FTN19" s="110"/>
      <c r="FTO19" s="110"/>
      <c r="FTP19" s="110"/>
      <c r="FTQ19" s="110"/>
      <c r="FTR19" s="110"/>
      <c r="FTS19" s="110"/>
      <c r="FTT19" s="110"/>
      <c r="FTU19" s="110"/>
      <c r="FTV19" s="110"/>
      <c r="FTW19" s="110"/>
      <c r="FTX19" s="110"/>
      <c r="FTY19" s="110"/>
      <c r="FTZ19" s="110"/>
      <c r="FUA19" s="110"/>
      <c r="FUB19" s="110"/>
      <c r="FUC19" s="110"/>
      <c r="FUD19" s="110"/>
      <c r="FUE19" s="110"/>
      <c r="FUF19" s="110"/>
      <c r="FUG19" s="110"/>
      <c r="FUH19" s="110"/>
      <c r="FUI19" s="110"/>
      <c r="FUJ19" s="110"/>
      <c r="FUK19" s="110"/>
      <c r="FUL19" s="110"/>
      <c r="FUM19" s="110"/>
      <c r="FUN19" s="110"/>
      <c r="FUO19" s="110"/>
      <c r="FUP19" s="110"/>
      <c r="FUQ19" s="110"/>
      <c r="FUR19" s="110"/>
      <c r="FUS19" s="110"/>
      <c r="FUT19" s="110"/>
      <c r="FUU19" s="110"/>
      <c r="FUV19" s="110"/>
      <c r="FUW19" s="110"/>
      <c r="FUX19" s="110"/>
      <c r="FUY19" s="110"/>
      <c r="FUZ19" s="110"/>
      <c r="FVA19" s="110"/>
      <c r="FVB19" s="110"/>
      <c r="FVC19" s="110"/>
      <c r="FVD19" s="110"/>
      <c r="FVE19" s="110"/>
      <c r="FVF19" s="110"/>
      <c r="FVG19" s="110"/>
      <c r="FVH19" s="110"/>
      <c r="FVI19" s="110"/>
      <c r="FVJ19" s="110"/>
      <c r="FVK19" s="110"/>
      <c r="FVL19" s="110"/>
      <c r="FVM19" s="110"/>
      <c r="FVN19" s="110"/>
      <c r="FVO19" s="110"/>
      <c r="FVP19" s="110"/>
      <c r="FVQ19" s="110"/>
      <c r="FVR19" s="110"/>
      <c r="FVS19" s="110"/>
      <c r="FVT19" s="110"/>
      <c r="FVU19" s="110"/>
      <c r="FVV19" s="110"/>
      <c r="FVW19" s="110"/>
      <c r="FVX19" s="110"/>
      <c r="FVY19" s="110"/>
      <c r="FVZ19" s="110"/>
      <c r="FWA19" s="110"/>
      <c r="FWB19" s="110"/>
      <c r="FWC19" s="110"/>
      <c r="FWD19" s="110"/>
      <c r="FWE19" s="110"/>
      <c r="FWF19" s="110"/>
      <c r="FWG19" s="110"/>
      <c r="FWH19" s="110"/>
      <c r="FWI19" s="110"/>
      <c r="FWJ19" s="110"/>
      <c r="FWK19" s="110"/>
      <c r="FWL19" s="110"/>
      <c r="FWM19" s="110"/>
      <c r="FWN19" s="110"/>
      <c r="FWO19" s="110"/>
      <c r="FWP19" s="110"/>
      <c r="FWQ19" s="110"/>
      <c r="FWR19" s="110"/>
      <c r="FWS19" s="110"/>
      <c r="FWT19" s="110"/>
      <c r="FWU19" s="110"/>
      <c r="FWV19" s="110"/>
      <c r="FWW19" s="110"/>
      <c r="FWX19" s="110"/>
      <c r="FWY19" s="110"/>
      <c r="FWZ19" s="110"/>
      <c r="FXA19" s="110"/>
      <c r="FXB19" s="110"/>
      <c r="FXC19" s="110"/>
      <c r="FXD19" s="110"/>
      <c r="FXE19" s="110"/>
      <c r="FXF19" s="110"/>
      <c r="FXG19" s="110"/>
      <c r="FXH19" s="110"/>
      <c r="FXI19" s="110"/>
      <c r="FXJ19" s="110"/>
      <c r="FXK19" s="110"/>
      <c r="FXL19" s="110"/>
      <c r="FXM19" s="110"/>
      <c r="FXN19" s="110"/>
      <c r="FXO19" s="110"/>
      <c r="FXP19" s="110"/>
      <c r="FXQ19" s="110"/>
      <c r="FXR19" s="110"/>
      <c r="FXS19" s="110"/>
      <c r="FXT19" s="110"/>
      <c r="FXU19" s="110"/>
      <c r="FXV19" s="110"/>
      <c r="FXW19" s="110"/>
      <c r="FXX19" s="110"/>
      <c r="FXY19" s="110"/>
      <c r="FXZ19" s="110"/>
      <c r="FYA19" s="110"/>
      <c r="FYB19" s="110"/>
      <c r="FYC19" s="110"/>
      <c r="FYD19" s="110"/>
      <c r="FYE19" s="110"/>
      <c r="FYF19" s="110"/>
      <c r="FYG19" s="110"/>
      <c r="FYH19" s="110"/>
      <c r="FYI19" s="110"/>
      <c r="FYJ19" s="110"/>
      <c r="FYK19" s="110"/>
      <c r="FYL19" s="110"/>
      <c r="FYM19" s="110"/>
      <c r="FYN19" s="110"/>
      <c r="FYO19" s="110"/>
      <c r="FYP19" s="110"/>
      <c r="FYQ19" s="110"/>
      <c r="FYR19" s="110"/>
      <c r="FYS19" s="110"/>
      <c r="FYT19" s="110"/>
      <c r="FYU19" s="110"/>
      <c r="FYV19" s="110"/>
      <c r="FYW19" s="110"/>
      <c r="FYX19" s="110"/>
      <c r="FYY19" s="110"/>
      <c r="FYZ19" s="110"/>
      <c r="FZA19" s="110"/>
      <c r="FZB19" s="110"/>
      <c r="FZC19" s="110"/>
      <c r="FZD19" s="110"/>
      <c r="FZE19" s="110"/>
      <c r="FZF19" s="110"/>
      <c r="FZG19" s="110"/>
      <c r="FZH19" s="110"/>
      <c r="FZI19" s="110"/>
      <c r="FZJ19" s="110"/>
      <c r="FZK19" s="110"/>
      <c r="FZL19" s="110"/>
      <c r="FZM19" s="110"/>
      <c r="FZN19" s="110"/>
      <c r="FZO19" s="110"/>
      <c r="FZP19" s="110"/>
      <c r="FZQ19" s="110"/>
      <c r="FZR19" s="110"/>
      <c r="FZS19" s="110"/>
      <c r="FZT19" s="110"/>
      <c r="FZU19" s="110"/>
      <c r="FZV19" s="110"/>
      <c r="FZW19" s="110"/>
      <c r="FZX19" s="110"/>
      <c r="FZY19" s="110"/>
      <c r="FZZ19" s="110"/>
      <c r="GAA19" s="110"/>
      <c r="GAB19" s="110"/>
      <c r="GAC19" s="110"/>
      <c r="GAD19" s="110"/>
      <c r="GAE19" s="110"/>
      <c r="GAF19" s="110"/>
      <c r="GAG19" s="110"/>
      <c r="GAH19" s="110"/>
      <c r="GAI19" s="110"/>
      <c r="GAJ19" s="110"/>
      <c r="GAK19" s="110"/>
      <c r="GAL19" s="110"/>
      <c r="GAM19" s="110"/>
      <c r="GAN19" s="110"/>
      <c r="GAO19" s="110"/>
      <c r="GAP19" s="110"/>
      <c r="GAQ19" s="110"/>
      <c r="GAR19" s="110"/>
      <c r="GAS19" s="110"/>
      <c r="GAT19" s="110"/>
      <c r="GAU19" s="110"/>
      <c r="GAV19" s="110"/>
      <c r="GAW19" s="110"/>
      <c r="GAX19" s="110"/>
      <c r="GAY19" s="110"/>
      <c r="GAZ19" s="110"/>
      <c r="GBA19" s="110"/>
      <c r="GBB19" s="110"/>
      <c r="GBC19" s="110"/>
      <c r="GBD19" s="110"/>
      <c r="GBE19" s="110"/>
      <c r="GBF19" s="110"/>
      <c r="GBG19" s="110"/>
      <c r="GBH19" s="110"/>
      <c r="GBI19" s="110"/>
      <c r="GBJ19" s="110"/>
      <c r="GBK19" s="110"/>
      <c r="GBL19" s="110"/>
      <c r="GBM19" s="110"/>
      <c r="GBN19" s="110"/>
      <c r="GBO19" s="110"/>
      <c r="GBP19" s="110"/>
      <c r="GBQ19" s="110"/>
      <c r="GBR19" s="110"/>
      <c r="GBS19" s="110"/>
      <c r="GBT19" s="110"/>
      <c r="GBU19" s="110"/>
      <c r="GBV19" s="110"/>
      <c r="GBW19" s="110"/>
      <c r="GBX19" s="110"/>
      <c r="GBY19" s="110"/>
      <c r="GBZ19" s="110"/>
      <c r="GCA19" s="110"/>
      <c r="GCB19" s="110"/>
      <c r="GCC19" s="110"/>
      <c r="GCD19" s="110"/>
      <c r="GCE19" s="110"/>
      <c r="GCF19" s="110"/>
      <c r="GCG19" s="110"/>
      <c r="GCH19" s="110"/>
      <c r="GCI19" s="110"/>
      <c r="GCJ19" s="110"/>
      <c r="GCK19" s="110"/>
      <c r="GCL19" s="110"/>
      <c r="GCM19" s="110"/>
      <c r="GCN19" s="110"/>
      <c r="GCO19" s="110"/>
      <c r="GCP19" s="110"/>
      <c r="GCQ19" s="110"/>
      <c r="GCR19" s="110"/>
      <c r="GCS19" s="110"/>
      <c r="GCT19" s="110"/>
      <c r="GCU19" s="110"/>
      <c r="GCV19" s="110"/>
      <c r="GCW19" s="110"/>
      <c r="GCX19" s="110"/>
      <c r="GCY19" s="110"/>
      <c r="GCZ19" s="110"/>
      <c r="GDA19" s="110"/>
      <c r="GDB19" s="110"/>
      <c r="GDC19" s="110"/>
      <c r="GDD19" s="110"/>
      <c r="GDE19" s="110"/>
      <c r="GDF19" s="110"/>
      <c r="GDG19" s="110"/>
      <c r="GDH19" s="110"/>
      <c r="GDI19" s="110"/>
      <c r="GDJ19" s="110"/>
      <c r="GDK19" s="110"/>
      <c r="GDL19" s="110"/>
      <c r="GDM19" s="110"/>
      <c r="GDN19" s="110"/>
      <c r="GDO19" s="110"/>
      <c r="GDP19" s="110"/>
      <c r="GDQ19" s="110"/>
      <c r="GDR19" s="110"/>
      <c r="GDS19" s="110"/>
      <c r="GDT19" s="110"/>
      <c r="GDU19" s="110"/>
      <c r="GDV19" s="110"/>
      <c r="GDW19" s="110"/>
      <c r="GDX19" s="110"/>
      <c r="GDY19" s="110"/>
      <c r="GDZ19" s="110"/>
      <c r="GEA19" s="110"/>
      <c r="GEB19" s="110"/>
      <c r="GEC19" s="110"/>
      <c r="GED19" s="110"/>
      <c r="GEE19" s="110"/>
      <c r="GEF19" s="110"/>
      <c r="GEG19" s="110"/>
      <c r="GEH19" s="110"/>
      <c r="GEI19" s="110"/>
      <c r="GEJ19" s="110"/>
      <c r="GEK19" s="110"/>
      <c r="GEL19" s="110"/>
      <c r="GEM19" s="110"/>
      <c r="GEN19" s="110"/>
      <c r="GEO19" s="110"/>
      <c r="GEP19" s="110"/>
      <c r="GEQ19" s="110"/>
      <c r="GER19" s="110"/>
      <c r="GES19" s="110"/>
      <c r="GET19" s="110"/>
      <c r="GEU19" s="110"/>
      <c r="GEV19" s="110"/>
      <c r="GEW19" s="110"/>
      <c r="GEX19" s="110"/>
      <c r="GEY19" s="110"/>
      <c r="GEZ19" s="110"/>
      <c r="GFA19" s="110"/>
      <c r="GFB19" s="110"/>
      <c r="GFC19" s="110"/>
      <c r="GFD19" s="110"/>
      <c r="GFE19" s="110"/>
      <c r="GFF19" s="110"/>
      <c r="GFG19" s="110"/>
      <c r="GFH19" s="110"/>
      <c r="GFI19" s="110"/>
      <c r="GFJ19" s="110"/>
      <c r="GFK19" s="110"/>
      <c r="GFL19" s="110"/>
      <c r="GFM19" s="110"/>
      <c r="GFN19" s="110"/>
      <c r="GFO19" s="110"/>
      <c r="GFP19" s="110"/>
      <c r="GFQ19" s="110"/>
      <c r="GFR19" s="110"/>
      <c r="GFS19" s="110"/>
      <c r="GFT19" s="110"/>
      <c r="GFU19" s="110"/>
      <c r="GFV19" s="110"/>
      <c r="GFW19" s="110"/>
      <c r="GFX19" s="110"/>
      <c r="GFY19" s="110"/>
      <c r="GFZ19" s="110"/>
      <c r="GGA19" s="110"/>
      <c r="GGB19" s="110"/>
      <c r="GGC19" s="110"/>
      <c r="GGD19" s="110"/>
      <c r="GGE19" s="110"/>
      <c r="GGF19" s="110"/>
      <c r="GGG19" s="110"/>
      <c r="GGH19" s="110"/>
      <c r="GGI19" s="110"/>
      <c r="GGJ19" s="110"/>
      <c r="GGK19" s="110"/>
      <c r="GGL19" s="110"/>
      <c r="GGM19" s="110"/>
      <c r="GGN19" s="110"/>
      <c r="GGO19" s="110"/>
      <c r="GGP19" s="110"/>
      <c r="GGQ19" s="110"/>
      <c r="GGR19" s="110"/>
      <c r="GGS19" s="110"/>
      <c r="GGT19" s="110"/>
      <c r="GGU19" s="110"/>
      <c r="GGV19" s="110"/>
      <c r="GGW19" s="110"/>
      <c r="GGX19" s="110"/>
      <c r="GGY19" s="110"/>
      <c r="GGZ19" s="110"/>
      <c r="GHA19" s="110"/>
      <c r="GHB19" s="110"/>
      <c r="GHC19" s="110"/>
      <c r="GHD19" s="110"/>
      <c r="GHE19" s="110"/>
      <c r="GHF19" s="110"/>
      <c r="GHG19" s="110"/>
      <c r="GHH19" s="110"/>
      <c r="GHI19" s="110"/>
      <c r="GHJ19" s="110"/>
      <c r="GHK19" s="110"/>
      <c r="GHL19" s="110"/>
      <c r="GHM19" s="110"/>
      <c r="GHN19" s="110"/>
      <c r="GHO19" s="110"/>
      <c r="GHP19" s="110"/>
      <c r="GHQ19" s="110"/>
      <c r="GHR19" s="110"/>
      <c r="GHS19" s="110"/>
      <c r="GHT19" s="110"/>
      <c r="GHU19" s="110"/>
      <c r="GHV19" s="110"/>
      <c r="GHW19" s="110"/>
      <c r="GHX19" s="110"/>
      <c r="GHY19" s="110"/>
      <c r="GHZ19" s="110"/>
      <c r="GIA19" s="110"/>
      <c r="GIB19" s="110"/>
      <c r="GIC19" s="110"/>
      <c r="GID19" s="110"/>
      <c r="GIE19" s="110"/>
      <c r="GIF19" s="110"/>
      <c r="GIG19" s="110"/>
      <c r="GIH19" s="110"/>
      <c r="GII19" s="110"/>
      <c r="GIJ19" s="110"/>
      <c r="GIK19" s="110"/>
      <c r="GIL19" s="110"/>
      <c r="GIM19" s="110"/>
      <c r="GIN19" s="110"/>
      <c r="GIO19" s="110"/>
      <c r="GIP19" s="110"/>
      <c r="GIQ19" s="110"/>
      <c r="GIR19" s="110"/>
      <c r="GIS19" s="110"/>
      <c r="GIT19" s="110"/>
      <c r="GIU19" s="110"/>
      <c r="GIV19" s="110"/>
      <c r="GIW19" s="110"/>
      <c r="GIX19" s="110"/>
      <c r="GIY19" s="110"/>
      <c r="GIZ19" s="110"/>
      <c r="GJA19" s="110"/>
      <c r="GJB19" s="110"/>
      <c r="GJC19" s="110"/>
      <c r="GJD19" s="110"/>
      <c r="GJE19" s="110"/>
      <c r="GJF19" s="110"/>
      <c r="GJG19" s="110"/>
      <c r="GJH19" s="110"/>
      <c r="GJI19" s="110"/>
      <c r="GJJ19" s="110"/>
      <c r="GJK19" s="110"/>
      <c r="GJL19" s="110"/>
      <c r="GJM19" s="110"/>
      <c r="GJN19" s="110"/>
      <c r="GJO19" s="110"/>
      <c r="GJP19" s="110"/>
      <c r="GJQ19" s="110"/>
      <c r="GJR19" s="110"/>
      <c r="GJS19" s="110"/>
      <c r="GJT19" s="110"/>
      <c r="GJU19" s="110"/>
      <c r="GJV19" s="110"/>
      <c r="GJW19" s="110"/>
      <c r="GJX19" s="110"/>
      <c r="GJY19" s="110"/>
      <c r="GJZ19" s="110"/>
      <c r="GKA19" s="110"/>
      <c r="GKB19" s="110"/>
      <c r="GKC19" s="110"/>
      <c r="GKD19" s="110"/>
      <c r="GKE19" s="110"/>
      <c r="GKF19" s="110"/>
      <c r="GKG19" s="110"/>
      <c r="GKH19" s="110"/>
      <c r="GKI19" s="110"/>
      <c r="GKJ19" s="110"/>
      <c r="GKK19" s="110"/>
      <c r="GKL19" s="110"/>
      <c r="GKM19" s="110"/>
      <c r="GKN19" s="110"/>
      <c r="GKO19" s="110"/>
      <c r="GKP19" s="110"/>
      <c r="GKQ19" s="110"/>
      <c r="GKR19" s="110"/>
      <c r="GKS19" s="110"/>
      <c r="GKT19" s="110"/>
      <c r="GKU19" s="110"/>
      <c r="GKV19" s="110"/>
      <c r="GKW19" s="110"/>
      <c r="GKX19" s="110"/>
      <c r="GKY19" s="110"/>
      <c r="GKZ19" s="110"/>
      <c r="GLA19" s="110"/>
      <c r="GLB19" s="110"/>
      <c r="GLC19" s="110"/>
      <c r="GLD19" s="110"/>
      <c r="GLE19" s="110"/>
      <c r="GLF19" s="110"/>
      <c r="GLG19" s="110"/>
      <c r="GLH19" s="110"/>
      <c r="GLI19" s="110"/>
      <c r="GLJ19" s="110"/>
      <c r="GLK19" s="110"/>
      <c r="GLL19" s="110"/>
      <c r="GLM19" s="110"/>
      <c r="GLN19" s="110"/>
      <c r="GLO19" s="110"/>
      <c r="GLP19" s="110"/>
      <c r="GLQ19" s="110"/>
      <c r="GLR19" s="110"/>
      <c r="GLS19" s="110"/>
      <c r="GLT19" s="110"/>
      <c r="GLU19" s="110"/>
      <c r="GLV19" s="110"/>
      <c r="GLW19" s="110"/>
      <c r="GLX19" s="110"/>
      <c r="GLY19" s="110"/>
      <c r="GLZ19" s="110"/>
      <c r="GMA19" s="110"/>
      <c r="GMB19" s="110"/>
      <c r="GMC19" s="110"/>
      <c r="GMD19" s="110"/>
      <c r="GME19" s="110"/>
      <c r="GMF19" s="110"/>
      <c r="GMG19" s="110"/>
      <c r="GMH19" s="110"/>
      <c r="GMI19" s="110"/>
      <c r="GMJ19" s="110"/>
      <c r="GMK19" s="110"/>
      <c r="GML19" s="110"/>
      <c r="GMM19" s="110"/>
      <c r="GMN19" s="110"/>
      <c r="GMO19" s="110"/>
      <c r="GMP19" s="110"/>
      <c r="GMQ19" s="110"/>
      <c r="GMR19" s="110"/>
      <c r="GMS19" s="110"/>
      <c r="GMT19" s="110"/>
      <c r="GMU19" s="110"/>
      <c r="GMV19" s="110"/>
      <c r="GMW19" s="110"/>
      <c r="GMX19" s="110"/>
      <c r="GMY19" s="110"/>
      <c r="GMZ19" s="110"/>
      <c r="GNA19" s="110"/>
      <c r="GNB19" s="110"/>
      <c r="GNC19" s="110"/>
      <c r="GND19" s="110"/>
      <c r="GNE19" s="110"/>
      <c r="GNF19" s="110"/>
      <c r="GNG19" s="110"/>
      <c r="GNH19" s="110"/>
      <c r="GNI19" s="110"/>
      <c r="GNJ19" s="110"/>
      <c r="GNK19" s="110"/>
      <c r="GNL19" s="110"/>
      <c r="GNM19" s="110"/>
      <c r="GNN19" s="110"/>
      <c r="GNO19" s="110"/>
      <c r="GNP19" s="110"/>
      <c r="GNQ19" s="110"/>
      <c r="GNR19" s="110"/>
      <c r="GNS19" s="110"/>
      <c r="GNT19" s="110"/>
      <c r="GNU19" s="110"/>
      <c r="GNV19" s="110"/>
      <c r="GNW19" s="110"/>
      <c r="GNX19" s="110"/>
      <c r="GNY19" s="110"/>
      <c r="GNZ19" s="110"/>
      <c r="GOA19" s="110"/>
      <c r="GOB19" s="110"/>
      <c r="GOC19" s="110"/>
      <c r="GOD19" s="110"/>
      <c r="GOE19" s="110"/>
      <c r="GOF19" s="110"/>
      <c r="GOG19" s="110"/>
      <c r="GOH19" s="110"/>
      <c r="GOI19" s="110"/>
      <c r="GOJ19" s="110"/>
      <c r="GOK19" s="110"/>
      <c r="GOL19" s="110"/>
      <c r="GOM19" s="110"/>
      <c r="GON19" s="110"/>
      <c r="GOO19" s="110"/>
      <c r="GOP19" s="110"/>
      <c r="GOQ19" s="110"/>
      <c r="GOR19" s="110"/>
      <c r="GOS19" s="110"/>
      <c r="GOT19" s="110"/>
      <c r="GOU19" s="110"/>
      <c r="GOV19" s="110"/>
      <c r="GOW19" s="110"/>
      <c r="GOX19" s="110"/>
      <c r="GOY19" s="110"/>
      <c r="GOZ19" s="110"/>
      <c r="GPA19" s="110"/>
      <c r="GPB19" s="110"/>
      <c r="GPC19" s="110"/>
      <c r="GPD19" s="110"/>
      <c r="GPE19" s="110"/>
      <c r="GPF19" s="110"/>
      <c r="GPG19" s="110"/>
      <c r="GPH19" s="110"/>
      <c r="GPI19" s="110"/>
      <c r="GPJ19" s="110"/>
      <c r="GPK19" s="110"/>
      <c r="GPL19" s="110"/>
      <c r="GPM19" s="110"/>
      <c r="GPN19" s="110"/>
      <c r="GPO19" s="110"/>
      <c r="GPP19" s="110"/>
      <c r="GPQ19" s="110"/>
      <c r="GPR19" s="110"/>
      <c r="GPS19" s="110"/>
      <c r="GPT19" s="110"/>
      <c r="GPU19" s="110"/>
      <c r="GPV19" s="110"/>
      <c r="GPW19" s="110"/>
      <c r="GPX19" s="110"/>
      <c r="GPY19" s="110"/>
      <c r="GPZ19" s="110"/>
      <c r="GQA19" s="110"/>
      <c r="GQB19" s="110"/>
      <c r="GQC19" s="110"/>
      <c r="GQD19" s="110"/>
      <c r="GQE19" s="110"/>
      <c r="GQF19" s="110"/>
      <c r="GQG19" s="110"/>
      <c r="GQH19" s="110"/>
      <c r="GQI19" s="110"/>
      <c r="GQJ19" s="110"/>
      <c r="GQK19" s="110"/>
      <c r="GQL19" s="110"/>
      <c r="GQM19" s="110"/>
      <c r="GQN19" s="110"/>
      <c r="GQO19" s="110"/>
      <c r="GQP19" s="110"/>
      <c r="GQQ19" s="110"/>
      <c r="GQR19" s="110"/>
      <c r="GQS19" s="110"/>
      <c r="GQT19" s="110"/>
      <c r="GQU19" s="110"/>
      <c r="GQV19" s="110"/>
      <c r="GQW19" s="110"/>
      <c r="GQX19" s="110"/>
      <c r="GQY19" s="110"/>
      <c r="GQZ19" s="110"/>
      <c r="GRA19" s="110"/>
      <c r="GRB19" s="110"/>
      <c r="GRC19" s="110"/>
      <c r="GRD19" s="110"/>
      <c r="GRE19" s="110"/>
      <c r="GRF19" s="110"/>
      <c r="GRG19" s="110"/>
      <c r="GRH19" s="110"/>
      <c r="GRI19" s="110"/>
      <c r="GRJ19" s="110"/>
      <c r="GRK19" s="110"/>
      <c r="GRL19" s="110"/>
      <c r="GRM19" s="110"/>
      <c r="GRN19" s="110"/>
      <c r="GRO19" s="110"/>
      <c r="GRP19" s="110"/>
      <c r="GRQ19" s="110"/>
      <c r="GRR19" s="110"/>
      <c r="GRS19" s="110"/>
      <c r="GRT19" s="110"/>
      <c r="GRU19" s="110"/>
      <c r="GRV19" s="110"/>
      <c r="GRW19" s="110"/>
      <c r="GRX19" s="110"/>
      <c r="GRY19" s="110"/>
      <c r="GRZ19" s="110"/>
      <c r="GSA19" s="110"/>
      <c r="GSB19" s="110"/>
      <c r="GSC19" s="110"/>
      <c r="GSD19" s="110"/>
      <c r="GSE19" s="110"/>
      <c r="GSF19" s="110"/>
      <c r="GSG19" s="110"/>
      <c r="GSH19" s="110"/>
      <c r="GSI19" s="110"/>
      <c r="GSJ19" s="110"/>
      <c r="GSK19" s="110"/>
      <c r="GSL19" s="110"/>
      <c r="GSM19" s="110"/>
      <c r="GSN19" s="110"/>
      <c r="GSO19" s="110"/>
      <c r="GSP19" s="110"/>
      <c r="GSQ19" s="110"/>
      <c r="GSR19" s="110"/>
      <c r="GSS19" s="110"/>
      <c r="GST19" s="110"/>
      <c r="GSU19" s="110"/>
      <c r="GSV19" s="110"/>
      <c r="GSW19" s="110"/>
      <c r="GSX19" s="110"/>
      <c r="GSY19" s="110"/>
      <c r="GSZ19" s="110"/>
      <c r="GTA19" s="110"/>
      <c r="GTB19" s="110"/>
      <c r="GTC19" s="110"/>
      <c r="GTD19" s="110"/>
      <c r="GTE19" s="110"/>
      <c r="GTF19" s="110"/>
      <c r="GTG19" s="110"/>
      <c r="GTH19" s="110"/>
      <c r="GTI19" s="110"/>
      <c r="GTJ19" s="110"/>
      <c r="GTK19" s="110"/>
      <c r="GTL19" s="110"/>
      <c r="GTM19" s="110"/>
      <c r="GTN19" s="110"/>
      <c r="GTO19" s="110"/>
      <c r="GTP19" s="110"/>
      <c r="GTQ19" s="110"/>
      <c r="GTR19" s="110"/>
      <c r="GTS19" s="110"/>
      <c r="GTT19" s="110"/>
      <c r="GTU19" s="110"/>
      <c r="GTV19" s="110"/>
      <c r="GTW19" s="110"/>
      <c r="GTX19" s="110"/>
      <c r="GTY19" s="110"/>
      <c r="GTZ19" s="110"/>
      <c r="GUA19" s="110"/>
      <c r="GUB19" s="110"/>
      <c r="GUC19" s="110"/>
      <c r="GUD19" s="110"/>
      <c r="GUE19" s="110"/>
      <c r="GUF19" s="110"/>
      <c r="GUG19" s="110"/>
      <c r="GUH19" s="110"/>
      <c r="GUI19" s="110"/>
      <c r="GUJ19" s="110"/>
      <c r="GUK19" s="110"/>
      <c r="GUL19" s="110"/>
      <c r="GUM19" s="110"/>
      <c r="GUN19" s="110"/>
      <c r="GUO19" s="110"/>
      <c r="GUP19" s="110"/>
      <c r="GUQ19" s="110"/>
      <c r="GUR19" s="110"/>
      <c r="GUS19" s="110"/>
      <c r="GUT19" s="110"/>
      <c r="GUU19" s="110"/>
      <c r="GUV19" s="110"/>
      <c r="GUW19" s="110"/>
      <c r="GUX19" s="110"/>
      <c r="GUY19" s="110"/>
      <c r="GUZ19" s="110"/>
      <c r="GVA19" s="110"/>
      <c r="GVB19" s="110"/>
      <c r="GVC19" s="110"/>
      <c r="GVD19" s="110"/>
      <c r="GVE19" s="110"/>
      <c r="GVF19" s="110"/>
      <c r="GVG19" s="110"/>
      <c r="GVH19" s="110"/>
      <c r="GVI19" s="110"/>
      <c r="GVJ19" s="110"/>
      <c r="GVK19" s="110"/>
      <c r="GVL19" s="110"/>
      <c r="GVM19" s="110"/>
      <c r="GVN19" s="110"/>
      <c r="GVO19" s="110"/>
      <c r="GVP19" s="110"/>
      <c r="GVQ19" s="110"/>
      <c r="GVR19" s="110"/>
      <c r="GVS19" s="110"/>
      <c r="GVT19" s="110"/>
      <c r="GVU19" s="110"/>
      <c r="GVV19" s="110"/>
      <c r="GVW19" s="110"/>
      <c r="GVX19" s="110"/>
      <c r="GVY19" s="110"/>
      <c r="GVZ19" s="110"/>
      <c r="GWA19" s="110"/>
      <c r="GWB19" s="110"/>
      <c r="GWC19" s="110"/>
      <c r="GWD19" s="110"/>
      <c r="GWE19" s="110"/>
      <c r="GWF19" s="110"/>
      <c r="GWG19" s="110"/>
      <c r="GWH19" s="110"/>
      <c r="GWI19" s="110"/>
      <c r="GWJ19" s="110"/>
      <c r="GWK19" s="110"/>
      <c r="GWL19" s="110"/>
      <c r="GWM19" s="110"/>
      <c r="GWN19" s="110"/>
      <c r="GWO19" s="110"/>
      <c r="GWP19" s="110"/>
      <c r="GWQ19" s="110"/>
      <c r="GWR19" s="110"/>
      <c r="GWS19" s="110"/>
      <c r="GWT19" s="110"/>
      <c r="GWU19" s="110"/>
      <c r="GWV19" s="110"/>
      <c r="GWW19" s="110"/>
      <c r="GWX19" s="110"/>
      <c r="GWY19" s="110"/>
      <c r="GWZ19" s="110"/>
      <c r="GXA19" s="110"/>
      <c r="GXB19" s="110"/>
      <c r="GXC19" s="110"/>
      <c r="GXD19" s="110"/>
      <c r="GXE19" s="110"/>
      <c r="GXF19" s="110"/>
      <c r="GXG19" s="110"/>
      <c r="GXH19" s="110"/>
      <c r="GXI19" s="110"/>
      <c r="GXJ19" s="110"/>
      <c r="GXK19" s="110"/>
      <c r="GXL19" s="110"/>
      <c r="GXM19" s="110"/>
      <c r="GXN19" s="110"/>
      <c r="GXO19" s="110"/>
      <c r="GXP19" s="110"/>
      <c r="GXQ19" s="110"/>
      <c r="GXR19" s="110"/>
      <c r="GXS19" s="110"/>
      <c r="GXT19" s="110"/>
      <c r="GXU19" s="110"/>
      <c r="GXV19" s="110"/>
      <c r="GXW19" s="110"/>
      <c r="GXX19" s="110"/>
      <c r="GXY19" s="110"/>
      <c r="GXZ19" s="110"/>
      <c r="GYA19" s="110"/>
      <c r="GYB19" s="110"/>
      <c r="GYC19" s="110"/>
      <c r="GYD19" s="110"/>
      <c r="GYE19" s="110"/>
      <c r="GYF19" s="110"/>
      <c r="GYG19" s="110"/>
      <c r="GYH19" s="110"/>
      <c r="GYI19" s="110"/>
      <c r="GYJ19" s="110"/>
      <c r="GYK19" s="110"/>
      <c r="GYL19" s="110"/>
      <c r="GYM19" s="110"/>
      <c r="GYN19" s="110"/>
      <c r="GYO19" s="110"/>
      <c r="GYP19" s="110"/>
      <c r="GYQ19" s="110"/>
      <c r="GYR19" s="110"/>
      <c r="GYS19" s="110"/>
      <c r="GYT19" s="110"/>
      <c r="GYU19" s="110"/>
      <c r="GYV19" s="110"/>
      <c r="GYW19" s="110"/>
      <c r="GYX19" s="110"/>
      <c r="GYY19" s="110"/>
      <c r="GYZ19" s="110"/>
      <c r="GZA19" s="110"/>
      <c r="GZB19" s="110"/>
      <c r="GZC19" s="110"/>
      <c r="GZD19" s="110"/>
      <c r="GZE19" s="110"/>
      <c r="GZF19" s="110"/>
      <c r="GZG19" s="110"/>
      <c r="GZH19" s="110"/>
      <c r="GZI19" s="110"/>
      <c r="GZJ19" s="110"/>
      <c r="GZK19" s="110"/>
      <c r="GZL19" s="110"/>
      <c r="GZM19" s="110"/>
      <c r="GZN19" s="110"/>
      <c r="GZO19" s="110"/>
      <c r="GZP19" s="110"/>
      <c r="GZQ19" s="110"/>
      <c r="GZR19" s="110"/>
      <c r="GZS19" s="110"/>
      <c r="GZT19" s="110"/>
      <c r="GZU19" s="110"/>
      <c r="GZV19" s="110"/>
      <c r="GZW19" s="110"/>
      <c r="GZX19" s="110"/>
      <c r="GZY19" s="110"/>
      <c r="GZZ19" s="110"/>
      <c r="HAA19" s="110"/>
      <c r="HAB19" s="110"/>
      <c r="HAC19" s="110"/>
      <c r="HAD19" s="110"/>
      <c r="HAE19" s="110"/>
      <c r="HAF19" s="110"/>
      <c r="HAG19" s="110"/>
      <c r="HAH19" s="110"/>
      <c r="HAI19" s="110"/>
      <c r="HAJ19" s="110"/>
      <c r="HAK19" s="110"/>
      <c r="HAL19" s="110"/>
      <c r="HAM19" s="110"/>
      <c r="HAN19" s="110"/>
      <c r="HAO19" s="110"/>
      <c r="HAP19" s="110"/>
      <c r="HAQ19" s="110"/>
      <c r="HAR19" s="110"/>
      <c r="HAS19" s="110"/>
      <c r="HAT19" s="110"/>
      <c r="HAU19" s="110"/>
      <c r="HAV19" s="110"/>
      <c r="HAW19" s="110"/>
      <c r="HAX19" s="110"/>
      <c r="HAY19" s="110"/>
      <c r="HAZ19" s="110"/>
      <c r="HBA19" s="110"/>
      <c r="HBB19" s="110"/>
      <c r="HBC19" s="110"/>
      <c r="HBD19" s="110"/>
      <c r="HBE19" s="110"/>
      <c r="HBF19" s="110"/>
      <c r="HBG19" s="110"/>
      <c r="HBH19" s="110"/>
      <c r="HBI19" s="110"/>
      <c r="HBJ19" s="110"/>
      <c r="HBK19" s="110"/>
      <c r="HBL19" s="110"/>
      <c r="HBM19" s="110"/>
      <c r="HBN19" s="110"/>
      <c r="HBO19" s="110"/>
      <c r="HBP19" s="110"/>
      <c r="HBQ19" s="110"/>
      <c r="HBR19" s="110"/>
      <c r="HBS19" s="110"/>
      <c r="HBT19" s="110"/>
      <c r="HBU19" s="110"/>
      <c r="HBV19" s="110"/>
      <c r="HBW19" s="110"/>
      <c r="HBX19" s="110"/>
      <c r="HBY19" s="110"/>
      <c r="HBZ19" s="110"/>
      <c r="HCA19" s="110"/>
      <c r="HCB19" s="110"/>
      <c r="HCC19" s="110"/>
      <c r="HCD19" s="110"/>
      <c r="HCE19" s="110"/>
      <c r="HCF19" s="110"/>
      <c r="HCG19" s="110"/>
      <c r="HCH19" s="110"/>
      <c r="HCI19" s="110"/>
      <c r="HCJ19" s="110"/>
      <c r="HCK19" s="110"/>
      <c r="HCL19" s="110"/>
      <c r="HCM19" s="110"/>
      <c r="HCN19" s="110"/>
      <c r="HCO19" s="110"/>
      <c r="HCP19" s="110"/>
      <c r="HCQ19" s="110"/>
      <c r="HCR19" s="110"/>
      <c r="HCS19" s="110"/>
      <c r="HCT19" s="110"/>
      <c r="HCU19" s="110"/>
      <c r="HCV19" s="110"/>
      <c r="HCW19" s="110"/>
      <c r="HCX19" s="110"/>
      <c r="HCY19" s="110"/>
      <c r="HCZ19" s="110"/>
      <c r="HDA19" s="110"/>
      <c r="HDB19" s="110"/>
      <c r="HDC19" s="110"/>
      <c r="HDD19" s="110"/>
      <c r="HDE19" s="110"/>
      <c r="HDF19" s="110"/>
      <c r="HDG19" s="110"/>
      <c r="HDH19" s="110"/>
      <c r="HDI19" s="110"/>
      <c r="HDJ19" s="110"/>
      <c r="HDK19" s="110"/>
      <c r="HDL19" s="110"/>
      <c r="HDM19" s="110"/>
      <c r="HDN19" s="110"/>
      <c r="HDO19" s="110"/>
      <c r="HDP19" s="110"/>
      <c r="HDQ19" s="110"/>
      <c r="HDR19" s="110"/>
      <c r="HDS19" s="110"/>
      <c r="HDT19" s="110"/>
      <c r="HDU19" s="110"/>
      <c r="HDV19" s="110"/>
      <c r="HDW19" s="110"/>
      <c r="HDX19" s="110"/>
      <c r="HDY19" s="110"/>
      <c r="HDZ19" s="110"/>
      <c r="HEA19" s="110"/>
      <c r="HEB19" s="110"/>
      <c r="HEC19" s="110"/>
      <c r="HED19" s="110"/>
      <c r="HEE19" s="110"/>
      <c r="HEF19" s="110"/>
      <c r="HEG19" s="110"/>
      <c r="HEH19" s="110"/>
      <c r="HEI19" s="110"/>
      <c r="HEJ19" s="110"/>
      <c r="HEK19" s="110"/>
      <c r="HEL19" s="110"/>
      <c r="HEM19" s="110"/>
      <c r="HEN19" s="110"/>
      <c r="HEO19" s="110"/>
      <c r="HEP19" s="110"/>
      <c r="HEQ19" s="110"/>
      <c r="HER19" s="110"/>
      <c r="HES19" s="110"/>
      <c r="HET19" s="110"/>
      <c r="HEU19" s="110"/>
      <c r="HEV19" s="110"/>
      <c r="HEW19" s="110"/>
      <c r="HEX19" s="110"/>
      <c r="HEY19" s="110"/>
      <c r="HEZ19" s="110"/>
      <c r="HFA19" s="110"/>
      <c r="HFB19" s="110"/>
      <c r="HFC19" s="110"/>
      <c r="HFD19" s="110"/>
      <c r="HFE19" s="110"/>
      <c r="HFF19" s="110"/>
      <c r="HFG19" s="110"/>
      <c r="HFH19" s="110"/>
      <c r="HFI19" s="110"/>
      <c r="HFJ19" s="110"/>
      <c r="HFK19" s="110"/>
      <c r="HFL19" s="110"/>
      <c r="HFM19" s="110"/>
      <c r="HFN19" s="110"/>
      <c r="HFO19" s="110"/>
      <c r="HFP19" s="110"/>
      <c r="HFQ19" s="110"/>
      <c r="HFR19" s="110"/>
      <c r="HFS19" s="110"/>
      <c r="HFT19" s="110"/>
      <c r="HFU19" s="110"/>
      <c r="HFV19" s="110"/>
      <c r="HFW19" s="110"/>
      <c r="HFX19" s="110"/>
      <c r="HFY19" s="110"/>
      <c r="HFZ19" s="110"/>
      <c r="HGA19" s="110"/>
      <c r="HGB19" s="110"/>
      <c r="HGC19" s="110"/>
      <c r="HGD19" s="110"/>
      <c r="HGE19" s="110"/>
      <c r="HGF19" s="110"/>
      <c r="HGG19" s="110"/>
      <c r="HGH19" s="110"/>
      <c r="HGI19" s="110"/>
      <c r="HGJ19" s="110"/>
      <c r="HGK19" s="110"/>
      <c r="HGL19" s="110"/>
      <c r="HGM19" s="110"/>
      <c r="HGN19" s="110"/>
      <c r="HGO19" s="110"/>
      <c r="HGP19" s="110"/>
      <c r="HGQ19" s="110"/>
      <c r="HGR19" s="110"/>
      <c r="HGS19" s="110"/>
      <c r="HGT19" s="110"/>
      <c r="HGU19" s="110"/>
      <c r="HGV19" s="110"/>
      <c r="HGW19" s="110"/>
      <c r="HGX19" s="110"/>
      <c r="HGY19" s="110"/>
      <c r="HGZ19" s="110"/>
      <c r="HHA19" s="110"/>
      <c r="HHB19" s="110"/>
      <c r="HHC19" s="110"/>
      <c r="HHD19" s="110"/>
      <c r="HHE19" s="110"/>
      <c r="HHF19" s="110"/>
      <c r="HHG19" s="110"/>
      <c r="HHH19" s="110"/>
      <c r="HHI19" s="110"/>
      <c r="HHJ19" s="110"/>
      <c r="HHK19" s="110"/>
      <c r="HHL19" s="110"/>
      <c r="HHM19" s="110"/>
      <c r="HHN19" s="110"/>
      <c r="HHO19" s="110"/>
      <c r="HHP19" s="110"/>
      <c r="HHQ19" s="110"/>
      <c r="HHR19" s="110"/>
      <c r="HHS19" s="110"/>
      <c r="HHT19" s="110"/>
      <c r="HHU19" s="110"/>
      <c r="HHV19" s="110"/>
      <c r="HHW19" s="110"/>
      <c r="HHX19" s="110"/>
      <c r="HHY19" s="110"/>
      <c r="HHZ19" s="110"/>
      <c r="HIA19" s="110"/>
      <c r="HIB19" s="110"/>
      <c r="HIC19" s="110"/>
      <c r="HID19" s="110"/>
      <c r="HIE19" s="110"/>
      <c r="HIF19" s="110"/>
      <c r="HIG19" s="110"/>
      <c r="HIH19" s="110"/>
      <c r="HII19" s="110"/>
      <c r="HIJ19" s="110"/>
      <c r="HIK19" s="110"/>
      <c r="HIL19" s="110"/>
      <c r="HIM19" s="110"/>
      <c r="HIN19" s="110"/>
      <c r="HIO19" s="110"/>
      <c r="HIP19" s="110"/>
      <c r="HIQ19" s="110"/>
      <c r="HIR19" s="110"/>
      <c r="HIS19" s="110"/>
      <c r="HIT19" s="110"/>
      <c r="HIU19" s="110"/>
      <c r="HIV19" s="110"/>
      <c r="HIW19" s="110"/>
      <c r="HIX19" s="110"/>
      <c r="HIY19" s="110"/>
      <c r="HIZ19" s="110"/>
      <c r="HJA19" s="110"/>
      <c r="HJB19" s="110"/>
      <c r="HJC19" s="110"/>
      <c r="HJD19" s="110"/>
      <c r="HJE19" s="110"/>
      <c r="HJF19" s="110"/>
      <c r="HJG19" s="110"/>
      <c r="HJH19" s="110"/>
      <c r="HJI19" s="110"/>
      <c r="HJJ19" s="110"/>
      <c r="HJK19" s="110"/>
      <c r="HJL19" s="110"/>
      <c r="HJM19" s="110"/>
      <c r="HJN19" s="110"/>
      <c r="HJO19" s="110"/>
      <c r="HJP19" s="110"/>
      <c r="HJQ19" s="110"/>
      <c r="HJR19" s="110"/>
      <c r="HJS19" s="110"/>
      <c r="HJT19" s="110"/>
      <c r="HJU19" s="110"/>
      <c r="HJV19" s="110"/>
      <c r="HJW19" s="110"/>
      <c r="HJX19" s="110"/>
      <c r="HJY19" s="110"/>
      <c r="HJZ19" s="110"/>
      <c r="HKA19" s="110"/>
      <c r="HKB19" s="110"/>
      <c r="HKC19" s="110"/>
      <c r="HKD19" s="110"/>
      <c r="HKE19" s="110"/>
      <c r="HKF19" s="110"/>
      <c r="HKG19" s="110"/>
      <c r="HKH19" s="110"/>
      <c r="HKI19" s="110"/>
      <c r="HKJ19" s="110"/>
      <c r="HKK19" s="110"/>
      <c r="HKL19" s="110"/>
      <c r="HKM19" s="110"/>
      <c r="HKN19" s="110"/>
      <c r="HKO19" s="110"/>
      <c r="HKP19" s="110"/>
      <c r="HKQ19" s="110"/>
      <c r="HKR19" s="110"/>
      <c r="HKS19" s="110"/>
      <c r="HKT19" s="110"/>
      <c r="HKU19" s="110"/>
      <c r="HKV19" s="110"/>
      <c r="HKW19" s="110"/>
      <c r="HKX19" s="110"/>
      <c r="HKY19" s="110"/>
      <c r="HKZ19" s="110"/>
      <c r="HLA19" s="110"/>
      <c r="HLB19" s="110"/>
      <c r="HLC19" s="110"/>
      <c r="HLD19" s="110"/>
      <c r="HLE19" s="110"/>
      <c r="HLF19" s="110"/>
      <c r="HLG19" s="110"/>
      <c r="HLH19" s="110"/>
      <c r="HLI19" s="110"/>
      <c r="HLJ19" s="110"/>
      <c r="HLK19" s="110"/>
      <c r="HLL19" s="110"/>
      <c r="HLM19" s="110"/>
      <c r="HLN19" s="110"/>
      <c r="HLO19" s="110"/>
      <c r="HLP19" s="110"/>
      <c r="HLQ19" s="110"/>
      <c r="HLR19" s="110"/>
      <c r="HLS19" s="110"/>
      <c r="HLT19" s="110"/>
      <c r="HLU19" s="110"/>
      <c r="HLV19" s="110"/>
      <c r="HLW19" s="110"/>
      <c r="HLX19" s="110"/>
      <c r="HLY19" s="110"/>
      <c r="HLZ19" s="110"/>
      <c r="HMA19" s="110"/>
      <c r="HMB19" s="110"/>
      <c r="HMC19" s="110"/>
      <c r="HMD19" s="110"/>
      <c r="HME19" s="110"/>
      <c r="HMF19" s="110"/>
      <c r="HMG19" s="110"/>
      <c r="HMH19" s="110"/>
      <c r="HMI19" s="110"/>
      <c r="HMJ19" s="110"/>
      <c r="HMK19" s="110"/>
      <c r="HML19" s="110"/>
      <c r="HMM19" s="110"/>
      <c r="HMN19" s="110"/>
      <c r="HMO19" s="110"/>
      <c r="HMP19" s="110"/>
      <c r="HMQ19" s="110"/>
      <c r="HMR19" s="110"/>
      <c r="HMS19" s="110"/>
      <c r="HMT19" s="110"/>
      <c r="HMU19" s="110"/>
      <c r="HMV19" s="110"/>
      <c r="HMW19" s="110"/>
      <c r="HMX19" s="110"/>
      <c r="HMY19" s="110"/>
      <c r="HMZ19" s="110"/>
      <c r="HNA19" s="110"/>
      <c r="HNB19" s="110"/>
      <c r="HNC19" s="110"/>
      <c r="HND19" s="110"/>
      <c r="HNE19" s="110"/>
      <c r="HNF19" s="110"/>
      <c r="HNG19" s="110"/>
      <c r="HNH19" s="110"/>
      <c r="HNI19" s="110"/>
      <c r="HNJ19" s="110"/>
      <c r="HNK19" s="110"/>
      <c r="HNL19" s="110"/>
      <c r="HNM19" s="110"/>
      <c r="HNN19" s="110"/>
      <c r="HNO19" s="110"/>
      <c r="HNP19" s="110"/>
      <c r="HNQ19" s="110"/>
      <c r="HNR19" s="110"/>
      <c r="HNS19" s="110"/>
      <c r="HNT19" s="110"/>
      <c r="HNU19" s="110"/>
      <c r="HNV19" s="110"/>
      <c r="HNW19" s="110"/>
      <c r="HNX19" s="110"/>
      <c r="HNY19" s="110"/>
      <c r="HNZ19" s="110"/>
      <c r="HOA19" s="110"/>
      <c r="HOB19" s="110"/>
      <c r="HOC19" s="110"/>
      <c r="HOD19" s="110"/>
      <c r="HOE19" s="110"/>
      <c r="HOF19" s="110"/>
      <c r="HOG19" s="110"/>
      <c r="HOH19" s="110"/>
      <c r="HOI19" s="110"/>
      <c r="HOJ19" s="110"/>
      <c r="HOK19" s="110"/>
      <c r="HOL19" s="110"/>
      <c r="HOM19" s="110"/>
      <c r="HON19" s="110"/>
      <c r="HOO19" s="110"/>
      <c r="HOP19" s="110"/>
      <c r="HOQ19" s="110"/>
      <c r="HOR19" s="110"/>
      <c r="HOS19" s="110"/>
      <c r="HOT19" s="110"/>
      <c r="HOU19" s="110"/>
      <c r="HOV19" s="110"/>
      <c r="HOW19" s="110"/>
      <c r="HOX19" s="110"/>
      <c r="HOY19" s="110"/>
      <c r="HOZ19" s="110"/>
      <c r="HPA19" s="110"/>
      <c r="HPB19" s="110"/>
      <c r="HPC19" s="110"/>
      <c r="HPD19" s="110"/>
      <c r="HPE19" s="110"/>
      <c r="HPF19" s="110"/>
      <c r="HPG19" s="110"/>
      <c r="HPH19" s="110"/>
      <c r="HPI19" s="110"/>
      <c r="HPJ19" s="110"/>
      <c r="HPK19" s="110"/>
      <c r="HPL19" s="110"/>
      <c r="HPM19" s="110"/>
      <c r="HPN19" s="110"/>
      <c r="HPO19" s="110"/>
      <c r="HPP19" s="110"/>
      <c r="HPQ19" s="110"/>
      <c r="HPR19" s="110"/>
      <c r="HPS19" s="110"/>
      <c r="HPT19" s="110"/>
      <c r="HPU19" s="110"/>
      <c r="HPV19" s="110"/>
      <c r="HPW19" s="110"/>
      <c r="HPX19" s="110"/>
      <c r="HPY19" s="110"/>
      <c r="HPZ19" s="110"/>
      <c r="HQA19" s="110"/>
      <c r="HQB19" s="110"/>
      <c r="HQC19" s="110"/>
      <c r="HQD19" s="110"/>
      <c r="HQE19" s="110"/>
      <c r="HQF19" s="110"/>
      <c r="HQG19" s="110"/>
      <c r="HQH19" s="110"/>
      <c r="HQI19" s="110"/>
      <c r="HQJ19" s="110"/>
      <c r="HQK19" s="110"/>
      <c r="HQL19" s="110"/>
      <c r="HQM19" s="110"/>
      <c r="HQN19" s="110"/>
      <c r="HQO19" s="110"/>
      <c r="HQP19" s="110"/>
      <c r="HQQ19" s="110"/>
      <c r="HQR19" s="110"/>
      <c r="HQS19" s="110"/>
      <c r="HQT19" s="110"/>
      <c r="HQU19" s="110"/>
      <c r="HQV19" s="110"/>
      <c r="HQW19" s="110"/>
      <c r="HQX19" s="110"/>
      <c r="HQY19" s="110"/>
      <c r="HQZ19" s="110"/>
      <c r="HRA19" s="110"/>
      <c r="HRB19" s="110"/>
      <c r="HRC19" s="110"/>
      <c r="HRD19" s="110"/>
      <c r="HRE19" s="110"/>
      <c r="HRF19" s="110"/>
      <c r="HRG19" s="110"/>
      <c r="HRH19" s="110"/>
      <c r="HRI19" s="110"/>
      <c r="HRJ19" s="110"/>
      <c r="HRK19" s="110"/>
      <c r="HRL19" s="110"/>
      <c r="HRM19" s="110"/>
      <c r="HRN19" s="110"/>
      <c r="HRO19" s="110"/>
      <c r="HRP19" s="110"/>
      <c r="HRQ19" s="110"/>
      <c r="HRR19" s="110"/>
      <c r="HRS19" s="110"/>
      <c r="HRT19" s="110"/>
      <c r="HRU19" s="110"/>
      <c r="HRV19" s="110"/>
      <c r="HRW19" s="110"/>
      <c r="HRX19" s="110"/>
      <c r="HRY19" s="110"/>
      <c r="HRZ19" s="110"/>
      <c r="HSA19" s="110"/>
      <c r="HSB19" s="110"/>
      <c r="HSC19" s="110"/>
      <c r="HSD19" s="110"/>
      <c r="HSE19" s="110"/>
      <c r="HSF19" s="110"/>
      <c r="HSG19" s="110"/>
      <c r="HSH19" s="110"/>
      <c r="HSI19" s="110"/>
      <c r="HSJ19" s="110"/>
      <c r="HSK19" s="110"/>
      <c r="HSL19" s="110"/>
      <c r="HSM19" s="110"/>
      <c r="HSN19" s="110"/>
      <c r="HSO19" s="110"/>
      <c r="HSP19" s="110"/>
      <c r="HSQ19" s="110"/>
      <c r="HSR19" s="110"/>
      <c r="HSS19" s="110"/>
      <c r="HST19" s="110"/>
      <c r="HSU19" s="110"/>
      <c r="HSV19" s="110"/>
      <c r="HSW19" s="110"/>
      <c r="HSX19" s="110"/>
      <c r="HSY19" s="110"/>
      <c r="HSZ19" s="110"/>
      <c r="HTA19" s="110"/>
      <c r="HTB19" s="110"/>
      <c r="HTC19" s="110"/>
      <c r="HTD19" s="110"/>
      <c r="HTE19" s="110"/>
      <c r="HTF19" s="110"/>
      <c r="HTG19" s="110"/>
      <c r="HTH19" s="110"/>
      <c r="HTI19" s="110"/>
      <c r="HTJ19" s="110"/>
      <c r="HTK19" s="110"/>
      <c r="HTL19" s="110"/>
      <c r="HTM19" s="110"/>
      <c r="HTN19" s="110"/>
      <c r="HTO19" s="110"/>
      <c r="HTP19" s="110"/>
      <c r="HTQ19" s="110"/>
      <c r="HTR19" s="110"/>
      <c r="HTS19" s="110"/>
      <c r="HTT19" s="110"/>
      <c r="HTU19" s="110"/>
      <c r="HTV19" s="110"/>
      <c r="HTW19" s="110"/>
      <c r="HTX19" s="110"/>
      <c r="HTY19" s="110"/>
      <c r="HTZ19" s="110"/>
      <c r="HUA19" s="110"/>
      <c r="HUB19" s="110"/>
      <c r="HUC19" s="110"/>
      <c r="HUD19" s="110"/>
      <c r="HUE19" s="110"/>
      <c r="HUF19" s="110"/>
      <c r="HUG19" s="110"/>
      <c r="HUH19" s="110"/>
      <c r="HUI19" s="110"/>
      <c r="HUJ19" s="110"/>
      <c r="HUK19" s="110"/>
      <c r="HUL19" s="110"/>
      <c r="HUM19" s="110"/>
      <c r="HUN19" s="110"/>
      <c r="HUO19" s="110"/>
      <c r="HUP19" s="110"/>
      <c r="HUQ19" s="110"/>
      <c r="HUR19" s="110"/>
      <c r="HUS19" s="110"/>
      <c r="HUT19" s="110"/>
      <c r="HUU19" s="110"/>
      <c r="HUV19" s="110"/>
      <c r="HUW19" s="110"/>
      <c r="HUX19" s="110"/>
      <c r="HUY19" s="110"/>
      <c r="HUZ19" s="110"/>
      <c r="HVA19" s="110"/>
      <c r="HVB19" s="110"/>
      <c r="HVC19" s="110"/>
      <c r="HVD19" s="110"/>
      <c r="HVE19" s="110"/>
      <c r="HVF19" s="110"/>
      <c r="HVG19" s="110"/>
      <c r="HVH19" s="110"/>
      <c r="HVI19" s="110"/>
      <c r="HVJ19" s="110"/>
      <c r="HVK19" s="110"/>
      <c r="HVL19" s="110"/>
      <c r="HVM19" s="110"/>
      <c r="HVN19" s="110"/>
      <c r="HVO19" s="110"/>
      <c r="HVP19" s="110"/>
      <c r="HVQ19" s="110"/>
      <c r="HVR19" s="110"/>
      <c r="HVS19" s="110"/>
      <c r="HVT19" s="110"/>
      <c r="HVU19" s="110"/>
      <c r="HVV19" s="110"/>
      <c r="HVW19" s="110"/>
      <c r="HVX19" s="110"/>
      <c r="HVY19" s="110"/>
      <c r="HVZ19" s="110"/>
      <c r="HWA19" s="110"/>
      <c r="HWB19" s="110"/>
      <c r="HWC19" s="110"/>
      <c r="HWD19" s="110"/>
      <c r="HWE19" s="110"/>
      <c r="HWF19" s="110"/>
      <c r="HWG19" s="110"/>
      <c r="HWH19" s="110"/>
      <c r="HWI19" s="110"/>
      <c r="HWJ19" s="110"/>
      <c r="HWK19" s="110"/>
      <c r="HWL19" s="110"/>
      <c r="HWM19" s="110"/>
      <c r="HWN19" s="110"/>
      <c r="HWO19" s="110"/>
      <c r="HWP19" s="110"/>
      <c r="HWQ19" s="110"/>
      <c r="HWR19" s="110"/>
      <c r="HWS19" s="110"/>
      <c r="HWT19" s="110"/>
      <c r="HWU19" s="110"/>
      <c r="HWV19" s="110"/>
      <c r="HWW19" s="110"/>
      <c r="HWX19" s="110"/>
      <c r="HWY19" s="110"/>
      <c r="HWZ19" s="110"/>
      <c r="HXA19" s="110"/>
      <c r="HXB19" s="110"/>
      <c r="HXC19" s="110"/>
      <c r="HXD19" s="110"/>
      <c r="HXE19" s="110"/>
      <c r="HXF19" s="110"/>
      <c r="HXG19" s="110"/>
      <c r="HXH19" s="110"/>
      <c r="HXI19" s="110"/>
      <c r="HXJ19" s="110"/>
      <c r="HXK19" s="110"/>
      <c r="HXL19" s="110"/>
      <c r="HXM19" s="110"/>
      <c r="HXN19" s="110"/>
      <c r="HXO19" s="110"/>
      <c r="HXP19" s="110"/>
      <c r="HXQ19" s="110"/>
      <c r="HXR19" s="110"/>
      <c r="HXS19" s="110"/>
      <c r="HXT19" s="110"/>
      <c r="HXU19" s="110"/>
      <c r="HXV19" s="110"/>
      <c r="HXW19" s="110"/>
      <c r="HXX19" s="110"/>
      <c r="HXY19" s="110"/>
      <c r="HXZ19" s="110"/>
      <c r="HYA19" s="110"/>
      <c r="HYB19" s="110"/>
      <c r="HYC19" s="110"/>
      <c r="HYD19" s="110"/>
      <c r="HYE19" s="110"/>
      <c r="HYF19" s="110"/>
      <c r="HYG19" s="110"/>
      <c r="HYH19" s="110"/>
      <c r="HYI19" s="110"/>
      <c r="HYJ19" s="110"/>
      <c r="HYK19" s="110"/>
      <c r="HYL19" s="110"/>
      <c r="HYM19" s="110"/>
      <c r="HYN19" s="110"/>
      <c r="HYO19" s="110"/>
      <c r="HYP19" s="110"/>
      <c r="HYQ19" s="110"/>
      <c r="HYR19" s="110"/>
      <c r="HYS19" s="110"/>
      <c r="HYT19" s="110"/>
      <c r="HYU19" s="110"/>
      <c r="HYV19" s="110"/>
      <c r="HYW19" s="110"/>
      <c r="HYX19" s="110"/>
      <c r="HYY19" s="110"/>
      <c r="HYZ19" s="110"/>
      <c r="HZA19" s="110"/>
      <c r="HZB19" s="110"/>
      <c r="HZC19" s="110"/>
      <c r="HZD19" s="110"/>
      <c r="HZE19" s="110"/>
      <c r="HZF19" s="110"/>
      <c r="HZG19" s="110"/>
      <c r="HZH19" s="110"/>
      <c r="HZI19" s="110"/>
      <c r="HZJ19" s="110"/>
      <c r="HZK19" s="110"/>
      <c r="HZL19" s="110"/>
      <c r="HZM19" s="110"/>
      <c r="HZN19" s="110"/>
      <c r="HZO19" s="110"/>
      <c r="HZP19" s="110"/>
      <c r="HZQ19" s="110"/>
      <c r="HZR19" s="110"/>
      <c r="HZS19" s="110"/>
      <c r="HZT19" s="110"/>
      <c r="HZU19" s="110"/>
      <c r="HZV19" s="110"/>
      <c r="HZW19" s="110"/>
      <c r="HZX19" s="110"/>
      <c r="HZY19" s="110"/>
      <c r="HZZ19" s="110"/>
      <c r="IAA19" s="110"/>
      <c r="IAB19" s="110"/>
      <c r="IAC19" s="110"/>
      <c r="IAD19" s="110"/>
      <c r="IAE19" s="110"/>
      <c r="IAF19" s="110"/>
      <c r="IAG19" s="110"/>
      <c r="IAH19" s="110"/>
      <c r="IAI19" s="110"/>
      <c r="IAJ19" s="110"/>
      <c r="IAK19" s="110"/>
      <c r="IAL19" s="110"/>
      <c r="IAM19" s="110"/>
      <c r="IAN19" s="110"/>
      <c r="IAO19" s="110"/>
      <c r="IAP19" s="110"/>
      <c r="IAQ19" s="110"/>
      <c r="IAR19" s="110"/>
      <c r="IAS19" s="110"/>
      <c r="IAT19" s="110"/>
      <c r="IAU19" s="110"/>
      <c r="IAV19" s="110"/>
      <c r="IAW19" s="110"/>
      <c r="IAX19" s="110"/>
      <c r="IAY19" s="110"/>
      <c r="IAZ19" s="110"/>
      <c r="IBA19" s="110"/>
      <c r="IBB19" s="110"/>
      <c r="IBC19" s="110"/>
      <c r="IBD19" s="110"/>
      <c r="IBE19" s="110"/>
      <c r="IBF19" s="110"/>
      <c r="IBG19" s="110"/>
      <c r="IBH19" s="110"/>
      <c r="IBI19" s="110"/>
      <c r="IBJ19" s="110"/>
      <c r="IBK19" s="110"/>
      <c r="IBL19" s="110"/>
      <c r="IBM19" s="110"/>
      <c r="IBN19" s="110"/>
      <c r="IBO19" s="110"/>
      <c r="IBP19" s="110"/>
      <c r="IBQ19" s="110"/>
      <c r="IBR19" s="110"/>
      <c r="IBS19" s="110"/>
      <c r="IBT19" s="110"/>
      <c r="IBU19" s="110"/>
      <c r="IBV19" s="110"/>
      <c r="IBW19" s="110"/>
      <c r="IBX19" s="110"/>
      <c r="IBY19" s="110"/>
      <c r="IBZ19" s="110"/>
      <c r="ICA19" s="110"/>
      <c r="ICB19" s="110"/>
      <c r="ICC19" s="110"/>
      <c r="ICD19" s="110"/>
      <c r="ICE19" s="110"/>
      <c r="ICF19" s="110"/>
      <c r="ICG19" s="110"/>
      <c r="ICH19" s="110"/>
      <c r="ICI19" s="110"/>
      <c r="ICJ19" s="110"/>
      <c r="ICK19" s="110"/>
      <c r="ICL19" s="110"/>
      <c r="ICM19" s="110"/>
      <c r="ICN19" s="110"/>
      <c r="ICO19" s="110"/>
      <c r="ICP19" s="110"/>
      <c r="ICQ19" s="110"/>
      <c r="ICR19" s="110"/>
      <c r="ICS19" s="110"/>
      <c r="ICT19" s="110"/>
      <c r="ICU19" s="110"/>
      <c r="ICV19" s="110"/>
      <c r="ICW19" s="110"/>
      <c r="ICX19" s="110"/>
      <c r="ICY19" s="110"/>
      <c r="ICZ19" s="110"/>
      <c r="IDA19" s="110"/>
      <c r="IDB19" s="110"/>
      <c r="IDC19" s="110"/>
      <c r="IDD19" s="110"/>
      <c r="IDE19" s="110"/>
      <c r="IDF19" s="110"/>
      <c r="IDG19" s="110"/>
      <c r="IDH19" s="110"/>
      <c r="IDI19" s="110"/>
      <c r="IDJ19" s="110"/>
      <c r="IDK19" s="110"/>
      <c r="IDL19" s="110"/>
      <c r="IDM19" s="110"/>
      <c r="IDN19" s="110"/>
      <c r="IDO19" s="110"/>
      <c r="IDP19" s="110"/>
      <c r="IDQ19" s="110"/>
      <c r="IDR19" s="110"/>
      <c r="IDS19" s="110"/>
      <c r="IDT19" s="110"/>
      <c r="IDU19" s="110"/>
      <c r="IDV19" s="110"/>
      <c r="IDW19" s="110"/>
      <c r="IDX19" s="110"/>
      <c r="IDY19" s="110"/>
      <c r="IDZ19" s="110"/>
      <c r="IEA19" s="110"/>
      <c r="IEB19" s="110"/>
      <c r="IEC19" s="110"/>
      <c r="IED19" s="110"/>
      <c r="IEE19" s="110"/>
      <c r="IEF19" s="110"/>
      <c r="IEG19" s="110"/>
      <c r="IEH19" s="110"/>
      <c r="IEI19" s="110"/>
      <c r="IEJ19" s="110"/>
      <c r="IEK19" s="110"/>
      <c r="IEL19" s="110"/>
      <c r="IEM19" s="110"/>
      <c r="IEN19" s="110"/>
      <c r="IEO19" s="110"/>
      <c r="IEP19" s="110"/>
      <c r="IEQ19" s="110"/>
      <c r="IER19" s="110"/>
      <c r="IES19" s="110"/>
      <c r="IET19" s="110"/>
      <c r="IEU19" s="110"/>
      <c r="IEV19" s="110"/>
      <c r="IEW19" s="110"/>
      <c r="IEX19" s="110"/>
      <c r="IEY19" s="110"/>
      <c r="IEZ19" s="110"/>
      <c r="IFA19" s="110"/>
      <c r="IFB19" s="110"/>
      <c r="IFC19" s="110"/>
      <c r="IFD19" s="110"/>
      <c r="IFE19" s="110"/>
      <c r="IFF19" s="110"/>
      <c r="IFG19" s="110"/>
      <c r="IFH19" s="110"/>
      <c r="IFI19" s="110"/>
      <c r="IFJ19" s="110"/>
      <c r="IFK19" s="110"/>
      <c r="IFL19" s="110"/>
      <c r="IFM19" s="110"/>
      <c r="IFN19" s="110"/>
      <c r="IFO19" s="110"/>
      <c r="IFP19" s="110"/>
      <c r="IFQ19" s="110"/>
      <c r="IFR19" s="110"/>
      <c r="IFS19" s="110"/>
      <c r="IFT19" s="110"/>
      <c r="IFU19" s="110"/>
      <c r="IFV19" s="110"/>
      <c r="IFW19" s="110"/>
      <c r="IFX19" s="110"/>
      <c r="IFY19" s="110"/>
      <c r="IFZ19" s="110"/>
      <c r="IGA19" s="110"/>
      <c r="IGB19" s="110"/>
      <c r="IGC19" s="110"/>
      <c r="IGD19" s="110"/>
      <c r="IGE19" s="110"/>
      <c r="IGF19" s="110"/>
      <c r="IGG19" s="110"/>
      <c r="IGH19" s="110"/>
      <c r="IGI19" s="110"/>
      <c r="IGJ19" s="110"/>
      <c r="IGK19" s="110"/>
      <c r="IGL19" s="110"/>
      <c r="IGM19" s="110"/>
      <c r="IGN19" s="110"/>
      <c r="IGO19" s="110"/>
      <c r="IGP19" s="110"/>
      <c r="IGQ19" s="110"/>
      <c r="IGR19" s="110"/>
      <c r="IGS19" s="110"/>
      <c r="IGT19" s="110"/>
      <c r="IGU19" s="110"/>
      <c r="IGV19" s="110"/>
      <c r="IGW19" s="110"/>
      <c r="IGX19" s="110"/>
      <c r="IGY19" s="110"/>
      <c r="IGZ19" s="110"/>
      <c r="IHA19" s="110"/>
      <c r="IHB19" s="110"/>
      <c r="IHC19" s="110"/>
      <c r="IHD19" s="110"/>
      <c r="IHE19" s="110"/>
      <c r="IHF19" s="110"/>
      <c r="IHG19" s="110"/>
      <c r="IHH19" s="110"/>
      <c r="IHI19" s="110"/>
      <c r="IHJ19" s="110"/>
      <c r="IHK19" s="110"/>
      <c r="IHL19" s="110"/>
      <c r="IHM19" s="110"/>
      <c r="IHN19" s="110"/>
      <c r="IHO19" s="110"/>
      <c r="IHP19" s="110"/>
      <c r="IHQ19" s="110"/>
      <c r="IHR19" s="110"/>
      <c r="IHS19" s="110"/>
      <c r="IHT19" s="110"/>
      <c r="IHU19" s="110"/>
      <c r="IHV19" s="110"/>
      <c r="IHW19" s="110"/>
      <c r="IHX19" s="110"/>
      <c r="IHY19" s="110"/>
      <c r="IHZ19" s="110"/>
      <c r="IIA19" s="110"/>
      <c r="IIB19" s="110"/>
      <c r="IIC19" s="110"/>
      <c r="IID19" s="110"/>
      <c r="IIE19" s="110"/>
      <c r="IIF19" s="110"/>
      <c r="IIG19" s="110"/>
      <c r="IIH19" s="110"/>
      <c r="III19" s="110"/>
      <c r="IIJ19" s="110"/>
      <c r="IIK19" s="110"/>
      <c r="IIL19" s="110"/>
      <c r="IIM19" s="110"/>
      <c r="IIN19" s="110"/>
      <c r="IIO19" s="110"/>
      <c r="IIP19" s="110"/>
      <c r="IIQ19" s="110"/>
      <c r="IIR19" s="110"/>
      <c r="IIS19" s="110"/>
      <c r="IIT19" s="110"/>
      <c r="IIU19" s="110"/>
      <c r="IIV19" s="110"/>
      <c r="IIW19" s="110"/>
      <c r="IIX19" s="110"/>
      <c r="IIY19" s="110"/>
      <c r="IIZ19" s="110"/>
      <c r="IJA19" s="110"/>
      <c r="IJB19" s="110"/>
      <c r="IJC19" s="110"/>
      <c r="IJD19" s="110"/>
      <c r="IJE19" s="110"/>
      <c r="IJF19" s="110"/>
      <c r="IJG19" s="110"/>
      <c r="IJH19" s="110"/>
      <c r="IJI19" s="110"/>
      <c r="IJJ19" s="110"/>
      <c r="IJK19" s="110"/>
      <c r="IJL19" s="110"/>
      <c r="IJM19" s="110"/>
      <c r="IJN19" s="110"/>
      <c r="IJO19" s="110"/>
      <c r="IJP19" s="110"/>
      <c r="IJQ19" s="110"/>
      <c r="IJR19" s="110"/>
      <c r="IJS19" s="110"/>
      <c r="IJT19" s="110"/>
      <c r="IJU19" s="110"/>
      <c r="IJV19" s="110"/>
      <c r="IJW19" s="110"/>
      <c r="IJX19" s="110"/>
      <c r="IJY19" s="110"/>
      <c r="IJZ19" s="110"/>
      <c r="IKA19" s="110"/>
      <c r="IKB19" s="110"/>
      <c r="IKC19" s="110"/>
      <c r="IKD19" s="110"/>
      <c r="IKE19" s="110"/>
      <c r="IKF19" s="110"/>
      <c r="IKG19" s="110"/>
      <c r="IKH19" s="110"/>
      <c r="IKI19" s="110"/>
      <c r="IKJ19" s="110"/>
      <c r="IKK19" s="110"/>
      <c r="IKL19" s="110"/>
      <c r="IKM19" s="110"/>
      <c r="IKN19" s="110"/>
      <c r="IKO19" s="110"/>
      <c r="IKP19" s="110"/>
      <c r="IKQ19" s="110"/>
      <c r="IKR19" s="110"/>
      <c r="IKS19" s="110"/>
      <c r="IKT19" s="110"/>
      <c r="IKU19" s="110"/>
      <c r="IKV19" s="110"/>
      <c r="IKW19" s="110"/>
      <c r="IKX19" s="110"/>
      <c r="IKY19" s="110"/>
      <c r="IKZ19" s="110"/>
      <c r="ILA19" s="110"/>
      <c r="ILB19" s="110"/>
      <c r="ILC19" s="110"/>
      <c r="ILD19" s="110"/>
      <c r="ILE19" s="110"/>
      <c r="ILF19" s="110"/>
      <c r="ILG19" s="110"/>
      <c r="ILH19" s="110"/>
      <c r="ILI19" s="110"/>
      <c r="ILJ19" s="110"/>
      <c r="ILK19" s="110"/>
      <c r="ILL19" s="110"/>
      <c r="ILM19" s="110"/>
      <c r="ILN19" s="110"/>
      <c r="ILO19" s="110"/>
      <c r="ILP19" s="110"/>
      <c r="ILQ19" s="110"/>
      <c r="ILR19" s="110"/>
      <c r="ILS19" s="110"/>
      <c r="ILT19" s="110"/>
      <c r="ILU19" s="110"/>
      <c r="ILV19" s="110"/>
      <c r="ILW19" s="110"/>
      <c r="ILX19" s="110"/>
      <c r="ILY19" s="110"/>
      <c r="ILZ19" s="110"/>
      <c r="IMA19" s="110"/>
      <c r="IMB19" s="110"/>
      <c r="IMC19" s="110"/>
      <c r="IMD19" s="110"/>
      <c r="IME19" s="110"/>
      <c r="IMF19" s="110"/>
      <c r="IMG19" s="110"/>
      <c r="IMH19" s="110"/>
      <c r="IMI19" s="110"/>
      <c r="IMJ19" s="110"/>
      <c r="IMK19" s="110"/>
      <c r="IML19" s="110"/>
      <c r="IMM19" s="110"/>
      <c r="IMN19" s="110"/>
      <c r="IMO19" s="110"/>
      <c r="IMP19" s="110"/>
      <c r="IMQ19" s="110"/>
      <c r="IMR19" s="110"/>
      <c r="IMS19" s="110"/>
      <c r="IMT19" s="110"/>
      <c r="IMU19" s="110"/>
      <c r="IMV19" s="110"/>
      <c r="IMW19" s="110"/>
      <c r="IMX19" s="110"/>
      <c r="IMY19" s="110"/>
      <c r="IMZ19" s="110"/>
      <c r="INA19" s="110"/>
      <c r="INB19" s="110"/>
      <c r="INC19" s="110"/>
      <c r="IND19" s="110"/>
      <c r="INE19" s="110"/>
      <c r="INF19" s="110"/>
      <c r="ING19" s="110"/>
      <c r="INH19" s="110"/>
      <c r="INI19" s="110"/>
      <c r="INJ19" s="110"/>
      <c r="INK19" s="110"/>
      <c r="INL19" s="110"/>
      <c r="INM19" s="110"/>
      <c r="INN19" s="110"/>
      <c r="INO19" s="110"/>
      <c r="INP19" s="110"/>
      <c r="INQ19" s="110"/>
      <c r="INR19" s="110"/>
      <c r="INS19" s="110"/>
      <c r="INT19" s="110"/>
      <c r="INU19" s="110"/>
      <c r="INV19" s="110"/>
      <c r="INW19" s="110"/>
      <c r="INX19" s="110"/>
      <c r="INY19" s="110"/>
      <c r="INZ19" s="110"/>
      <c r="IOA19" s="110"/>
      <c r="IOB19" s="110"/>
      <c r="IOC19" s="110"/>
      <c r="IOD19" s="110"/>
      <c r="IOE19" s="110"/>
      <c r="IOF19" s="110"/>
      <c r="IOG19" s="110"/>
      <c r="IOH19" s="110"/>
      <c r="IOI19" s="110"/>
      <c r="IOJ19" s="110"/>
      <c r="IOK19" s="110"/>
      <c r="IOL19" s="110"/>
      <c r="IOM19" s="110"/>
      <c r="ION19" s="110"/>
      <c r="IOO19" s="110"/>
      <c r="IOP19" s="110"/>
      <c r="IOQ19" s="110"/>
      <c r="IOR19" s="110"/>
      <c r="IOS19" s="110"/>
      <c r="IOT19" s="110"/>
      <c r="IOU19" s="110"/>
      <c r="IOV19" s="110"/>
      <c r="IOW19" s="110"/>
      <c r="IOX19" s="110"/>
      <c r="IOY19" s="110"/>
      <c r="IOZ19" s="110"/>
      <c r="IPA19" s="110"/>
      <c r="IPB19" s="110"/>
      <c r="IPC19" s="110"/>
      <c r="IPD19" s="110"/>
      <c r="IPE19" s="110"/>
      <c r="IPF19" s="110"/>
      <c r="IPG19" s="110"/>
      <c r="IPH19" s="110"/>
      <c r="IPI19" s="110"/>
      <c r="IPJ19" s="110"/>
      <c r="IPK19" s="110"/>
      <c r="IPL19" s="110"/>
      <c r="IPM19" s="110"/>
      <c r="IPN19" s="110"/>
      <c r="IPO19" s="110"/>
      <c r="IPP19" s="110"/>
      <c r="IPQ19" s="110"/>
      <c r="IPR19" s="110"/>
      <c r="IPS19" s="110"/>
      <c r="IPT19" s="110"/>
      <c r="IPU19" s="110"/>
      <c r="IPV19" s="110"/>
      <c r="IPW19" s="110"/>
      <c r="IPX19" s="110"/>
      <c r="IPY19" s="110"/>
      <c r="IPZ19" s="110"/>
      <c r="IQA19" s="110"/>
      <c r="IQB19" s="110"/>
      <c r="IQC19" s="110"/>
      <c r="IQD19" s="110"/>
      <c r="IQE19" s="110"/>
      <c r="IQF19" s="110"/>
      <c r="IQG19" s="110"/>
      <c r="IQH19" s="110"/>
      <c r="IQI19" s="110"/>
      <c r="IQJ19" s="110"/>
      <c r="IQK19" s="110"/>
      <c r="IQL19" s="110"/>
      <c r="IQM19" s="110"/>
      <c r="IQN19" s="110"/>
      <c r="IQO19" s="110"/>
      <c r="IQP19" s="110"/>
      <c r="IQQ19" s="110"/>
      <c r="IQR19" s="110"/>
      <c r="IQS19" s="110"/>
      <c r="IQT19" s="110"/>
      <c r="IQU19" s="110"/>
      <c r="IQV19" s="110"/>
      <c r="IQW19" s="110"/>
      <c r="IQX19" s="110"/>
      <c r="IQY19" s="110"/>
      <c r="IQZ19" s="110"/>
      <c r="IRA19" s="110"/>
      <c r="IRB19" s="110"/>
      <c r="IRC19" s="110"/>
      <c r="IRD19" s="110"/>
      <c r="IRE19" s="110"/>
      <c r="IRF19" s="110"/>
      <c r="IRG19" s="110"/>
      <c r="IRH19" s="110"/>
      <c r="IRI19" s="110"/>
      <c r="IRJ19" s="110"/>
      <c r="IRK19" s="110"/>
      <c r="IRL19" s="110"/>
      <c r="IRM19" s="110"/>
      <c r="IRN19" s="110"/>
      <c r="IRO19" s="110"/>
      <c r="IRP19" s="110"/>
      <c r="IRQ19" s="110"/>
      <c r="IRR19" s="110"/>
      <c r="IRS19" s="110"/>
      <c r="IRT19" s="110"/>
      <c r="IRU19" s="110"/>
      <c r="IRV19" s="110"/>
      <c r="IRW19" s="110"/>
      <c r="IRX19" s="110"/>
      <c r="IRY19" s="110"/>
      <c r="IRZ19" s="110"/>
      <c r="ISA19" s="110"/>
      <c r="ISB19" s="110"/>
      <c r="ISC19" s="110"/>
      <c r="ISD19" s="110"/>
      <c r="ISE19" s="110"/>
      <c r="ISF19" s="110"/>
      <c r="ISG19" s="110"/>
      <c r="ISH19" s="110"/>
      <c r="ISI19" s="110"/>
      <c r="ISJ19" s="110"/>
      <c r="ISK19" s="110"/>
      <c r="ISL19" s="110"/>
      <c r="ISM19" s="110"/>
      <c r="ISN19" s="110"/>
      <c r="ISO19" s="110"/>
      <c r="ISP19" s="110"/>
      <c r="ISQ19" s="110"/>
      <c r="ISR19" s="110"/>
      <c r="ISS19" s="110"/>
      <c r="IST19" s="110"/>
      <c r="ISU19" s="110"/>
      <c r="ISV19" s="110"/>
      <c r="ISW19" s="110"/>
      <c r="ISX19" s="110"/>
      <c r="ISY19" s="110"/>
      <c r="ISZ19" s="110"/>
      <c r="ITA19" s="110"/>
      <c r="ITB19" s="110"/>
      <c r="ITC19" s="110"/>
      <c r="ITD19" s="110"/>
      <c r="ITE19" s="110"/>
      <c r="ITF19" s="110"/>
      <c r="ITG19" s="110"/>
      <c r="ITH19" s="110"/>
      <c r="ITI19" s="110"/>
      <c r="ITJ19" s="110"/>
      <c r="ITK19" s="110"/>
      <c r="ITL19" s="110"/>
      <c r="ITM19" s="110"/>
      <c r="ITN19" s="110"/>
      <c r="ITO19" s="110"/>
      <c r="ITP19" s="110"/>
      <c r="ITQ19" s="110"/>
      <c r="ITR19" s="110"/>
      <c r="ITS19" s="110"/>
      <c r="ITT19" s="110"/>
      <c r="ITU19" s="110"/>
      <c r="ITV19" s="110"/>
      <c r="ITW19" s="110"/>
      <c r="ITX19" s="110"/>
      <c r="ITY19" s="110"/>
      <c r="ITZ19" s="110"/>
      <c r="IUA19" s="110"/>
      <c r="IUB19" s="110"/>
      <c r="IUC19" s="110"/>
      <c r="IUD19" s="110"/>
      <c r="IUE19" s="110"/>
      <c r="IUF19" s="110"/>
      <c r="IUG19" s="110"/>
      <c r="IUH19" s="110"/>
      <c r="IUI19" s="110"/>
      <c r="IUJ19" s="110"/>
      <c r="IUK19" s="110"/>
      <c r="IUL19" s="110"/>
      <c r="IUM19" s="110"/>
      <c r="IUN19" s="110"/>
      <c r="IUO19" s="110"/>
      <c r="IUP19" s="110"/>
      <c r="IUQ19" s="110"/>
      <c r="IUR19" s="110"/>
      <c r="IUS19" s="110"/>
      <c r="IUT19" s="110"/>
      <c r="IUU19" s="110"/>
      <c r="IUV19" s="110"/>
      <c r="IUW19" s="110"/>
      <c r="IUX19" s="110"/>
      <c r="IUY19" s="110"/>
      <c r="IUZ19" s="110"/>
      <c r="IVA19" s="110"/>
      <c r="IVB19" s="110"/>
      <c r="IVC19" s="110"/>
      <c r="IVD19" s="110"/>
      <c r="IVE19" s="110"/>
      <c r="IVF19" s="110"/>
      <c r="IVG19" s="110"/>
      <c r="IVH19" s="110"/>
      <c r="IVI19" s="110"/>
      <c r="IVJ19" s="110"/>
      <c r="IVK19" s="110"/>
      <c r="IVL19" s="110"/>
      <c r="IVM19" s="110"/>
      <c r="IVN19" s="110"/>
      <c r="IVO19" s="110"/>
      <c r="IVP19" s="110"/>
      <c r="IVQ19" s="110"/>
      <c r="IVR19" s="110"/>
      <c r="IVS19" s="110"/>
      <c r="IVT19" s="110"/>
      <c r="IVU19" s="110"/>
      <c r="IVV19" s="110"/>
      <c r="IVW19" s="110"/>
      <c r="IVX19" s="110"/>
      <c r="IVY19" s="110"/>
      <c r="IVZ19" s="110"/>
      <c r="IWA19" s="110"/>
      <c r="IWB19" s="110"/>
      <c r="IWC19" s="110"/>
      <c r="IWD19" s="110"/>
      <c r="IWE19" s="110"/>
      <c r="IWF19" s="110"/>
      <c r="IWG19" s="110"/>
      <c r="IWH19" s="110"/>
      <c r="IWI19" s="110"/>
      <c r="IWJ19" s="110"/>
      <c r="IWK19" s="110"/>
      <c r="IWL19" s="110"/>
      <c r="IWM19" s="110"/>
      <c r="IWN19" s="110"/>
      <c r="IWO19" s="110"/>
      <c r="IWP19" s="110"/>
      <c r="IWQ19" s="110"/>
      <c r="IWR19" s="110"/>
      <c r="IWS19" s="110"/>
      <c r="IWT19" s="110"/>
      <c r="IWU19" s="110"/>
      <c r="IWV19" s="110"/>
      <c r="IWW19" s="110"/>
      <c r="IWX19" s="110"/>
      <c r="IWY19" s="110"/>
      <c r="IWZ19" s="110"/>
      <c r="IXA19" s="110"/>
      <c r="IXB19" s="110"/>
      <c r="IXC19" s="110"/>
      <c r="IXD19" s="110"/>
      <c r="IXE19" s="110"/>
      <c r="IXF19" s="110"/>
      <c r="IXG19" s="110"/>
      <c r="IXH19" s="110"/>
      <c r="IXI19" s="110"/>
      <c r="IXJ19" s="110"/>
      <c r="IXK19" s="110"/>
      <c r="IXL19" s="110"/>
      <c r="IXM19" s="110"/>
      <c r="IXN19" s="110"/>
      <c r="IXO19" s="110"/>
      <c r="IXP19" s="110"/>
      <c r="IXQ19" s="110"/>
      <c r="IXR19" s="110"/>
      <c r="IXS19" s="110"/>
      <c r="IXT19" s="110"/>
      <c r="IXU19" s="110"/>
      <c r="IXV19" s="110"/>
      <c r="IXW19" s="110"/>
      <c r="IXX19" s="110"/>
      <c r="IXY19" s="110"/>
      <c r="IXZ19" s="110"/>
      <c r="IYA19" s="110"/>
      <c r="IYB19" s="110"/>
      <c r="IYC19" s="110"/>
      <c r="IYD19" s="110"/>
      <c r="IYE19" s="110"/>
      <c r="IYF19" s="110"/>
      <c r="IYG19" s="110"/>
      <c r="IYH19" s="110"/>
      <c r="IYI19" s="110"/>
      <c r="IYJ19" s="110"/>
      <c r="IYK19" s="110"/>
      <c r="IYL19" s="110"/>
      <c r="IYM19" s="110"/>
      <c r="IYN19" s="110"/>
      <c r="IYO19" s="110"/>
      <c r="IYP19" s="110"/>
      <c r="IYQ19" s="110"/>
      <c r="IYR19" s="110"/>
      <c r="IYS19" s="110"/>
      <c r="IYT19" s="110"/>
      <c r="IYU19" s="110"/>
      <c r="IYV19" s="110"/>
      <c r="IYW19" s="110"/>
      <c r="IYX19" s="110"/>
      <c r="IYY19" s="110"/>
      <c r="IYZ19" s="110"/>
      <c r="IZA19" s="110"/>
      <c r="IZB19" s="110"/>
      <c r="IZC19" s="110"/>
      <c r="IZD19" s="110"/>
      <c r="IZE19" s="110"/>
      <c r="IZF19" s="110"/>
      <c r="IZG19" s="110"/>
      <c r="IZH19" s="110"/>
      <c r="IZI19" s="110"/>
      <c r="IZJ19" s="110"/>
      <c r="IZK19" s="110"/>
      <c r="IZL19" s="110"/>
      <c r="IZM19" s="110"/>
      <c r="IZN19" s="110"/>
      <c r="IZO19" s="110"/>
      <c r="IZP19" s="110"/>
      <c r="IZQ19" s="110"/>
      <c r="IZR19" s="110"/>
      <c r="IZS19" s="110"/>
      <c r="IZT19" s="110"/>
      <c r="IZU19" s="110"/>
      <c r="IZV19" s="110"/>
      <c r="IZW19" s="110"/>
      <c r="IZX19" s="110"/>
      <c r="IZY19" s="110"/>
      <c r="IZZ19" s="110"/>
      <c r="JAA19" s="110"/>
      <c r="JAB19" s="110"/>
      <c r="JAC19" s="110"/>
      <c r="JAD19" s="110"/>
      <c r="JAE19" s="110"/>
      <c r="JAF19" s="110"/>
      <c r="JAG19" s="110"/>
      <c r="JAH19" s="110"/>
      <c r="JAI19" s="110"/>
      <c r="JAJ19" s="110"/>
      <c r="JAK19" s="110"/>
      <c r="JAL19" s="110"/>
      <c r="JAM19" s="110"/>
      <c r="JAN19" s="110"/>
      <c r="JAO19" s="110"/>
      <c r="JAP19" s="110"/>
      <c r="JAQ19" s="110"/>
      <c r="JAR19" s="110"/>
      <c r="JAS19" s="110"/>
      <c r="JAT19" s="110"/>
      <c r="JAU19" s="110"/>
      <c r="JAV19" s="110"/>
      <c r="JAW19" s="110"/>
      <c r="JAX19" s="110"/>
      <c r="JAY19" s="110"/>
      <c r="JAZ19" s="110"/>
      <c r="JBA19" s="110"/>
      <c r="JBB19" s="110"/>
      <c r="JBC19" s="110"/>
      <c r="JBD19" s="110"/>
      <c r="JBE19" s="110"/>
      <c r="JBF19" s="110"/>
      <c r="JBG19" s="110"/>
      <c r="JBH19" s="110"/>
      <c r="JBI19" s="110"/>
      <c r="JBJ19" s="110"/>
      <c r="JBK19" s="110"/>
      <c r="JBL19" s="110"/>
      <c r="JBM19" s="110"/>
      <c r="JBN19" s="110"/>
      <c r="JBO19" s="110"/>
      <c r="JBP19" s="110"/>
      <c r="JBQ19" s="110"/>
      <c r="JBR19" s="110"/>
      <c r="JBS19" s="110"/>
      <c r="JBT19" s="110"/>
      <c r="JBU19" s="110"/>
      <c r="JBV19" s="110"/>
      <c r="JBW19" s="110"/>
      <c r="JBX19" s="110"/>
      <c r="JBY19" s="110"/>
      <c r="JBZ19" s="110"/>
      <c r="JCA19" s="110"/>
      <c r="JCB19" s="110"/>
      <c r="JCC19" s="110"/>
      <c r="JCD19" s="110"/>
      <c r="JCE19" s="110"/>
      <c r="JCF19" s="110"/>
      <c r="JCG19" s="110"/>
      <c r="JCH19" s="110"/>
      <c r="JCI19" s="110"/>
      <c r="JCJ19" s="110"/>
      <c r="JCK19" s="110"/>
      <c r="JCL19" s="110"/>
      <c r="JCM19" s="110"/>
      <c r="JCN19" s="110"/>
      <c r="JCO19" s="110"/>
      <c r="JCP19" s="110"/>
      <c r="JCQ19" s="110"/>
      <c r="JCR19" s="110"/>
      <c r="JCS19" s="110"/>
      <c r="JCT19" s="110"/>
      <c r="JCU19" s="110"/>
      <c r="JCV19" s="110"/>
      <c r="JCW19" s="110"/>
      <c r="JCX19" s="110"/>
      <c r="JCY19" s="110"/>
      <c r="JCZ19" s="110"/>
      <c r="JDA19" s="110"/>
      <c r="JDB19" s="110"/>
      <c r="JDC19" s="110"/>
      <c r="JDD19" s="110"/>
      <c r="JDE19" s="110"/>
      <c r="JDF19" s="110"/>
      <c r="JDG19" s="110"/>
      <c r="JDH19" s="110"/>
      <c r="JDI19" s="110"/>
      <c r="JDJ19" s="110"/>
      <c r="JDK19" s="110"/>
      <c r="JDL19" s="110"/>
      <c r="JDM19" s="110"/>
      <c r="JDN19" s="110"/>
      <c r="JDO19" s="110"/>
      <c r="JDP19" s="110"/>
      <c r="JDQ19" s="110"/>
      <c r="JDR19" s="110"/>
      <c r="JDS19" s="110"/>
      <c r="JDT19" s="110"/>
      <c r="JDU19" s="110"/>
      <c r="JDV19" s="110"/>
      <c r="JDW19" s="110"/>
      <c r="JDX19" s="110"/>
      <c r="JDY19" s="110"/>
      <c r="JDZ19" s="110"/>
      <c r="JEA19" s="110"/>
      <c r="JEB19" s="110"/>
      <c r="JEC19" s="110"/>
      <c r="JED19" s="110"/>
      <c r="JEE19" s="110"/>
      <c r="JEF19" s="110"/>
      <c r="JEG19" s="110"/>
      <c r="JEH19" s="110"/>
      <c r="JEI19" s="110"/>
      <c r="JEJ19" s="110"/>
      <c r="JEK19" s="110"/>
      <c r="JEL19" s="110"/>
      <c r="JEM19" s="110"/>
      <c r="JEN19" s="110"/>
      <c r="JEO19" s="110"/>
      <c r="JEP19" s="110"/>
      <c r="JEQ19" s="110"/>
      <c r="JER19" s="110"/>
      <c r="JES19" s="110"/>
      <c r="JET19" s="110"/>
      <c r="JEU19" s="110"/>
      <c r="JEV19" s="110"/>
      <c r="JEW19" s="110"/>
      <c r="JEX19" s="110"/>
      <c r="JEY19" s="110"/>
      <c r="JEZ19" s="110"/>
      <c r="JFA19" s="110"/>
      <c r="JFB19" s="110"/>
      <c r="JFC19" s="110"/>
      <c r="JFD19" s="110"/>
      <c r="JFE19" s="110"/>
      <c r="JFF19" s="110"/>
      <c r="JFG19" s="110"/>
      <c r="JFH19" s="110"/>
      <c r="JFI19" s="110"/>
      <c r="JFJ19" s="110"/>
      <c r="JFK19" s="110"/>
      <c r="JFL19" s="110"/>
      <c r="JFM19" s="110"/>
      <c r="JFN19" s="110"/>
      <c r="JFO19" s="110"/>
      <c r="JFP19" s="110"/>
      <c r="JFQ19" s="110"/>
      <c r="JFR19" s="110"/>
      <c r="JFS19" s="110"/>
      <c r="JFT19" s="110"/>
      <c r="JFU19" s="110"/>
      <c r="JFV19" s="110"/>
      <c r="JFW19" s="110"/>
      <c r="JFX19" s="110"/>
      <c r="JFY19" s="110"/>
      <c r="JFZ19" s="110"/>
      <c r="JGA19" s="110"/>
      <c r="JGB19" s="110"/>
      <c r="JGC19" s="110"/>
      <c r="JGD19" s="110"/>
      <c r="JGE19" s="110"/>
      <c r="JGF19" s="110"/>
      <c r="JGG19" s="110"/>
      <c r="JGH19" s="110"/>
      <c r="JGI19" s="110"/>
      <c r="JGJ19" s="110"/>
      <c r="JGK19" s="110"/>
      <c r="JGL19" s="110"/>
      <c r="JGM19" s="110"/>
      <c r="JGN19" s="110"/>
      <c r="JGO19" s="110"/>
      <c r="JGP19" s="110"/>
      <c r="JGQ19" s="110"/>
      <c r="JGR19" s="110"/>
      <c r="JGS19" s="110"/>
      <c r="JGT19" s="110"/>
      <c r="JGU19" s="110"/>
      <c r="JGV19" s="110"/>
      <c r="JGW19" s="110"/>
      <c r="JGX19" s="110"/>
      <c r="JGY19" s="110"/>
      <c r="JGZ19" s="110"/>
      <c r="JHA19" s="110"/>
      <c r="JHB19" s="110"/>
      <c r="JHC19" s="110"/>
      <c r="JHD19" s="110"/>
      <c r="JHE19" s="110"/>
      <c r="JHF19" s="110"/>
      <c r="JHG19" s="110"/>
      <c r="JHH19" s="110"/>
      <c r="JHI19" s="110"/>
      <c r="JHJ19" s="110"/>
      <c r="JHK19" s="110"/>
      <c r="JHL19" s="110"/>
      <c r="JHM19" s="110"/>
      <c r="JHN19" s="110"/>
      <c r="JHO19" s="110"/>
      <c r="JHP19" s="110"/>
      <c r="JHQ19" s="110"/>
      <c r="JHR19" s="110"/>
      <c r="JHS19" s="110"/>
      <c r="JHT19" s="110"/>
      <c r="JHU19" s="110"/>
      <c r="JHV19" s="110"/>
      <c r="JHW19" s="110"/>
      <c r="JHX19" s="110"/>
      <c r="JHY19" s="110"/>
      <c r="JHZ19" s="110"/>
      <c r="JIA19" s="110"/>
      <c r="JIB19" s="110"/>
      <c r="JIC19" s="110"/>
      <c r="JID19" s="110"/>
      <c r="JIE19" s="110"/>
      <c r="JIF19" s="110"/>
      <c r="JIG19" s="110"/>
      <c r="JIH19" s="110"/>
      <c r="JII19" s="110"/>
      <c r="JIJ19" s="110"/>
      <c r="JIK19" s="110"/>
      <c r="JIL19" s="110"/>
      <c r="JIM19" s="110"/>
      <c r="JIN19" s="110"/>
      <c r="JIO19" s="110"/>
      <c r="JIP19" s="110"/>
      <c r="JIQ19" s="110"/>
      <c r="JIR19" s="110"/>
      <c r="JIS19" s="110"/>
      <c r="JIT19" s="110"/>
      <c r="JIU19" s="110"/>
      <c r="JIV19" s="110"/>
      <c r="JIW19" s="110"/>
      <c r="JIX19" s="110"/>
      <c r="JIY19" s="110"/>
      <c r="JIZ19" s="110"/>
      <c r="JJA19" s="110"/>
      <c r="JJB19" s="110"/>
      <c r="JJC19" s="110"/>
      <c r="JJD19" s="110"/>
      <c r="JJE19" s="110"/>
      <c r="JJF19" s="110"/>
      <c r="JJG19" s="110"/>
      <c r="JJH19" s="110"/>
      <c r="JJI19" s="110"/>
      <c r="JJJ19" s="110"/>
      <c r="JJK19" s="110"/>
      <c r="JJL19" s="110"/>
      <c r="JJM19" s="110"/>
      <c r="JJN19" s="110"/>
      <c r="JJO19" s="110"/>
      <c r="JJP19" s="110"/>
      <c r="JJQ19" s="110"/>
      <c r="JJR19" s="110"/>
      <c r="JJS19" s="110"/>
      <c r="JJT19" s="110"/>
      <c r="JJU19" s="110"/>
      <c r="JJV19" s="110"/>
      <c r="JJW19" s="110"/>
      <c r="JJX19" s="110"/>
      <c r="JJY19" s="110"/>
      <c r="JJZ19" s="110"/>
      <c r="JKA19" s="110"/>
      <c r="JKB19" s="110"/>
      <c r="JKC19" s="110"/>
      <c r="JKD19" s="110"/>
      <c r="JKE19" s="110"/>
      <c r="JKF19" s="110"/>
      <c r="JKG19" s="110"/>
      <c r="JKH19" s="110"/>
      <c r="JKI19" s="110"/>
      <c r="JKJ19" s="110"/>
      <c r="JKK19" s="110"/>
      <c r="JKL19" s="110"/>
      <c r="JKM19" s="110"/>
      <c r="JKN19" s="110"/>
      <c r="JKO19" s="110"/>
      <c r="JKP19" s="110"/>
      <c r="JKQ19" s="110"/>
      <c r="JKR19" s="110"/>
      <c r="JKS19" s="110"/>
      <c r="JKT19" s="110"/>
      <c r="JKU19" s="110"/>
      <c r="JKV19" s="110"/>
      <c r="JKW19" s="110"/>
      <c r="JKX19" s="110"/>
      <c r="JKY19" s="110"/>
      <c r="JKZ19" s="110"/>
      <c r="JLA19" s="110"/>
      <c r="JLB19" s="110"/>
      <c r="JLC19" s="110"/>
      <c r="JLD19" s="110"/>
      <c r="JLE19" s="110"/>
      <c r="JLF19" s="110"/>
      <c r="JLG19" s="110"/>
      <c r="JLH19" s="110"/>
      <c r="JLI19" s="110"/>
      <c r="JLJ19" s="110"/>
      <c r="JLK19" s="110"/>
      <c r="JLL19" s="110"/>
      <c r="JLM19" s="110"/>
      <c r="JLN19" s="110"/>
      <c r="JLO19" s="110"/>
      <c r="JLP19" s="110"/>
      <c r="JLQ19" s="110"/>
      <c r="JLR19" s="110"/>
      <c r="JLS19" s="110"/>
      <c r="JLT19" s="110"/>
      <c r="JLU19" s="110"/>
      <c r="JLV19" s="110"/>
      <c r="JLW19" s="110"/>
      <c r="JLX19" s="110"/>
      <c r="JLY19" s="110"/>
      <c r="JLZ19" s="110"/>
      <c r="JMA19" s="110"/>
      <c r="JMB19" s="110"/>
      <c r="JMC19" s="110"/>
      <c r="JMD19" s="110"/>
      <c r="JME19" s="110"/>
      <c r="JMF19" s="110"/>
      <c r="JMG19" s="110"/>
      <c r="JMH19" s="110"/>
      <c r="JMI19" s="110"/>
      <c r="JMJ19" s="110"/>
      <c r="JMK19" s="110"/>
      <c r="JML19" s="110"/>
      <c r="JMM19" s="110"/>
      <c r="JMN19" s="110"/>
      <c r="JMO19" s="110"/>
      <c r="JMP19" s="110"/>
      <c r="JMQ19" s="110"/>
      <c r="JMR19" s="110"/>
      <c r="JMS19" s="110"/>
      <c r="JMT19" s="110"/>
      <c r="JMU19" s="110"/>
      <c r="JMV19" s="110"/>
      <c r="JMW19" s="110"/>
      <c r="JMX19" s="110"/>
      <c r="JMY19" s="110"/>
      <c r="JMZ19" s="110"/>
      <c r="JNA19" s="110"/>
      <c r="JNB19" s="110"/>
      <c r="JNC19" s="110"/>
      <c r="JND19" s="110"/>
      <c r="JNE19" s="110"/>
      <c r="JNF19" s="110"/>
      <c r="JNG19" s="110"/>
      <c r="JNH19" s="110"/>
      <c r="JNI19" s="110"/>
      <c r="JNJ19" s="110"/>
      <c r="JNK19" s="110"/>
      <c r="JNL19" s="110"/>
      <c r="JNM19" s="110"/>
      <c r="JNN19" s="110"/>
      <c r="JNO19" s="110"/>
      <c r="JNP19" s="110"/>
      <c r="JNQ19" s="110"/>
      <c r="JNR19" s="110"/>
      <c r="JNS19" s="110"/>
      <c r="JNT19" s="110"/>
      <c r="JNU19" s="110"/>
      <c r="JNV19" s="110"/>
      <c r="JNW19" s="110"/>
      <c r="JNX19" s="110"/>
      <c r="JNY19" s="110"/>
      <c r="JNZ19" s="110"/>
      <c r="JOA19" s="110"/>
      <c r="JOB19" s="110"/>
      <c r="JOC19" s="110"/>
      <c r="JOD19" s="110"/>
      <c r="JOE19" s="110"/>
      <c r="JOF19" s="110"/>
      <c r="JOG19" s="110"/>
      <c r="JOH19" s="110"/>
      <c r="JOI19" s="110"/>
      <c r="JOJ19" s="110"/>
      <c r="JOK19" s="110"/>
      <c r="JOL19" s="110"/>
      <c r="JOM19" s="110"/>
      <c r="JON19" s="110"/>
      <c r="JOO19" s="110"/>
      <c r="JOP19" s="110"/>
      <c r="JOQ19" s="110"/>
      <c r="JOR19" s="110"/>
      <c r="JOS19" s="110"/>
      <c r="JOT19" s="110"/>
      <c r="JOU19" s="110"/>
      <c r="JOV19" s="110"/>
      <c r="JOW19" s="110"/>
      <c r="JOX19" s="110"/>
      <c r="JOY19" s="110"/>
      <c r="JOZ19" s="110"/>
      <c r="JPA19" s="110"/>
      <c r="JPB19" s="110"/>
      <c r="JPC19" s="110"/>
      <c r="JPD19" s="110"/>
      <c r="JPE19" s="110"/>
      <c r="JPF19" s="110"/>
      <c r="JPG19" s="110"/>
      <c r="JPH19" s="110"/>
      <c r="JPI19" s="110"/>
      <c r="JPJ19" s="110"/>
      <c r="JPK19" s="110"/>
      <c r="JPL19" s="110"/>
      <c r="JPM19" s="110"/>
      <c r="JPN19" s="110"/>
      <c r="JPO19" s="110"/>
      <c r="JPP19" s="110"/>
      <c r="JPQ19" s="110"/>
      <c r="JPR19" s="110"/>
      <c r="JPS19" s="110"/>
      <c r="JPT19" s="110"/>
      <c r="JPU19" s="110"/>
      <c r="JPV19" s="110"/>
      <c r="JPW19" s="110"/>
      <c r="JPX19" s="110"/>
      <c r="JPY19" s="110"/>
      <c r="JPZ19" s="110"/>
      <c r="JQA19" s="110"/>
      <c r="JQB19" s="110"/>
      <c r="JQC19" s="110"/>
      <c r="JQD19" s="110"/>
      <c r="JQE19" s="110"/>
      <c r="JQF19" s="110"/>
      <c r="JQG19" s="110"/>
      <c r="JQH19" s="110"/>
      <c r="JQI19" s="110"/>
      <c r="JQJ19" s="110"/>
      <c r="JQK19" s="110"/>
      <c r="JQL19" s="110"/>
      <c r="JQM19" s="110"/>
      <c r="JQN19" s="110"/>
      <c r="JQO19" s="110"/>
      <c r="JQP19" s="110"/>
      <c r="JQQ19" s="110"/>
      <c r="JQR19" s="110"/>
      <c r="JQS19" s="110"/>
      <c r="JQT19" s="110"/>
      <c r="JQU19" s="110"/>
      <c r="JQV19" s="110"/>
      <c r="JQW19" s="110"/>
      <c r="JQX19" s="110"/>
      <c r="JQY19" s="110"/>
      <c r="JQZ19" s="110"/>
      <c r="JRA19" s="110"/>
      <c r="JRB19" s="110"/>
      <c r="JRC19" s="110"/>
      <c r="JRD19" s="110"/>
      <c r="JRE19" s="110"/>
      <c r="JRF19" s="110"/>
      <c r="JRG19" s="110"/>
      <c r="JRH19" s="110"/>
      <c r="JRI19" s="110"/>
      <c r="JRJ19" s="110"/>
      <c r="JRK19" s="110"/>
      <c r="JRL19" s="110"/>
      <c r="JRM19" s="110"/>
      <c r="JRN19" s="110"/>
      <c r="JRO19" s="110"/>
      <c r="JRP19" s="110"/>
      <c r="JRQ19" s="110"/>
      <c r="JRR19" s="110"/>
      <c r="JRS19" s="110"/>
      <c r="JRT19" s="110"/>
      <c r="JRU19" s="110"/>
      <c r="JRV19" s="110"/>
      <c r="JRW19" s="110"/>
      <c r="JRX19" s="110"/>
      <c r="JRY19" s="110"/>
      <c r="JRZ19" s="110"/>
      <c r="JSA19" s="110"/>
      <c r="JSB19" s="110"/>
      <c r="JSC19" s="110"/>
      <c r="JSD19" s="110"/>
      <c r="JSE19" s="110"/>
      <c r="JSF19" s="110"/>
      <c r="JSG19" s="110"/>
      <c r="JSH19" s="110"/>
      <c r="JSI19" s="110"/>
      <c r="JSJ19" s="110"/>
      <c r="JSK19" s="110"/>
      <c r="JSL19" s="110"/>
      <c r="JSM19" s="110"/>
      <c r="JSN19" s="110"/>
      <c r="JSO19" s="110"/>
      <c r="JSP19" s="110"/>
      <c r="JSQ19" s="110"/>
      <c r="JSR19" s="110"/>
      <c r="JSS19" s="110"/>
      <c r="JST19" s="110"/>
      <c r="JSU19" s="110"/>
      <c r="JSV19" s="110"/>
      <c r="JSW19" s="110"/>
      <c r="JSX19" s="110"/>
      <c r="JSY19" s="110"/>
      <c r="JSZ19" s="110"/>
      <c r="JTA19" s="110"/>
      <c r="JTB19" s="110"/>
      <c r="JTC19" s="110"/>
      <c r="JTD19" s="110"/>
      <c r="JTE19" s="110"/>
      <c r="JTF19" s="110"/>
      <c r="JTG19" s="110"/>
      <c r="JTH19" s="110"/>
      <c r="JTI19" s="110"/>
      <c r="JTJ19" s="110"/>
      <c r="JTK19" s="110"/>
      <c r="JTL19" s="110"/>
      <c r="JTM19" s="110"/>
      <c r="JTN19" s="110"/>
      <c r="JTO19" s="110"/>
      <c r="JTP19" s="110"/>
      <c r="JTQ19" s="110"/>
      <c r="JTR19" s="110"/>
      <c r="JTS19" s="110"/>
      <c r="JTT19" s="110"/>
      <c r="JTU19" s="110"/>
      <c r="JTV19" s="110"/>
      <c r="JTW19" s="110"/>
      <c r="JTX19" s="110"/>
      <c r="JTY19" s="110"/>
      <c r="JTZ19" s="110"/>
      <c r="JUA19" s="110"/>
      <c r="JUB19" s="110"/>
      <c r="JUC19" s="110"/>
      <c r="JUD19" s="110"/>
      <c r="JUE19" s="110"/>
      <c r="JUF19" s="110"/>
      <c r="JUG19" s="110"/>
      <c r="JUH19" s="110"/>
      <c r="JUI19" s="110"/>
      <c r="JUJ19" s="110"/>
      <c r="JUK19" s="110"/>
      <c r="JUL19" s="110"/>
      <c r="JUM19" s="110"/>
      <c r="JUN19" s="110"/>
      <c r="JUO19" s="110"/>
      <c r="JUP19" s="110"/>
      <c r="JUQ19" s="110"/>
      <c r="JUR19" s="110"/>
      <c r="JUS19" s="110"/>
      <c r="JUT19" s="110"/>
      <c r="JUU19" s="110"/>
      <c r="JUV19" s="110"/>
      <c r="JUW19" s="110"/>
      <c r="JUX19" s="110"/>
      <c r="JUY19" s="110"/>
      <c r="JUZ19" s="110"/>
      <c r="JVA19" s="110"/>
      <c r="JVB19" s="110"/>
      <c r="JVC19" s="110"/>
      <c r="JVD19" s="110"/>
      <c r="JVE19" s="110"/>
      <c r="JVF19" s="110"/>
      <c r="JVG19" s="110"/>
      <c r="JVH19" s="110"/>
      <c r="JVI19" s="110"/>
      <c r="JVJ19" s="110"/>
      <c r="JVK19" s="110"/>
      <c r="JVL19" s="110"/>
      <c r="JVM19" s="110"/>
      <c r="JVN19" s="110"/>
      <c r="JVO19" s="110"/>
      <c r="JVP19" s="110"/>
      <c r="JVQ19" s="110"/>
      <c r="JVR19" s="110"/>
      <c r="JVS19" s="110"/>
      <c r="JVT19" s="110"/>
      <c r="JVU19" s="110"/>
      <c r="JVV19" s="110"/>
      <c r="JVW19" s="110"/>
      <c r="JVX19" s="110"/>
      <c r="JVY19" s="110"/>
      <c r="JVZ19" s="110"/>
      <c r="JWA19" s="110"/>
      <c r="JWB19" s="110"/>
      <c r="JWC19" s="110"/>
      <c r="JWD19" s="110"/>
      <c r="JWE19" s="110"/>
      <c r="JWF19" s="110"/>
      <c r="JWG19" s="110"/>
      <c r="JWH19" s="110"/>
      <c r="JWI19" s="110"/>
      <c r="JWJ19" s="110"/>
      <c r="JWK19" s="110"/>
      <c r="JWL19" s="110"/>
      <c r="JWM19" s="110"/>
      <c r="JWN19" s="110"/>
      <c r="JWO19" s="110"/>
      <c r="JWP19" s="110"/>
      <c r="JWQ19" s="110"/>
      <c r="JWR19" s="110"/>
      <c r="JWS19" s="110"/>
      <c r="JWT19" s="110"/>
      <c r="JWU19" s="110"/>
      <c r="JWV19" s="110"/>
      <c r="JWW19" s="110"/>
      <c r="JWX19" s="110"/>
      <c r="JWY19" s="110"/>
      <c r="JWZ19" s="110"/>
      <c r="JXA19" s="110"/>
      <c r="JXB19" s="110"/>
      <c r="JXC19" s="110"/>
      <c r="JXD19" s="110"/>
      <c r="JXE19" s="110"/>
      <c r="JXF19" s="110"/>
      <c r="JXG19" s="110"/>
      <c r="JXH19" s="110"/>
      <c r="JXI19" s="110"/>
      <c r="JXJ19" s="110"/>
      <c r="JXK19" s="110"/>
      <c r="JXL19" s="110"/>
      <c r="JXM19" s="110"/>
      <c r="JXN19" s="110"/>
      <c r="JXO19" s="110"/>
      <c r="JXP19" s="110"/>
      <c r="JXQ19" s="110"/>
      <c r="JXR19" s="110"/>
      <c r="JXS19" s="110"/>
      <c r="JXT19" s="110"/>
      <c r="JXU19" s="110"/>
      <c r="JXV19" s="110"/>
      <c r="JXW19" s="110"/>
      <c r="JXX19" s="110"/>
      <c r="JXY19" s="110"/>
      <c r="JXZ19" s="110"/>
      <c r="JYA19" s="110"/>
      <c r="JYB19" s="110"/>
      <c r="JYC19" s="110"/>
      <c r="JYD19" s="110"/>
      <c r="JYE19" s="110"/>
      <c r="JYF19" s="110"/>
      <c r="JYG19" s="110"/>
      <c r="JYH19" s="110"/>
      <c r="JYI19" s="110"/>
      <c r="JYJ19" s="110"/>
      <c r="JYK19" s="110"/>
      <c r="JYL19" s="110"/>
      <c r="JYM19" s="110"/>
      <c r="JYN19" s="110"/>
      <c r="JYO19" s="110"/>
      <c r="JYP19" s="110"/>
      <c r="JYQ19" s="110"/>
      <c r="JYR19" s="110"/>
      <c r="JYS19" s="110"/>
      <c r="JYT19" s="110"/>
      <c r="JYU19" s="110"/>
      <c r="JYV19" s="110"/>
      <c r="JYW19" s="110"/>
      <c r="JYX19" s="110"/>
      <c r="JYY19" s="110"/>
      <c r="JYZ19" s="110"/>
      <c r="JZA19" s="110"/>
      <c r="JZB19" s="110"/>
      <c r="JZC19" s="110"/>
      <c r="JZD19" s="110"/>
      <c r="JZE19" s="110"/>
      <c r="JZF19" s="110"/>
      <c r="JZG19" s="110"/>
      <c r="JZH19" s="110"/>
      <c r="JZI19" s="110"/>
      <c r="JZJ19" s="110"/>
      <c r="JZK19" s="110"/>
      <c r="JZL19" s="110"/>
      <c r="JZM19" s="110"/>
      <c r="JZN19" s="110"/>
      <c r="JZO19" s="110"/>
      <c r="JZP19" s="110"/>
      <c r="JZQ19" s="110"/>
      <c r="JZR19" s="110"/>
      <c r="JZS19" s="110"/>
      <c r="JZT19" s="110"/>
      <c r="JZU19" s="110"/>
      <c r="JZV19" s="110"/>
      <c r="JZW19" s="110"/>
      <c r="JZX19" s="110"/>
      <c r="JZY19" s="110"/>
      <c r="JZZ19" s="110"/>
      <c r="KAA19" s="110"/>
      <c r="KAB19" s="110"/>
      <c r="KAC19" s="110"/>
      <c r="KAD19" s="110"/>
      <c r="KAE19" s="110"/>
      <c r="KAF19" s="110"/>
      <c r="KAG19" s="110"/>
      <c r="KAH19" s="110"/>
      <c r="KAI19" s="110"/>
      <c r="KAJ19" s="110"/>
      <c r="KAK19" s="110"/>
      <c r="KAL19" s="110"/>
      <c r="KAM19" s="110"/>
      <c r="KAN19" s="110"/>
      <c r="KAO19" s="110"/>
      <c r="KAP19" s="110"/>
      <c r="KAQ19" s="110"/>
      <c r="KAR19" s="110"/>
      <c r="KAS19" s="110"/>
      <c r="KAT19" s="110"/>
      <c r="KAU19" s="110"/>
      <c r="KAV19" s="110"/>
      <c r="KAW19" s="110"/>
      <c r="KAX19" s="110"/>
      <c r="KAY19" s="110"/>
      <c r="KAZ19" s="110"/>
      <c r="KBA19" s="110"/>
      <c r="KBB19" s="110"/>
      <c r="KBC19" s="110"/>
      <c r="KBD19" s="110"/>
      <c r="KBE19" s="110"/>
      <c r="KBF19" s="110"/>
      <c r="KBG19" s="110"/>
      <c r="KBH19" s="110"/>
      <c r="KBI19" s="110"/>
      <c r="KBJ19" s="110"/>
      <c r="KBK19" s="110"/>
      <c r="KBL19" s="110"/>
      <c r="KBM19" s="110"/>
      <c r="KBN19" s="110"/>
      <c r="KBO19" s="110"/>
      <c r="KBP19" s="110"/>
      <c r="KBQ19" s="110"/>
      <c r="KBR19" s="110"/>
      <c r="KBS19" s="110"/>
      <c r="KBT19" s="110"/>
      <c r="KBU19" s="110"/>
      <c r="KBV19" s="110"/>
      <c r="KBW19" s="110"/>
      <c r="KBX19" s="110"/>
      <c r="KBY19" s="110"/>
      <c r="KBZ19" s="110"/>
      <c r="KCA19" s="110"/>
      <c r="KCB19" s="110"/>
      <c r="KCC19" s="110"/>
      <c r="KCD19" s="110"/>
      <c r="KCE19" s="110"/>
      <c r="KCF19" s="110"/>
      <c r="KCG19" s="110"/>
      <c r="KCH19" s="110"/>
      <c r="KCI19" s="110"/>
      <c r="KCJ19" s="110"/>
      <c r="KCK19" s="110"/>
      <c r="KCL19" s="110"/>
      <c r="KCM19" s="110"/>
      <c r="KCN19" s="110"/>
      <c r="KCO19" s="110"/>
      <c r="KCP19" s="110"/>
      <c r="KCQ19" s="110"/>
      <c r="KCR19" s="110"/>
      <c r="KCS19" s="110"/>
      <c r="KCT19" s="110"/>
      <c r="KCU19" s="110"/>
      <c r="KCV19" s="110"/>
      <c r="KCW19" s="110"/>
      <c r="KCX19" s="110"/>
      <c r="KCY19" s="110"/>
      <c r="KCZ19" s="110"/>
      <c r="KDA19" s="110"/>
      <c r="KDB19" s="110"/>
      <c r="KDC19" s="110"/>
      <c r="KDD19" s="110"/>
      <c r="KDE19" s="110"/>
      <c r="KDF19" s="110"/>
      <c r="KDG19" s="110"/>
      <c r="KDH19" s="110"/>
      <c r="KDI19" s="110"/>
      <c r="KDJ19" s="110"/>
      <c r="KDK19" s="110"/>
      <c r="KDL19" s="110"/>
      <c r="KDM19" s="110"/>
      <c r="KDN19" s="110"/>
      <c r="KDO19" s="110"/>
      <c r="KDP19" s="110"/>
      <c r="KDQ19" s="110"/>
      <c r="KDR19" s="110"/>
      <c r="KDS19" s="110"/>
      <c r="KDT19" s="110"/>
      <c r="KDU19" s="110"/>
      <c r="KDV19" s="110"/>
      <c r="KDW19" s="110"/>
      <c r="KDX19" s="110"/>
      <c r="KDY19" s="110"/>
      <c r="KDZ19" s="110"/>
      <c r="KEA19" s="110"/>
      <c r="KEB19" s="110"/>
      <c r="KEC19" s="110"/>
      <c r="KED19" s="110"/>
      <c r="KEE19" s="110"/>
      <c r="KEF19" s="110"/>
      <c r="KEG19" s="110"/>
      <c r="KEH19" s="110"/>
      <c r="KEI19" s="110"/>
      <c r="KEJ19" s="110"/>
      <c r="KEK19" s="110"/>
      <c r="KEL19" s="110"/>
      <c r="KEM19" s="110"/>
      <c r="KEN19" s="110"/>
      <c r="KEO19" s="110"/>
      <c r="KEP19" s="110"/>
      <c r="KEQ19" s="110"/>
      <c r="KER19" s="110"/>
      <c r="KES19" s="110"/>
      <c r="KET19" s="110"/>
      <c r="KEU19" s="110"/>
      <c r="KEV19" s="110"/>
      <c r="KEW19" s="110"/>
      <c r="KEX19" s="110"/>
      <c r="KEY19" s="110"/>
      <c r="KEZ19" s="110"/>
      <c r="KFA19" s="110"/>
      <c r="KFB19" s="110"/>
      <c r="KFC19" s="110"/>
      <c r="KFD19" s="110"/>
      <c r="KFE19" s="110"/>
      <c r="KFF19" s="110"/>
      <c r="KFG19" s="110"/>
      <c r="KFH19" s="110"/>
      <c r="KFI19" s="110"/>
      <c r="KFJ19" s="110"/>
      <c r="KFK19" s="110"/>
      <c r="KFL19" s="110"/>
      <c r="KFM19" s="110"/>
      <c r="KFN19" s="110"/>
      <c r="KFO19" s="110"/>
      <c r="KFP19" s="110"/>
      <c r="KFQ19" s="110"/>
      <c r="KFR19" s="110"/>
      <c r="KFS19" s="110"/>
      <c r="KFT19" s="110"/>
      <c r="KFU19" s="110"/>
      <c r="KFV19" s="110"/>
      <c r="KFW19" s="110"/>
      <c r="KFX19" s="110"/>
      <c r="KFY19" s="110"/>
      <c r="KFZ19" s="110"/>
      <c r="KGA19" s="110"/>
      <c r="KGB19" s="110"/>
      <c r="KGC19" s="110"/>
      <c r="KGD19" s="110"/>
      <c r="KGE19" s="110"/>
      <c r="KGF19" s="110"/>
      <c r="KGG19" s="110"/>
      <c r="KGH19" s="110"/>
      <c r="KGI19" s="110"/>
      <c r="KGJ19" s="110"/>
      <c r="KGK19" s="110"/>
      <c r="KGL19" s="110"/>
      <c r="KGM19" s="110"/>
      <c r="KGN19" s="110"/>
      <c r="KGO19" s="110"/>
      <c r="KGP19" s="110"/>
      <c r="KGQ19" s="110"/>
      <c r="KGR19" s="110"/>
      <c r="KGS19" s="110"/>
      <c r="KGT19" s="110"/>
      <c r="KGU19" s="110"/>
      <c r="KGV19" s="110"/>
      <c r="KGW19" s="110"/>
      <c r="KGX19" s="110"/>
      <c r="KGY19" s="110"/>
      <c r="KGZ19" s="110"/>
      <c r="KHA19" s="110"/>
      <c r="KHB19" s="110"/>
      <c r="KHC19" s="110"/>
      <c r="KHD19" s="110"/>
      <c r="KHE19" s="110"/>
      <c r="KHF19" s="110"/>
      <c r="KHG19" s="110"/>
      <c r="KHH19" s="110"/>
      <c r="KHI19" s="110"/>
      <c r="KHJ19" s="110"/>
      <c r="KHK19" s="110"/>
      <c r="KHL19" s="110"/>
      <c r="KHM19" s="110"/>
      <c r="KHN19" s="110"/>
      <c r="KHO19" s="110"/>
      <c r="KHP19" s="110"/>
      <c r="KHQ19" s="110"/>
      <c r="KHR19" s="110"/>
      <c r="KHS19" s="110"/>
      <c r="KHT19" s="110"/>
      <c r="KHU19" s="110"/>
      <c r="KHV19" s="110"/>
      <c r="KHW19" s="110"/>
      <c r="KHX19" s="110"/>
      <c r="KHY19" s="110"/>
      <c r="KHZ19" s="110"/>
      <c r="KIA19" s="110"/>
      <c r="KIB19" s="110"/>
      <c r="KIC19" s="110"/>
      <c r="KID19" s="110"/>
      <c r="KIE19" s="110"/>
      <c r="KIF19" s="110"/>
      <c r="KIG19" s="110"/>
      <c r="KIH19" s="110"/>
      <c r="KII19" s="110"/>
      <c r="KIJ19" s="110"/>
      <c r="KIK19" s="110"/>
      <c r="KIL19" s="110"/>
      <c r="KIM19" s="110"/>
      <c r="KIN19" s="110"/>
      <c r="KIO19" s="110"/>
      <c r="KIP19" s="110"/>
      <c r="KIQ19" s="110"/>
      <c r="KIR19" s="110"/>
      <c r="KIS19" s="110"/>
      <c r="KIT19" s="110"/>
      <c r="KIU19" s="110"/>
      <c r="KIV19" s="110"/>
      <c r="KIW19" s="110"/>
      <c r="KIX19" s="110"/>
      <c r="KIY19" s="110"/>
      <c r="KIZ19" s="110"/>
      <c r="KJA19" s="110"/>
      <c r="KJB19" s="110"/>
      <c r="KJC19" s="110"/>
      <c r="KJD19" s="110"/>
      <c r="KJE19" s="110"/>
      <c r="KJF19" s="110"/>
      <c r="KJG19" s="110"/>
      <c r="KJH19" s="110"/>
      <c r="KJI19" s="110"/>
      <c r="KJJ19" s="110"/>
      <c r="KJK19" s="110"/>
      <c r="KJL19" s="110"/>
      <c r="KJM19" s="110"/>
      <c r="KJN19" s="110"/>
      <c r="KJO19" s="110"/>
      <c r="KJP19" s="110"/>
      <c r="KJQ19" s="110"/>
      <c r="KJR19" s="110"/>
      <c r="KJS19" s="110"/>
      <c r="KJT19" s="110"/>
      <c r="KJU19" s="110"/>
      <c r="KJV19" s="110"/>
      <c r="KJW19" s="110"/>
      <c r="KJX19" s="110"/>
      <c r="KJY19" s="110"/>
      <c r="KJZ19" s="110"/>
      <c r="KKA19" s="110"/>
      <c r="KKB19" s="110"/>
      <c r="KKC19" s="110"/>
      <c r="KKD19" s="110"/>
      <c r="KKE19" s="110"/>
      <c r="KKF19" s="110"/>
      <c r="KKG19" s="110"/>
      <c r="KKH19" s="110"/>
      <c r="KKI19" s="110"/>
      <c r="KKJ19" s="110"/>
      <c r="KKK19" s="110"/>
      <c r="KKL19" s="110"/>
      <c r="KKM19" s="110"/>
      <c r="KKN19" s="110"/>
      <c r="KKO19" s="110"/>
      <c r="KKP19" s="110"/>
      <c r="KKQ19" s="110"/>
      <c r="KKR19" s="110"/>
      <c r="KKS19" s="110"/>
      <c r="KKT19" s="110"/>
      <c r="KKU19" s="110"/>
      <c r="KKV19" s="110"/>
      <c r="KKW19" s="110"/>
      <c r="KKX19" s="110"/>
      <c r="KKY19" s="110"/>
      <c r="KKZ19" s="110"/>
      <c r="KLA19" s="110"/>
      <c r="KLB19" s="110"/>
      <c r="KLC19" s="110"/>
      <c r="KLD19" s="110"/>
      <c r="KLE19" s="110"/>
      <c r="KLF19" s="110"/>
      <c r="KLG19" s="110"/>
      <c r="KLH19" s="110"/>
      <c r="KLI19" s="110"/>
      <c r="KLJ19" s="110"/>
      <c r="KLK19" s="110"/>
      <c r="KLL19" s="110"/>
      <c r="KLM19" s="110"/>
      <c r="KLN19" s="110"/>
      <c r="KLO19" s="110"/>
      <c r="KLP19" s="110"/>
      <c r="KLQ19" s="110"/>
      <c r="KLR19" s="110"/>
      <c r="KLS19" s="110"/>
      <c r="KLT19" s="110"/>
      <c r="KLU19" s="110"/>
      <c r="KLV19" s="110"/>
      <c r="KLW19" s="110"/>
      <c r="KLX19" s="110"/>
      <c r="KLY19" s="110"/>
      <c r="KLZ19" s="110"/>
      <c r="KMA19" s="110"/>
      <c r="KMB19" s="110"/>
      <c r="KMC19" s="110"/>
      <c r="KMD19" s="110"/>
      <c r="KME19" s="110"/>
      <c r="KMF19" s="110"/>
      <c r="KMG19" s="110"/>
      <c r="KMH19" s="110"/>
      <c r="KMI19" s="110"/>
      <c r="KMJ19" s="110"/>
      <c r="KMK19" s="110"/>
      <c r="KML19" s="110"/>
      <c r="KMM19" s="110"/>
      <c r="KMN19" s="110"/>
      <c r="KMO19" s="110"/>
      <c r="KMP19" s="110"/>
      <c r="KMQ19" s="110"/>
      <c r="KMR19" s="110"/>
      <c r="KMS19" s="110"/>
      <c r="KMT19" s="110"/>
      <c r="KMU19" s="110"/>
      <c r="KMV19" s="110"/>
      <c r="KMW19" s="110"/>
      <c r="KMX19" s="110"/>
      <c r="KMY19" s="110"/>
      <c r="KMZ19" s="110"/>
      <c r="KNA19" s="110"/>
      <c r="KNB19" s="110"/>
      <c r="KNC19" s="110"/>
      <c r="KND19" s="110"/>
      <c r="KNE19" s="110"/>
      <c r="KNF19" s="110"/>
      <c r="KNG19" s="110"/>
      <c r="KNH19" s="110"/>
      <c r="KNI19" s="110"/>
      <c r="KNJ19" s="110"/>
      <c r="KNK19" s="110"/>
      <c r="KNL19" s="110"/>
      <c r="KNM19" s="110"/>
      <c r="KNN19" s="110"/>
      <c r="KNO19" s="110"/>
      <c r="KNP19" s="110"/>
      <c r="KNQ19" s="110"/>
      <c r="KNR19" s="110"/>
      <c r="KNS19" s="110"/>
      <c r="KNT19" s="110"/>
      <c r="KNU19" s="110"/>
      <c r="KNV19" s="110"/>
      <c r="KNW19" s="110"/>
      <c r="KNX19" s="110"/>
      <c r="KNY19" s="110"/>
      <c r="KNZ19" s="110"/>
      <c r="KOA19" s="110"/>
      <c r="KOB19" s="110"/>
      <c r="KOC19" s="110"/>
      <c r="KOD19" s="110"/>
      <c r="KOE19" s="110"/>
      <c r="KOF19" s="110"/>
      <c r="KOG19" s="110"/>
      <c r="KOH19" s="110"/>
      <c r="KOI19" s="110"/>
      <c r="KOJ19" s="110"/>
      <c r="KOK19" s="110"/>
      <c r="KOL19" s="110"/>
      <c r="KOM19" s="110"/>
      <c r="KON19" s="110"/>
      <c r="KOO19" s="110"/>
      <c r="KOP19" s="110"/>
      <c r="KOQ19" s="110"/>
      <c r="KOR19" s="110"/>
      <c r="KOS19" s="110"/>
      <c r="KOT19" s="110"/>
      <c r="KOU19" s="110"/>
      <c r="KOV19" s="110"/>
      <c r="KOW19" s="110"/>
      <c r="KOX19" s="110"/>
      <c r="KOY19" s="110"/>
      <c r="KOZ19" s="110"/>
      <c r="KPA19" s="110"/>
      <c r="KPB19" s="110"/>
      <c r="KPC19" s="110"/>
      <c r="KPD19" s="110"/>
      <c r="KPE19" s="110"/>
      <c r="KPF19" s="110"/>
      <c r="KPG19" s="110"/>
      <c r="KPH19" s="110"/>
      <c r="KPI19" s="110"/>
      <c r="KPJ19" s="110"/>
      <c r="KPK19" s="110"/>
      <c r="KPL19" s="110"/>
      <c r="KPM19" s="110"/>
      <c r="KPN19" s="110"/>
      <c r="KPO19" s="110"/>
      <c r="KPP19" s="110"/>
      <c r="KPQ19" s="110"/>
      <c r="KPR19" s="110"/>
      <c r="KPS19" s="110"/>
      <c r="KPT19" s="110"/>
      <c r="KPU19" s="110"/>
      <c r="KPV19" s="110"/>
      <c r="KPW19" s="110"/>
      <c r="KPX19" s="110"/>
      <c r="KPY19" s="110"/>
      <c r="KPZ19" s="110"/>
      <c r="KQA19" s="110"/>
      <c r="KQB19" s="110"/>
      <c r="KQC19" s="110"/>
      <c r="KQD19" s="110"/>
      <c r="KQE19" s="110"/>
      <c r="KQF19" s="110"/>
      <c r="KQG19" s="110"/>
      <c r="KQH19" s="110"/>
      <c r="KQI19" s="110"/>
      <c r="KQJ19" s="110"/>
      <c r="KQK19" s="110"/>
      <c r="KQL19" s="110"/>
      <c r="KQM19" s="110"/>
      <c r="KQN19" s="110"/>
      <c r="KQO19" s="110"/>
      <c r="KQP19" s="110"/>
      <c r="KQQ19" s="110"/>
      <c r="KQR19" s="110"/>
      <c r="KQS19" s="110"/>
      <c r="KQT19" s="110"/>
      <c r="KQU19" s="110"/>
      <c r="KQV19" s="110"/>
      <c r="KQW19" s="110"/>
      <c r="KQX19" s="110"/>
      <c r="KQY19" s="110"/>
      <c r="KQZ19" s="110"/>
      <c r="KRA19" s="110"/>
      <c r="KRB19" s="110"/>
      <c r="KRC19" s="110"/>
      <c r="KRD19" s="110"/>
      <c r="KRE19" s="110"/>
      <c r="KRF19" s="110"/>
      <c r="KRG19" s="110"/>
      <c r="KRH19" s="110"/>
      <c r="KRI19" s="110"/>
      <c r="KRJ19" s="110"/>
      <c r="KRK19" s="110"/>
      <c r="KRL19" s="110"/>
      <c r="KRM19" s="110"/>
      <c r="KRN19" s="110"/>
      <c r="KRO19" s="110"/>
      <c r="KRP19" s="110"/>
      <c r="KRQ19" s="110"/>
      <c r="KRR19" s="110"/>
      <c r="KRS19" s="110"/>
      <c r="KRT19" s="110"/>
      <c r="KRU19" s="110"/>
      <c r="KRV19" s="110"/>
      <c r="KRW19" s="110"/>
      <c r="KRX19" s="110"/>
      <c r="KRY19" s="110"/>
      <c r="KRZ19" s="110"/>
      <c r="KSA19" s="110"/>
      <c r="KSB19" s="110"/>
      <c r="KSC19" s="110"/>
      <c r="KSD19" s="110"/>
      <c r="KSE19" s="110"/>
      <c r="KSF19" s="110"/>
      <c r="KSG19" s="110"/>
      <c r="KSH19" s="110"/>
      <c r="KSI19" s="110"/>
      <c r="KSJ19" s="110"/>
      <c r="KSK19" s="110"/>
      <c r="KSL19" s="110"/>
      <c r="KSM19" s="110"/>
      <c r="KSN19" s="110"/>
      <c r="KSO19" s="110"/>
      <c r="KSP19" s="110"/>
      <c r="KSQ19" s="110"/>
      <c r="KSR19" s="110"/>
      <c r="KSS19" s="110"/>
      <c r="KST19" s="110"/>
      <c r="KSU19" s="110"/>
      <c r="KSV19" s="110"/>
      <c r="KSW19" s="110"/>
      <c r="KSX19" s="110"/>
      <c r="KSY19" s="110"/>
      <c r="KSZ19" s="110"/>
      <c r="KTA19" s="110"/>
      <c r="KTB19" s="110"/>
      <c r="KTC19" s="110"/>
      <c r="KTD19" s="110"/>
      <c r="KTE19" s="110"/>
      <c r="KTF19" s="110"/>
      <c r="KTG19" s="110"/>
      <c r="KTH19" s="110"/>
      <c r="KTI19" s="110"/>
      <c r="KTJ19" s="110"/>
      <c r="KTK19" s="110"/>
      <c r="KTL19" s="110"/>
      <c r="KTM19" s="110"/>
      <c r="KTN19" s="110"/>
      <c r="KTO19" s="110"/>
      <c r="KTP19" s="110"/>
      <c r="KTQ19" s="110"/>
      <c r="KTR19" s="110"/>
      <c r="KTS19" s="110"/>
      <c r="KTT19" s="110"/>
      <c r="KTU19" s="110"/>
      <c r="KTV19" s="110"/>
      <c r="KTW19" s="110"/>
      <c r="KTX19" s="110"/>
      <c r="KTY19" s="110"/>
      <c r="KTZ19" s="110"/>
      <c r="KUA19" s="110"/>
      <c r="KUB19" s="110"/>
      <c r="KUC19" s="110"/>
      <c r="KUD19" s="110"/>
      <c r="KUE19" s="110"/>
      <c r="KUF19" s="110"/>
      <c r="KUG19" s="110"/>
      <c r="KUH19" s="110"/>
      <c r="KUI19" s="110"/>
      <c r="KUJ19" s="110"/>
      <c r="KUK19" s="110"/>
      <c r="KUL19" s="110"/>
      <c r="KUM19" s="110"/>
      <c r="KUN19" s="110"/>
      <c r="KUO19" s="110"/>
      <c r="KUP19" s="110"/>
      <c r="KUQ19" s="110"/>
      <c r="KUR19" s="110"/>
      <c r="KUS19" s="110"/>
      <c r="KUT19" s="110"/>
      <c r="KUU19" s="110"/>
      <c r="KUV19" s="110"/>
      <c r="KUW19" s="110"/>
      <c r="KUX19" s="110"/>
      <c r="KUY19" s="110"/>
      <c r="KUZ19" s="110"/>
      <c r="KVA19" s="110"/>
      <c r="KVB19" s="110"/>
      <c r="KVC19" s="110"/>
      <c r="KVD19" s="110"/>
      <c r="KVE19" s="110"/>
      <c r="KVF19" s="110"/>
      <c r="KVG19" s="110"/>
      <c r="KVH19" s="110"/>
      <c r="KVI19" s="110"/>
      <c r="KVJ19" s="110"/>
      <c r="KVK19" s="110"/>
      <c r="KVL19" s="110"/>
      <c r="KVM19" s="110"/>
      <c r="KVN19" s="110"/>
      <c r="KVO19" s="110"/>
      <c r="KVP19" s="110"/>
      <c r="KVQ19" s="110"/>
      <c r="KVR19" s="110"/>
      <c r="KVS19" s="110"/>
      <c r="KVT19" s="110"/>
      <c r="KVU19" s="110"/>
      <c r="KVV19" s="110"/>
      <c r="KVW19" s="110"/>
      <c r="KVX19" s="110"/>
      <c r="KVY19" s="110"/>
      <c r="KVZ19" s="110"/>
      <c r="KWA19" s="110"/>
      <c r="KWB19" s="110"/>
      <c r="KWC19" s="110"/>
      <c r="KWD19" s="110"/>
      <c r="KWE19" s="110"/>
      <c r="KWF19" s="110"/>
      <c r="KWG19" s="110"/>
      <c r="KWH19" s="110"/>
      <c r="KWI19" s="110"/>
      <c r="KWJ19" s="110"/>
      <c r="KWK19" s="110"/>
      <c r="KWL19" s="110"/>
      <c r="KWM19" s="110"/>
      <c r="KWN19" s="110"/>
      <c r="KWO19" s="110"/>
      <c r="KWP19" s="110"/>
      <c r="KWQ19" s="110"/>
      <c r="KWR19" s="110"/>
      <c r="KWS19" s="110"/>
      <c r="KWT19" s="110"/>
      <c r="KWU19" s="110"/>
      <c r="KWV19" s="110"/>
      <c r="KWW19" s="110"/>
      <c r="KWX19" s="110"/>
      <c r="KWY19" s="110"/>
      <c r="KWZ19" s="110"/>
      <c r="KXA19" s="110"/>
      <c r="KXB19" s="110"/>
      <c r="KXC19" s="110"/>
      <c r="KXD19" s="110"/>
      <c r="KXE19" s="110"/>
      <c r="KXF19" s="110"/>
      <c r="KXG19" s="110"/>
      <c r="KXH19" s="110"/>
      <c r="KXI19" s="110"/>
      <c r="KXJ19" s="110"/>
      <c r="KXK19" s="110"/>
      <c r="KXL19" s="110"/>
      <c r="KXM19" s="110"/>
      <c r="KXN19" s="110"/>
      <c r="KXO19" s="110"/>
      <c r="KXP19" s="110"/>
      <c r="KXQ19" s="110"/>
      <c r="KXR19" s="110"/>
      <c r="KXS19" s="110"/>
      <c r="KXT19" s="110"/>
      <c r="KXU19" s="110"/>
      <c r="KXV19" s="110"/>
      <c r="KXW19" s="110"/>
      <c r="KXX19" s="110"/>
      <c r="KXY19" s="110"/>
      <c r="KXZ19" s="110"/>
      <c r="KYA19" s="110"/>
      <c r="KYB19" s="110"/>
      <c r="KYC19" s="110"/>
      <c r="KYD19" s="110"/>
      <c r="KYE19" s="110"/>
      <c r="KYF19" s="110"/>
      <c r="KYG19" s="110"/>
      <c r="KYH19" s="110"/>
      <c r="KYI19" s="110"/>
      <c r="KYJ19" s="110"/>
      <c r="KYK19" s="110"/>
      <c r="KYL19" s="110"/>
      <c r="KYM19" s="110"/>
      <c r="KYN19" s="110"/>
      <c r="KYO19" s="110"/>
      <c r="KYP19" s="110"/>
      <c r="KYQ19" s="110"/>
      <c r="KYR19" s="110"/>
      <c r="KYS19" s="110"/>
      <c r="KYT19" s="110"/>
      <c r="KYU19" s="110"/>
      <c r="KYV19" s="110"/>
      <c r="KYW19" s="110"/>
      <c r="KYX19" s="110"/>
      <c r="KYY19" s="110"/>
      <c r="KYZ19" s="110"/>
      <c r="KZA19" s="110"/>
      <c r="KZB19" s="110"/>
      <c r="KZC19" s="110"/>
      <c r="KZD19" s="110"/>
      <c r="KZE19" s="110"/>
      <c r="KZF19" s="110"/>
      <c r="KZG19" s="110"/>
      <c r="KZH19" s="110"/>
      <c r="KZI19" s="110"/>
      <c r="KZJ19" s="110"/>
      <c r="KZK19" s="110"/>
      <c r="KZL19" s="110"/>
      <c r="KZM19" s="110"/>
      <c r="KZN19" s="110"/>
      <c r="KZO19" s="110"/>
      <c r="KZP19" s="110"/>
      <c r="KZQ19" s="110"/>
      <c r="KZR19" s="110"/>
      <c r="KZS19" s="110"/>
      <c r="KZT19" s="110"/>
      <c r="KZU19" s="110"/>
      <c r="KZV19" s="110"/>
      <c r="KZW19" s="110"/>
      <c r="KZX19" s="110"/>
      <c r="KZY19" s="110"/>
      <c r="KZZ19" s="110"/>
      <c r="LAA19" s="110"/>
      <c r="LAB19" s="110"/>
      <c r="LAC19" s="110"/>
      <c r="LAD19" s="110"/>
      <c r="LAE19" s="110"/>
      <c r="LAF19" s="110"/>
      <c r="LAG19" s="110"/>
      <c r="LAH19" s="110"/>
      <c r="LAI19" s="110"/>
      <c r="LAJ19" s="110"/>
      <c r="LAK19" s="110"/>
      <c r="LAL19" s="110"/>
      <c r="LAM19" s="110"/>
      <c r="LAN19" s="110"/>
      <c r="LAO19" s="110"/>
      <c r="LAP19" s="110"/>
      <c r="LAQ19" s="110"/>
      <c r="LAR19" s="110"/>
      <c r="LAS19" s="110"/>
      <c r="LAT19" s="110"/>
      <c r="LAU19" s="110"/>
      <c r="LAV19" s="110"/>
      <c r="LAW19" s="110"/>
      <c r="LAX19" s="110"/>
      <c r="LAY19" s="110"/>
      <c r="LAZ19" s="110"/>
      <c r="LBA19" s="110"/>
      <c r="LBB19" s="110"/>
      <c r="LBC19" s="110"/>
      <c r="LBD19" s="110"/>
      <c r="LBE19" s="110"/>
      <c r="LBF19" s="110"/>
      <c r="LBG19" s="110"/>
      <c r="LBH19" s="110"/>
      <c r="LBI19" s="110"/>
      <c r="LBJ19" s="110"/>
      <c r="LBK19" s="110"/>
      <c r="LBL19" s="110"/>
      <c r="LBM19" s="110"/>
      <c r="LBN19" s="110"/>
      <c r="LBO19" s="110"/>
      <c r="LBP19" s="110"/>
      <c r="LBQ19" s="110"/>
      <c r="LBR19" s="110"/>
      <c r="LBS19" s="110"/>
      <c r="LBT19" s="110"/>
      <c r="LBU19" s="110"/>
      <c r="LBV19" s="110"/>
      <c r="LBW19" s="110"/>
      <c r="LBX19" s="110"/>
      <c r="LBY19" s="110"/>
      <c r="LBZ19" s="110"/>
      <c r="LCA19" s="110"/>
      <c r="LCB19" s="110"/>
      <c r="LCC19" s="110"/>
      <c r="LCD19" s="110"/>
      <c r="LCE19" s="110"/>
      <c r="LCF19" s="110"/>
      <c r="LCG19" s="110"/>
      <c r="LCH19" s="110"/>
      <c r="LCI19" s="110"/>
      <c r="LCJ19" s="110"/>
      <c r="LCK19" s="110"/>
      <c r="LCL19" s="110"/>
      <c r="LCM19" s="110"/>
      <c r="LCN19" s="110"/>
      <c r="LCO19" s="110"/>
      <c r="LCP19" s="110"/>
      <c r="LCQ19" s="110"/>
      <c r="LCR19" s="110"/>
      <c r="LCS19" s="110"/>
      <c r="LCT19" s="110"/>
      <c r="LCU19" s="110"/>
      <c r="LCV19" s="110"/>
      <c r="LCW19" s="110"/>
      <c r="LCX19" s="110"/>
      <c r="LCY19" s="110"/>
      <c r="LCZ19" s="110"/>
      <c r="LDA19" s="110"/>
      <c r="LDB19" s="110"/>
      <c r="LDC19" s="110"/>
      <c r="LDD19" s="110"/>
      <c r="LDE19" s="110"/>
      <c r="LDF19" s="110"/>
      <c r="LDG19" s="110"/>
      <c r="LDH19" s="110"/>
      <c r="LDI19" s="110"/>
      <c r="LDJ19" s="110"/>
      <c r="LDK19" s="110"/>
      <c r="LDL19" s="110"/>
      <c r="LDM19" s="110"/>
      <c r="LDN19" s="110"/>
      <c r="LDO19" s="110"/>
      <c r="LDP19" s="110"/>
      <c r="LDQ19" s="110"/>
      <c r="LDR19" s="110"/>
      <c r="LDS19" s="110"/>
      <c r="LDT19" s="110"/>
      <c r="LDU19" s="110"/>
      <c r="LDV19" s="110"/>
      <c r="LDW19" s="110"/>
      <c r="LDX19" s="110"/>
      <c r="LDY19" s="110"/>
      <c r="LDZ19" s="110"/>
      <c r="LEA19" s="110"/>
      <c r="LEB19" s="110"/>
      <c r="LEC19" s="110"/>
      <c r="LED19" s="110"/>
      <c r="LEE19" s="110"/>
      <c r="LEF19" s="110"/>
      <c r="LEG19" s="110"/>
      <c r="LEH19" s="110"/>
      <c r="LEI19" s="110"/>
      <c r="LEJ19" s="110"/>
      <c r="LEK19" s="110"/>
      <c r="LEL19" s="110"/>
      <c r="LEM19" s="110"/>
      <c r="LEN19" s="110"/>
      <c r="LEO19" s="110"/>
      <c r="LEP19" s="110"/>
      <c r="LEQ19" s="110"/>
      <c r="LER19" s="110"/>
      <c r="LES19" s="110"/>
      <c r="LET19" s="110"/>
      <c r="LEU19" s="110"/>
      <c r="LEV19" s="110"/>
      <c r="LEW19" s="110"/>
      <c r="LEX19" s="110"/>
      <c r="LEY19" s="110"/>
      <c r="LEZ19" s="110"/>
      <c r="LFA19" s="110"/>
      <c r="LFB19" s="110"/>
      <c r="LFC19" s="110"/>
      <c r="LFD19" s="110"/>
      <c r="LFE19" s="110"/>
      <c r="LFF19" s="110"/>
      <c r="LFG19" s="110"/>
      <c r="LFH19" s="110"/>
      <c r="LFI19" s="110"/>
      <c r="LFJ19" s="110"/>
      <c r="LFK19" s="110"/>
      <c r="LFL19" s="110"/>
      <c r="LFM19" s="110"/>
      <c r="LFN19" s="110"/>
      <c r="LFO19" s="110"/>
      <c r="LFP19" s="110"/>
      <c r="LFQ19" s="110"/>
      <c r="LFR19" s="110"/>
      <c r="LFS19" s="110"/>
      <c r="LFT19" s="110"/>
      <c r="LFU19" s="110"/>
      <c r="LFV19" s="110"/>
      <c r="LFW19" s="110"/>
      <c r="LFX19" s="110"/>
      <c r="LFY19" s="110"/>
      <c r="LFZ19" s="110"/>
      <c r="LGA19" s="110"/>
      <c r="LGB19" s="110"/>
      <c r="LGC19" s="110"/>
      <c r="LGD19" s="110"/>
      <c r="LGE19" s="110"/>
      <c r="LGF19" s="110"/>
      <c r="LGG19" s="110"/>
      <c r="LGH19" s="110"/>
      <c r="LGI19" s="110"/>
      <c r="LGJ19" s="110"/>
      <c r="LGK19" s="110"/>
      <c r="LGL19" s="110"/>
      <c r="LGM19" s="110"/>
      <c r="LGN19" s="110"/>
      <c r="LGO19" s="110"/>
      <c r="LGP19" s="110"/>
      <c r="LGQ19" s="110"/>
      <c r="LGR19" s="110"/>
      <c r="LGS19" s="110"/>
      <c r="LGT19" s="110"/>
      <c r="LGU19" s="110"/>
      <c r="LGV19" s="110"/>
      <c r="LGW19" s="110"/>
      <c r="LGX19" s="110"/>
      <c r="LGY19" s="110"/>
      <c r="LGZ19" s="110"/>
      <c r="LHA19" s="110"/>
      <c r="LHB19" s="110"/>
      <c r="LHC19" s="110"/>
      <c r="LHD19" s="110"/>
      <c r="LHE19" s="110"/>
      <c r="LHF19" s="110"/>
      <c r="LHG19" s="110"/>
      <c r="LHH19" s="110"/>
      <c r="LHI19" s="110"/>
      <c r="LHJ19" s="110"/>
      <c r="LHK19" s="110"/>
      <c r="LHL19" s="110"/>
      <c r="LHM19" s="110"/>
      <c r="LHN19" s="110"/>
      <c r="LHO19" s="110"/>
      <c r="LHP19" s="110"/>
      <c r="LHQ19" s="110"/>
      <c r="LHR19" s="110"/>
      <c r="LHS19" s="110"/>
      <c r="LHT19" s="110"/>
      <c r="LHU19" s="110"/>
      <c r="LHV19" s="110"/>
      <c r="LHW19" s="110"/>
      <c r="LHX19" s="110"/>
      <c r="LHY19" s="110"/>
      <c r="LHZ19" s="110"/>
      <c r="LIA19" s="110"/>
      <c r="LIB19" s="110"/>
      <c r="LIC19" s="110"/>
      <c r="LID19" s="110"/>
      <c r="LIE19" s="110"/>
      <c r="LIF19" s="110"/>
      <c r="LIG19" s="110"/>
      <c r="LIH19" s="110"/>
      <c r="LII19" s="110"/>
      <c r="LIJ19" s="110"/>
      <c r="LIK19" s="110"/>
      <c r="LIL19" s="110"/>
      <c r="LIM19" s="110"/>
      <c r="LIN19" s="110"/>
      <c r="LIO19" s="110"/>
      <c r="LIP19" s="110"/>
      <c r="LIQ19" s="110"/>
      <c r="LIR19" s="110"/>
      <c r="LIS19" s="110"/>
      <c r="LIT19" s="110"/>
      <c r="LIU19" s="110"/>
      <c r="LIV19" s="110"/>
      <c r="LIW19" s="110"/>
      <c r="LIX19" s="110"/>
      <c r="LIY19" s="110"/>
      <c r="LIZ19" s="110"/>
      <c r="LJA19" s="110"/>
      <c r="LJB19" s="110"/>
      <c r="LJC19" s="110"/>
      <c r="LJD19" s="110"/>
      <c r="LJE19" s="110"/>
      <c r="LJF19" s="110"/>
      <c r="LJG19" s="110"/>
      <c r="LJH19" s="110"/>
      <c r="LJI19" s="110"/>
      <c r="LJJ19" s="110"/>
      <c r="LJK19" s="110"/>
      <c r="LJL19" s="110"/>
      <c r="LJM19" s="110"/>
      <c r="LJN19" s="110"/>
      <c r="LJO19" s="110"/>
      <c r="LJP19" s="110"/>
      <c r="LJQ19" s="110"/>
      <c r="LJR19" s="110"/>
      <c r="LJS19" s="110"/>
      <c r="LJT19" s="110"/>
      <c r="LJU19" s="110"/>
      <c r="LJV19" s="110"/>
      <c r="LJW19" s="110"/>
      <c r="LJX19" s="110"/>
      <c r="LJY19" s="110"/>
      <c r="LJZ19" s="110"/>
      <c r="LKA19" s="110"/>
      <c r="LKB19" s="110"/>
      <c r="LKC19" s="110"/>
      <c r="LKD19" s="110"/>
      <c r="LKE19" s="110"/>
      <c r="LKF19" s="110"/>
      <c r="LKG19" s="110"/>
      <c r="LKH19" s="110"/>
      <c r="LKI19" s="110"/>
      <c r="LKJ19" s="110"/>
      <c r="LKK19" s="110"/>
      <c r="LKL19" s="110"/>
      <c r="LKM19" s="110"/>
      <c r="LKN19" s="110"/>
      <c r="LKO19" s="110"/>
      <c r="LKP19" s="110"/>
      <c r="LKQ19" s="110"/>
      <c r="LKR19" s="110"/>
      <c r="LKS19" s="110"/>
      <c r="LKT19" s="110"/>
      <c r="LKU19" s="110"/>
      <c r="LKV19" s="110"/>
      <c r="LKW19" s="110"/>
      <c r="LKX19" s="110"/>
      <c r="LKY19" s="110"/>
      <c r="LKZ19" s="110"/>
      <c r="LLA19" s="110"/>
      <c r="LLB19" s="110"/>
      <c r="LLC19" s="110"/>
      <c r="LLD19" s="110"/>
      <c r="LLE19" s="110"/>
      <c r="LLF19" s="110"/>
      <c r="LLG19" s="110"/>
      <c r="LLH19" s="110"/>
      <c r="LLI19" s="110"/>
      <c r="LLJ19" s="110"/>
      <c r="LLK19" s="110"/>
      <c r="LLL19" s="110"/>
      <c r="LLM19" s="110"/>
      <c r="LLN19" s="110"/>
      <c r="LLO19" s="110"/>
      <c r="LLP19" s="110"/>
      <c r="LLQ19" s="110"/>
      <c r="LLR19" s="110"/>
      <c r="LLS19" s="110"/>
      <c r="LLT19" s="110"/>
      <c r="LLU19" s="110"/>
      <c r="LLV19" s="110"/>
      <c r="LLW19" s="110"/>
      <c r="LLX19" s="110"/>
      <c r="LLY19" s="110"/>
      <c r="LLZ19" s="110"/>
      <c r="LMA19" s="110"/>
      <c r="LMB19" s="110"/>
      <c r="LMC19" s="110"/>
      <c r="LMD19" s="110"/>
      <c r="LME19" s="110"/>
      <c r="LMF19" s="110"/>
      <c r="LMG19" s="110"/>
      <c r="LMH19" s="110"/>
      <c r="LMI19" s="110"/>
      <c r="LMJ19" s="110"/>
      <c r="LMK19" s="110"/>
      <c r="LML19" s="110"/>
      <c r="LMM19" s="110"/>
      <c r="LMN19" s="110"/>
      <c r="LMO19" s="110"/>
      <c r="LMP19" s="110"/>
      <c r="LMQ19" s="110"/>
      <c r="LMR19" s="110"/>
      <c r="LMS19" s="110"/>
      <c r="LMT19" s="110"/>
      <c r="LMU19" s="110"/>
      <c r="LMV19" s="110"/>
      <c r="LMW19" s="110"/>
      <c r="LMX19" s="110"/>
      <c r="LMY19" s="110"/>
      <c r="LMZ19" s="110"/>
      <c r="LNA19" s="110"/>
      <c r="LNB19" s="110"/>
      <c r="LNC19" s="110"/>
      <c r="LND19" s="110"/>
      <c r="LNE19" s="110"/>
      <c r="LNF19" s="110"/>
      <c r="LNG19" s="110"/>
      <c r="LNH19" s="110"/>
      <c r="LNI19" s="110"/>
      <c r="LNJ19" s="110"/>
      <c r="LNK19" s="110"/>
      <c r="LNL19" s="110"/>
      <c r="LNM19" s="110"/>
      <c r="LNN19" s="110"/>
      <c r="LNO19" s="110"/>
      <c r="LNP19" s="110"/>
      <c r="LNQ19" s="110"/>
      <c r="LNR19" s="110"/>
      <c r="LNS19" s="110"/>
      <c r="LNT19" s="110"/>
      <c r="LNU19" s="110"/>
      <c r="LNV19" s="110"/>
      <c r="LNW19" s="110"/>
      <c r="LNX19" s="110"/>
      <c r="LNY19" s="110"/>
      <c r="LNZ19" s="110"/>
      <c r="LOA19" s="110"/>
      <c r="LOB19" s="110"/>
      <c r="LOC19" s="110"/>
      <c r="LOD19" s="110"/>
      <c r="LOE19" s="110"/>
      <c r="LOF19" s="110"/>
      <c r="LOG19" s="110"/>
      <c r="LOH19" s="110"/>
      <c r="LOI19" s="110"/>
      <c r="LOJ19" s="110"/>
      <c r="LOK19" s="110"/>
      <c r="LOL19" s="110"/>
      <c r="LOM19" s="110"/>
      <c r="LON19" s="110"/>
      <c r="LOO19" s="110"/>
      <c r="LOP19" s="110"/>
      <c r="LOQ19" s="110"/>
      <c r="LOR19" s="110"/>
      <c r="LOS19" s="110"/>
      <c r="LOT19" s="110"/>
      <c r="LOU19" s="110"/>
      <c r="LOV19" s="110"/>
      <c r="LOW19" s="110"/>
      <c r="LOX19" s="110"/>
      <c r="LOY19" s="110"/>
      <c r="LOZ19" s="110"/>
      <c r="LPA19" s="110"/>
      <c r="LPB19" s="110"/>
      <c r="LPC19" s="110"/>
      <c r="LPD19" s="110"/>
      <c r="LPE19" s="110"/>
      <c r="LPF19" s="110"/>
      <c r="LPG19" s="110"/>
      <c r="LPH19" s="110"/>
      <c r="LPI19" s="110"/>
      <c r="LPJ19" s="110"/>
      <c r="LPK19" s="110"/>
      <c r="LPL19" s="110"/>
      <c r="LPM19" s="110"/>
      <c r="LPN19" s="110"/>
      <c r="LPO19" s="110"/>
      <c r="LPP19" s="110"/>
      <c r="LPQ19" s="110"/>
      <c r="LPR19" s="110"/>
      <c r="LPS19" s="110"/>
      <c r="LPT19" s="110"/>
      <c r="LPU19" s="110"/>
      <c r="LPV19" s="110"/>
      <c r="LPW19" s="110"/>
      <c r="LPX19" s="110"/>
      <c r="LPY19" s="110"/>
      <c r="LPZ19" s="110"/>
      <c r="LQA19" s="110"/>
      <c r="LQB19" s="110"/>
      <c r="LQC19" s="110"/>
      <c r="LQD19" s="110"/>
      <c r="LQE19" s="110"/>
      <c r="LQF19" s="110"/>
      <c r="LQG19" s="110"/>
      <c r="LQH19" s="110"/>
      <c r="LQI19" s="110"/>
      <c r="LQJ19" s="110"/>
      <c r="LQK19" s="110"/>
      <c r="LQL19" s="110"/>
      <c r="LQM19" s="110"/>
      <c r="LQN19" s="110"/>
      <c r="LQO19" s="110"/>
      <c r="LQP19" s="110"/>
      <c r="LQQ19" s="110"/>
      <c r="LQR19" s="110"/>
      <c r="LQS19" s="110"/>
      <c r="LQT19" s="110"/>
      <c r="LQU19" s="110"/>
      <c r="LQV19" s="110"/>
      <c r="LQW19" s="110"/>
      <c r="LQX19" s="110"/>
      <c r="LQY19" s="110"/>
      <c r="LQZ19" s="110"/>
      <c r="LRA19" s="110"/>
      <c r="LRB19" s="110"/>
      <c r="LRC19" s="110"/>
      <c r="LRD19" s="110"/>
      <c r="LRE19" s="110"/>
      <c r="LRF19" s="110"/>
      <c r="LRG19" s="110"/>
      <c r="LRH19" s="110"/>
      <c r="LRI19" s="110"/>
      <c r="LRJ19" s="110"/>
      <c r="LRK19" s="110"/>
      <c r="LRL19" s="110"/>
      <c r="LRM19" s="110"/>
      <c r="LRN19" s="110"/>
      <c r="LRO19" s="110"/>
      <c r="LRP19" s="110"/>
      <c r="LRQ19" s="110"/>
      <c r="LRR19" s="110"/>
      <c r="LRS19" s="110"/>
      <c r="LRT19" s="110"/>
      <c r="LRU19" s="110"/>
      <c r="LRV19" s="110"/>
      <c r="LRW19" s="110"/>
      <c r="LRX19" s="110"/>
      <c r="LRY19" s="110"/>
      <c r="LRZ19" s="110"/>
      <c r="LSA19" s="110"/>
      <c r="LSB19" s="110"/>
      <c r="LSC19" s="110"/>
      <c r="LSD19" s="110"/>
      <c r="LSE19" s="110"/>
      <c r="LSF19" s="110"/>
      <c r="LSG19" s="110"/>
      <c r="LSH19" s="110"/>
      <c r="LSI19" s="110"/>
      <c r="LSJ19" s="110"/>
      <c r="LSK19" s="110"/>
      <c r="LSL19" s="110"/>
      <c r="LSM19" s="110"/>
      <c r="LSN19" s="110"/>
      <c r="LSO19" s="110"/>
      <c r="LSP19" s="110"/>
      <c r="LSQ19" s="110"/>
      <c r="LSR19" s="110"/>
      <c r="LSS19" s="110"/>
      <c r="LST19" s="110"/>
      <c r="LSU19" s="110"/>
      <c r="LSV19" s="110"/>
      <c r="LSW19" s="110"/>
      <c r="LSX19" s="110"/>
      <c r="LSY19" s="110"/>
      <c r="LSZ19" s="110"/>
      <c r="LTA19" s="110"/>
      <c r="LTB19" s="110"/>
      <c r="LTC19" s="110"/>
      <c r="LTD19" s="110"/>
      <c r="LTE19" s="110"/>
      <c r="LTF19" s="110"/>
      <c r="LTG19" s="110"/>
      <c r="LTH19" s="110"/>
      <c r="LTI19" s="110"/>
      <c r="LTJ19" s="110"/>
      <c r="LTK19" s="110"/>
      <c r="LTL19" s="110"/>
      <c r="LTM19" s="110"/>
      <c r="LTN19" s="110"/>
      <c r="LTO19" s="110"/>
      <c r="LTP19" s="110"/>
      <c r="LTQ19" s="110"/>
      <c r="LTR19" s="110"/>
      <c r="LTS19" s="110"/>
      <c r="LTT19" s="110"/>
      <c r="LTU19" s="110"/>
      <c r="LTV19" s="110"/>
      <c r="LTW19" s="110"/>
      <c r="LTX19" s="110"/>
      <c r="LTY19" s="110"/>
      <c r="LTZ19" s="110"/>
      <c r="LUA19" s="110"/>
      <c r="LUB19" s="110"/>
      <c r="LUC19" s="110"/>
      <c r="LUD19" s="110"/>
      <c r="LUE19" s="110"/>
      <c r="LUF19" s="110"/>
      <c r="LUG19" s="110"/>
      <c r="LUH19" s="110"/>
      <c r="LUI19" s="110"/>
      <c r="LUJ19" s="110"/>
      <c r="LUK19" s="110"/>
      <c r="LUL19" s="110"/>
      <c r="LUM19" s="110"/>
      <c r="LUN19" s="110"/>
      <c r="LUO19" s="110"/>
      <c r="LUP19" s="110"/>
      <c r="LUQ19" s="110"/>
      <c r="LUR19" s="110"/>
      <c r="LUS19" s="110"/>
      <c r="LUT19" s="110"/>
      <c r="LUU19" s="110"/>
      <c r="LUV19" s="110"/>
      <c r="LUW19" s="110"/>
      <c r="LUX19" s="110"/>
      <c r="LUY19" s="110"/>
      <c r="LUZ19" s="110"/>
      <c r="LVA19" s="110"/>
      <c r="LVB19" s="110"/>
      <c r="LVC19" s="110"/>
      <c r="LVD19" s="110"/>
      <c r="LVE19" s="110"/>
      <c r="LVF19" s="110"/>
      <c r="LVG19" s="110"/>
      <c r="LVH19" s="110"/>
      <c r="LVI19" s="110"/>
      <c r="LVJ19" s="110"/>
      <c r="LVK19" s="110"/>
      <c r="LVL19" s="110"/>
      <c r="LVM19" s="110"/>
      <c r="LVN19" s="110"/>
      <c r="LVO19" s="110"/>
      <c r="LVP19" s="110"/>
      <c r="LVQ19" s="110"/>
      <c r="LVR19" s="110"/>
      <c r="LVS19" s="110"/>
      <c r="LVT19" s="110"/>
      <c r="LVU19" s="110"/>
      <c r="LVV19" s="110"/>
      <c r="LVW19" s="110"/>
      <c r="LVX19" s="110"/>
      <c r="LVY19" s="110"/>
      <c r="LVZ19" s="110"/>
      <c r="LWA19" s="110"/>
      <c r="LWB19" s="110"/>
      <c r="LWC19" s="110"/>
      <c r="LWD19" s="110"/>
      <c r="LWE19" s="110"/>
      <c r="LWF19" s="110"/>
      <c r="LWG19" s="110"/>
      <c r="LWH19" s="110"/>
      <c r="LWI19" s="110"/>
      <c r="LWJ19" s="110"/>
      <c r="LWK19" s="110"/>
      <c r="LWL19" s="110"/>
      <c r="LWM19" s="110"/>
      <c r="LWN19" s="110"/>
      <c r="LWO19" s="110"/>
      <c r="LWP19" s="110"/>
      <c r="LWQ19" s="110"/>
      <c r="LWR19" s="110"/>
      <c r="LWS19" s="110"/>
      <c r="LWT19" s="110"/>
      <c r="LWU19" s="110"/>
      <c r="LWV19" s="110"/>
      <c r="LWW19" s="110"/>
      <c r="LWX19" s="110"/>
      <c r="LWY19" s="110"/>
      <c r="LWZ19" s="110"/>
      <c r="LXA19" s="110"/>
      <c r="LXB19" s="110"/>
      <c r="LXC19" s="110"/>
      <c r="LXD19" s="110"/>
      <c r="LXE19" s="110"/>
      <c r="LXF19" s="110"/>
      <c r="LXG19" s="110"/>
      <c r="LXH19" s="110"/>
      <c r="LXI19" s="110"/>
      <c r="LXJ19" s="110"/>
      <c r="LXK19" s="110"/>
      <c r="LXL19" s="110"/>
      <c r="LXM19" s="110"/>
      <c r="LXN19" s="110"/>
      <c r="LXO19" s="110"/>
      <c r="LXP19" s="110"/>
      <c r="LXQ19" s="110"/>
      <c r="LXR19" s="110"/>
      <c r="LXS19" s="110"/>
      <c r="LXT19" s="110"/>
      <c r="LXU19" s="110"/>
      <c r="LXV19" s="110"/>
      <c r="LXW19" s="110"/>
      <c r="LXX19" s="110"/>
      <c r="LXY19" s="110"/>
      <c r="LXZ19" s="110"/>
      <c r="LYA19" s="110"/>
      <c r="LYB19" s="110"/>
      <c r="LYC19" s="110"/>
      <c r="LYD19" s="110"/>
      <c r="LYE19" s="110"/>
      <c r="LYF19" s="110"/>
      <c r="LYG19" s="110"/>
      <c r="LYH19" s="110"/>
      <c r="LYI19" s="110"/>
      <c r="LYJ19" s="110"/>
      <c r="LYK19" s="110"/>
      <c r="LYL19" s="110"/>
      <c r="LYM19" s="110"/>
      <c r="LYN19" s="110"/>
      <c r="LYO19" s="110"/>
      <c r="LYP19" s="110"/>
      <c r="LYQ19" s="110"/>
      <c r="LYR19" s="110"/>
      <c r="LYS19" s="110"/>
      <c r="LYT19" s="110"/>
      <c r="LYU19" s="110"/>
      <c r="LYV19" s="110"/>
      <c r="LYW19" s="110"/>
      <c r="LYX19" s="110"/>
      <c r="LYY19" s="110"/>
      <c r="LYZ19" s="110"/>
      <c r="LZA19" s="110"/>
      <c r="LZB19" s="110"/>
      <c r="LZC19" s="110"/>
      <c r="LZD19" s="110"/>
      <c r="LZE19" s="110"/>
      <c r="LZF19" s="110"/>
      <c r="LZG19" s="110"/>
      <c r="LZH19" s="110"/>
      <c r="LZI19" s="110"/>
      <c r="LZJ19" s="110"/>
      <c r="LZK19" s="110"/>
      <c r="LZL19" s="110"/>
      <c r="LZM19" s="110"/>
      <c r="LZN19" s="110"/>
      <c r="LZO19" s="110"/>
      <c r="LZP19" s="110"/>
      <c r="LZQ19" s="110"/>
      <c r="LZR19" s="110"/>
      <c r="LZS19" s="110"/>
      <c r="LZT19" s="110"/>
      <c r="LZU19" s="110"/>
      <c r="LZV19" s="110"/>
      <c r="LZW19" s="110"/>
      <c r="LZX19" s="110"/>
      <c r="LZY19" s="110"/>
      <c r="LZZ19" s="110"/>
      <c r="MAA19" s="110"/>
      <c r="MAB19" s="110"/>
      <c r="MAC19" s="110"/>
      <c r="MAD19" s="110"/>
      <c r="MAE19" s="110"/>
      <c r="MAF19" s="110"/>
      <c r="MAG19" s="110"/>
      <c r="MAH19" s="110"/>
      <c r="MAI19" s="110"/>
      <c r="MAJ19" s="110"/>
      <c r="MAK19" s="110"/>
      <c r="MAL19" s="110"/>
      <c r="MAM19" s="110"/>
      <c r="MAN19" s="110"/>
      <c r="MAO19" s="110"/>
      <c r="MAP19" s="110"/>
      <c r="MAQ19" s="110"/>
      <c r="MAR19" s="110"/>
      <c r="MAS19" s="110"/>
      <c r="MAT19" s="110"/>
      <c r="MAU19" s="110"/>
      <c r="MAV19" s="110"/>
      <c r="MAW19" s="110"/>
      <c r="MAX19" s="110"/>
      <c r="MAY19" s="110"/>
      <c r="MAZ19" s="110"/>
      <c r="MBA19" s="110"/>
      <c r="MBB19" s="110"/>
      <c r="MBC19" s="110"/>
      <c r="MBD19" s="110"/>
      <c r="MBE19" s="110"/>
      <c r="MBF19" s="110"/>
      <c r="MBG19" s="110"/>
      <c r="MBH19" s="110"/>
      <c r="MBI19" s="110"/>
      <c r="MBJ19" s="110"/>
      <c r="MBK19" s="110"/>
      <c r="MBL19" s="110"/>
      <c r="MBM19" s="110"/>
      <c r="MBN19" s="110"/>
      <c r="MBO19" s="110"/>
      <c r="MBP19" s="110"/>
      <c r="MBQ19" s="110"/>
      <c r="MBR19" s="110"/>
      <c r="MBS19" s="110"/>
      <c r="MBT19" s="110"/>
      <c r="MBU19" s="110"/>
      <c r="MBV19" s="110"/>
      <c r="MBW19" s="110"/>
      <c r="MBX19" s="110"/>
      <c r="MBY19" s="110"/>
      <c r="MBZ19" s="110"/>
      <c r="MCA19" s="110"/>
      <c r="MCB19" s="110"/>
      <c r="MCC19" s="110"/>
      <c r="MCD19" s="110"/>
      <c r="MCE19" s="110"/>
      <c r="MCF19" s="110"/>
      <c r="MCG19" s="110"/>
      <c r="MCH19" s="110"/>
      <c r="MCI19" s="110"/>
      <c r="MCJ19" s="110"/>
      <c r="MCK19" s="110"/>
      <c r="MCL19" s="110"/>
      <c r="MCM19" s="110"/>
      <c r="MCN19" s="110"/>
      <c r="MCO19" s="110"/>
      <c r="MCP19" s="110"/>
      <c r="MCQ19" s="110"/>
      <c r="MCR19" s="110"/>
      <c r="MCS19" s="110"/>
      <c r="MCT19" s="110"/>
      <c r="MCU19" s="110"/>
      <c r="MCV19" s="110"/>
      <c r="MCW19" s="110"/>
      <c r="MCX19" s="110"/>
      <c r="MCY19" s="110"/>
      <c r="MCZ19" s="110"/>
      <c r="MDA19" s="110"/>
      <c r="MDB19" s="110"/>
      <c r="MDC19" s="110"/>
      <c r="MDD19" s="110"/>
      <c r="MDE19" s="110"/>
      <c r="MDF19" s="110"/>
      <c r="MDG19" s="110"/>
      <c r="MDH19" s="110"/>
      <c r="MDI19" s="110"/>
      <c r="MDJ19" s="110"/>
      <c r="MDK19" s="110"/>
      <c r="MDL19" s="110"/>
      <c r="MDM19" s="110"/>
      <c r="MDN19" s="110"/>
      <c r="MDO19" s="110"/>
      <c r="MDP19" s="110"/>
      <c r="MDQ19" s="110"/>
      <c r="MDR19" s="110"/>
      <c r="MDS19" s="110"/>
      <c r="MDT19" s="110"/>
      <c r="MDU19" s="110"/>
      <c r="MDV19" s="110"/>
      <c r="MDW19" s="110"/>
      <c r="MDX19" s="110"/>
      <c r="MDY19" s="110"/>
      <c r="MDZ19" s="110"/>
      <c r="MEA19" s="110"/>
      <c r="MEB19" s="110"/>
      <c r="MEC19" s="110"/>
      <c r="MED19" s="110"/>
      <c r="MEE19" s="110"/>
      <c r="MEF19" s="110"/>
      <c r="MEG19" s="110"/>
      <c r="MEH19" s="110"/>
      <c r="MEI19" s="110"/>
      <c r="MEJ19" s="110"/>
      <c r="MEK19" s="110"/>
      <c r="MEL19" s="110"/>
      <c r="MEM19" s="110"/>
      <c r="MEN19" s="110"/>
      <c r="MEO19" s="110"/>
      <c r="MEP19" s="110"/>
      <c r="MEQ19" s="110"/>
      <c r="MER19" s="110"/>
      <c r="MES19" s="110"/>
      <c r="MET19" s="110"/>
      <c r="MEU19" s="110"/>
      <c r="MEV19" s="110"/>
      <c r="MEW19" s="110"/>
      <c r="MEX19" s="110"/>
      <c r="MEY19" s="110"/>
      <c r="MEZ19" s="110"/>
      <c r="MFA19" s="110"/>
      <c r="MFB19" s="110"/>
      <c r="MFC19" s="110"/>
      <c r="MFD19" s="110"/>
      <c r="MFE19" s="110"/>
      <c r="MFF19" s="110"/>
      <c r="MFG19" s="110"/>
      <c r="MFH19" s="110"/>
      <c r="MFI19" s="110"/>
      <c r="MFJ19" s="110"/>
      <c r="MFK19" s="110"/>
      <c r="MFL19" s="110"/>
      <c r="MFM19" s="110"/>
      <c r="MFN19" s="110"/>
      <c r="MFO19" s="110"/>
      <c r="MFP19" s="110"/>
      <c r="MFQ19" s="110"/>
      <c r="MFR19" s="110"/>
      <c r="MFS19" s="110"/>
      <c r="MFT19" s="110"/>
      <c r="MFU19" s="110"/>
      <c r="MFV19" s="110"/>
      <c r="MFW19" s="110"/>
      <c r="MFX19" s="110"/>
      <c r="MFY19" s="110"/>
      <c r="MFZ19" s="110"/>
      <c r="MGA19" s="110"/>
      <c r="MGB19" s="110"/>
      <c r="MGC19" s="110"/>
      <c r="MGD19" s="110"/>
      <c r="MGE19" s="110"/>
      <c r="MGF19" s="110"/>
      <c r="MGG19" s="110"/>
      <c r="MGH19" s="110"/>
      <c r="MGI19" s="110"/>
      <c r="MGJ19" s="110"/>
      <c r="MGK19" s="110"/>
      <c r="MGL19" s="110"/>
      <c r="MGM19" s="110"/>
      <c r="MGN19" s="110"/>
      <c r="MGO19" s="110"/>
      <c r="MGP19" s="110"/>
      <c r="MGQ19" s="110"/>
      <c r="MGR19" s="110"/>
      <c r="MGS19" s="110"/>
      <c r="MGT19" s="110"/>
      <c r="MGU19" s="110"/>
      <c r="MGV19" s="110"/>
      <c r="MGW19" s="110"/>
      <c r="MGX19" s="110"/>
      <c r="MGY19" s="110"/>
      <c r="MGZ19" s="110"/>
      <c r="MHA19" s="110"/>
      <c r="MHB19" s="110"/>
      <c r="MHC19" s="110"/>
      <c r="MHD19" s="110"/>
      <c r="MHE19" s="110"/>
      <c r="MHF19" s="110"/>
      <c r="MHG19" s="110"/>
      <c r="MHH19" s="110"/>
      <c r="MHI19" s="110"/>
      <c r="MHJ19" s="110"/>
      <c r="MHK19" s="110"/>
      <c r="MHL19" s="110"/>
      <c r="MHM19" s="110"/>
      <c r="MHN19" s="110"/>
      <c r="MHO19" s="110"/>
      <c r="MHP19" s="110"/>
      <c r="MHQ19" s="110"/>
      <c r="MHR19" s="110"/>
      <c r="MHS19" s="110"/>
      <c r="MHT19" s="110"/>
      <c r="MHU19" s="110"/>
      <c r="MHV19" s="110"/>
      <c r="MHW19" s="110"/>
      <c r="MHX19" s="110"/>
      <c r="MHY19" s="110"/>
      <c r="MHZ19" s="110"/>
      <c r="MIA19" s="110"/>
      <c r="MIB19" s="110"/>
      <c r="MIC19" s="110"/>
      <c r="MID19" s="110"/>
      <c r="MIE19" s="110"/>
      <c r="MIF19" s="110"/>
      <c r="MIG19" s="110"/>
      <c r="MIH19" s="110"/>
      <c r="MII19" s="110"/>
      <c r="MIJ19" s="110"/>
      <c r="MIK19" s="110"/>
      <c r="MIL19" s="110"/>
      <c r="MIM19" s="110"/>
      <c r="MIN19" s="110"/>
      <c r="MIO19" s="110"/>
      <c r="MIP19" s="110"/>
      <c r="MIQ19" s="110"/>
      <c r="MIR19" s="110"/>
      <c r="MIS19" s="110"/>
      <c r="MIT19" s="110"/>
      <c r="MIU19" s="110"/>
      <c r="MIV19" s="110"/>
      <c r="MIW19" s="110"/>
      <c r="MIX19" s="110"/>
      <c r="MIY19" s="110"/>
      <c r="MIZ19" s="110"/>
      <c r="MJA19" s="110"/>
      <c r="MJB19" s="110"/>
      <c r="MJC19" s="110"/>
      <c r="MJD19" s="110"/>
      <c r="MJE19" s="110"/>
      <c r="MJF19" s="110"/>
      <c r="MJG19" s="110"/>
      <c r="MJH19" s="110"/>
      <c r="MJI19" s="110"/>
      <c r="MJJ19" s="110"/>
      <c r="MJK19" s="110"/>
      <c r="MJL19" s="110"/>
      <c r="MJM19" s="110"/>
      <c r="MJN19" s="110"/>
      <c r="MJO19" s="110"/>
      <c r="MJP19" s="110"/>
      <c r="MJQ19" s="110"/>
      <c r="MJR19" s="110"/>
      <c r="MJS19" s="110"/>
      <c r="MJT19" s="110"/>
      <c r="MJU19" s="110"/>
      <c r="MJV19" s="110"/>
      <c r="MJW19" s="110"/>
      <c r="MJX19" s="110"/>
      <c r="MJY19" s="110"/>
      <c r="MJZ19" s="110"/>
      <c r="MKA19" s="110"/>
      <c r="MKB19" s="110"/>
      <c r="MKC19" s="110"/>
      <c r="MKD19" s="110"/>
      <c r="MKE19" s="110"/>
      <c r="MKF19" s="110"/>
      <c r="MKG19" s="110"/>
      <c r="MKH19" s="110"/>
      <c r="MKI19" s="110"/>
      <c r="MKJ19" s="110"/>
      <c r="MKK19" s="110"/>
      <c r="MKL19" s="110"/>
      <c r="MKM19" s="110"/>
      <c r="MKN19" s="110"/>
      <c r="MKO19" s="110"/>
      <c r="MKP19" s="110"/>
      <c r="MKQ19" s="110"/>
      <c r="MKR19" s="110"/>
      <c r="MKS19" s="110"/>
      <c r="MKT19" s="110"/>
      <c r="MKU19" s="110"/>
      <c r="MKV19" s="110"/>
      <c r="MKW19" s="110"/>
      <c r="MKX19" s="110"/>
      <c r="MKY19" s="110"/>
      <c r="MKZ19" s="110"/>
      <c r="MLA19" s="110"/>
      <c r="MLB19" s="110"/>
      <c r="MLC19" s="110"/>
      <c r="MLD19" s="110"/>
      <c r="MLE19" s="110"/>
      <c r="MLF19" s="110"/>
      <c r="MLG19" s="110"/>
      <c r="MLH19" s="110"/>
      <c r="MLI19" s="110"/>
      <c r="MLJ19" s="110"/>
      <c r="MLK19" s="110"/>
      <c r="MLL19" s="110"/>
      <c r="MLM19" s="110"/>
      <c r="MLN19" s="110"/>
      <c r="MLO19" s="110"/>
      <c r="MLP19" s="110"/>
      <c r="MLQ19" s="110"/>
      <c r="MLR19" s="110"/>
      <c r="MLS19" s="110"/>
      <c r="MLT19" s="110"/>
      <c r="MLU19" s="110"/>
      <c r="MLV19" s="110"/>
      <c r="MLW19" s="110"/>
      <c r="MLX19" s="110"/>
      <c r="MLY19" s="110"/>
      <c r="MLZ19" s="110"/>
      <c r="MMA19" s="110"/>
      <c r="MMB19" s="110"/>
      <c r="MMC19" s="110"/>
      <c r="MMD19" s="110"/>
      <c r="MME19" s="110"/>
      <c r="MMF19" s="110"/>
      <c r="MMG19" s="110"/>
      <c r="MMH19" s="110"/>
      <c r="MMI19" s="110"/>
      <c r="MMJ19" s="110"/>
      <c r="MMK19" s="110"/>
      <c r="MML19" s="110"/>
      <c r="MMM19" s="110"/>
      <c r="MMN19" s="110"/>
      <c r="MMO19" s="110"/>
      <c r="MMP19" s="110"/>
      <c r="MMQ19" s="110"/>
      <c r="MMR19" s="110"/>
      <c r="MMS19" s="110"/>
      <c r="MMT19" s="110"/>
      <c r="MMU19" s="110"/>
      <c r="MMV19" s="110"/>
      <c r="MMW19" s="110"/>
      <c r="MMX19" s="110"/>
      <c r="MMY19" s="110"/>
      <c r="MMZ19" s="110"/>
      <c r="MNA19" s="110"/>
      <c r="MNB19" s="110"/>
      <c r="MNC19" s="110"/>
      <c r="MND19" s="110"/>
      <c r="MNE19" s="110"/>
      <c r="MNF19" s="110"/>
      <c r="MNG19" s="110"/>
      <c r="MNH19" s="110"/>
      <c r="MNI19" s="110"/>
      <c r="MNJ19" s="110"/>
      <c r="MNK19" s="110"/>
      <c r="MNL19" s="110"/>
      <c r="MNM19" s="110"/>
      <c r="MNN19" s="110"/>
      <c r="MNO19" s="110"/>
      <c r="MNP19" s="110"/>
      <c r="MNQ19" s="110"/>
      <c r="MNR19" s="110"/>
      <c r="MNS19" s="110"/>
      <c r="MNT19" s="110"/>
      <c r="MNU19" s="110"/>
      <c r="MNV19" s="110"/>
      <c r="MNW19" s="110"/>
      <c r="MNX19" s="110"/>
      <c r="MNY19" s="110"/>
      <c r="MNZ19" s="110"/>
      <c r="MOA19" s="110"/>
      <c r="MOB19" s="110"/>
      <c r="MOC19" s="110"/>
      <c r="MOD19" s="110"/>
      <c r="MOE19" s="110"/>
      <c r="MOF19" s="110"/>
      <c r="MOG19" s="110"/>
      <c r="MOH19" s="110"/>
      <c r="MOI19" s="110"/>
      <c r="MOJ19" s="110"/>
      <c r="MOK19" s="110"/>
      <c r="MOL19" s="110"/>
      <c r="MOM19" s="110"/>
      <c r="MON19" s="110"/>
      <c r="MOO19" s="110"/>
      <c r="MOP19" s="110"/>
      <c r="MOQ19" s="110"/>
      <c r="MOR19" s="110"/>
      <c r="MOS19" s="110"/>
      <c r="MOT19" s="110"/>
      <c r="MOU19" s="110"/>
      <c r="MOV19" s="110"/>
      <c r="MOW19" s="110"/>
      <c r="MOX19" s="110"/>
      <c r="MOY19" s="110"/>
      <c r="MOZ19" s="110"/>
      <c r="MPA19" s="110"/>
      <c r="MPB19" s="110"/>
      <c r="MPC19" s="110"/>
      <c r="MPD19" s="110"/>
      <c r="MPE19" s="110"/>
      <c r="MPF19" s="110"/>
      <c r="MPG19" s="110"/>
      <c r="MPH19" s="110"/>
      <c r="MPI19" s="110"/>
      <c r="MPJ19" s="110"/>
      <c r="MPK19" s="110"/>
      <c r="MPL19" s="110"/>
      <c r="MPM19" s="110"/>
      <c r="MPN19" s="110"/>
      <c r="MPO19" s="110"/>
      <c r="MPP19" s="110"/>
      <c r="MPQ19" s="110"/>
      <c r="MPR19" s="110"/>
      <c r="MPS19" s="110"/>
      <c r="MPT19" s="110"/>
      <c r="MPU19" s="110"/>
      <c r="MPV19" s="110"/>
      <c r="MPW19" s="110"/>
      <c r="MPX19" s="110"/>
      <c r="MPY19" s="110"/>
      <c r="MPZ19" s="110"/>
      <c r="MQA19" s="110"/>
      <c r="MQB19" s="110"/>
      <c r="MQC19" s="110"/>
      <c r="MQD19" s="110"/>
      <c r="MQE19" s="110"/>
      <c r="MQF19" s="110"/>
      <c r="MQG19" s="110"/>
      <c r="MQH19" s="110"/>
      <c r="MQI19" s="110"/>
      <c r="MQJ19" s="110"/>
      <c r="MQK19" s="110"/>
      <c r="MQL19" s="110"/>
      <c r="MQM19" s="110"/>
      <c r="MQN19" s="110"/>
      <c r="MQO19" s="110"/>
      <c r="MQP19" s="110"/>
      <c r="MQQ19" s="110"/>
      <c r="MQR19" s="110"/>
      <c r="MQS19" s="110"/>
      <c r="MQT19" s="110"/>
      <c r="MQU19" s="110"/>
      <c r="MQV19" s="110"/>
      <c r="MQW19" s="110"/>
      <c r="MQX19" s="110"/>
      <c r="MQY19" s="110"/>
      <c r="MQZ19" s="110"/>
      <c r="MRA19" s="110"/>
      <c r="MRB19" s="110"/>
      <c r="MRC19" s="110"/>
      <c r="MRD19" s="110"/>
      <c r="MRE19" s="110"/>
      <c r="MRF19" s="110"/>
      <c r="MRG19" s="110"/>
      <c r="MRH19" s="110"/>
      <c r="MRI19" s="110"/>
      <c r="MRJ19" s="110"/>
      <c r="MRK19" s="110"/>
      <c r="MRL19" s="110"/>
      <c r="MRM19" s="110"/>
      <c r="MRN19" s="110"/>
      <c r="MRO19" s="110"/>
      <c r="MRP19" s="110"/>
      <c r="MRQ19" s="110"/>
      <c r="MRR19" s="110"/>
      <c r="MRS19" s="110"/>
      <c r="MRT19" s="110"/>
      <c r="MRU19" s="110"/>
      <c r="MRV19" s="110"/>
      <c r="MRW19" s="110"/>
      <c r="MRX19" s="110"/>
      <c r="MRY19" s="110"/>
      <c r="MRZ19" s="110"/>
      <c r="MSA19" s="110"/>
      <c r="MSB19" s="110"/>
      <c r="MSC19" s="110"/>
      <c r="MSD19" s="110"/>
      <c r="MSE19" s="110"/>
      <c r="MSF19" s="110"/>
      <c r="MSG19" s="110"/>
      <c r="MSH19" s="110"/>
      <c r="MSI19" s="110"/>
      <c r="MSJ19" s="110"/>
      <c r="MSK19" s="110"/>
      <c r="MSL19" s="110"/>
      <c r="MSM19" s="110"/>
      <c r="MSN19" s="110"/>
      <c r="MSO19" s="110"/>
      <c r="MSP19" s="110"/>
      <c r="MSQ19" s="110"/>
      <c r="MSR19" s="110"/>
      <c r="MSS19" s="110"/>
      <c r="MST19" s="110"/>
      <c r="MSU19" s="110"/>
      <c r="MSV19" s="110"/>
      <c r="MSW19" s="110"/>
      <c r="MSX19" s="110"/>
      <c r="MSY19" s="110"/>
      <c r="MSZ19" s="110"/>
      <c r="MTA19" s="110"/>
      <c r="MTB19" s="110"/>
      <c r="MTC19" s="110"/>
      <c r="MTD19" s="110"/>
      <c r="MTE19" s="110"/>
      <c r="MTF19" s="110"/>
      <c r="MTG19" s="110"/>
      <c r="MTH19" s="110"/>
      <c r="MTI19" s="110"/>
      <c r="MTJ19" s="110"/>
      <c r="MTK19" s="110"/>
      <c r="MTL19" s="110"/>
      <c r="MTM19" s="110"/>
      <c r="MTN19" s="110"/>
      <c r="MTO19" s="110"/>
      <c r="MTP19" s="110"/>
      <c r="MTQ19" s="110"/>
      <c r="MTR19" s="110"/>
      <c r="MTS19" s="110"/>
      <c r="MTT19" s="110"/>
      <c r="MTU19" s="110"/>
      <c r="MTV19" s="110"/>
      <c r="MTW19" s="110"/>
      <c r="MTX19" s="110"/>
      <c r="MTY19" s="110"/>
      <c r="MTZ19" s="110"/>
      <c r="MUA19" s="110"/>
      <c r="MUB19" s="110"/>
      <c r="MUC19" s="110"/>
      <c r="MUD19" s="110"/>
      <c r="MUE19" s="110"/>
      <c r="MUF19" s="110"/>
      <c r="MUG19" s="110"/>
      <c r="MUH19" s="110"/>
      <c r="MUI19" s="110"/>
      <c r="MUJ19" s="110"/>
      <c r="MUK19" s="110"/>
      <c r="MUL19" s="110"/>
      <c r="MUM19" s="110"/>
      <c r="MUN19" s="110"/>
      <c r="MUO19" s="110"/>
      <c r="MUP19" s="110"/>
      <c r="MUQ19" s="110"/>
      <c r="MUR19" s="110"/>
      <c r="MUS19" s="110"/>
      <c r="MUT19" s="110"/>
      <c r="MUU19" s="110"/>
      <c r="MUV19" s="110"/>
      <c r="MUW19" s="110"/>
      <c r="MUX19" s="110"/>
      <c r="MUY19" s="110"/>
      <c r="MUZ19" s="110"/>
      <c r="MVA19" s="110"/>
      <c r="MVB19" s="110"/>
      <c r="MVC19" s="110"/>
      <c r="MVD19" s="110"/>
      <c r="MVE19" s="110"/>
      <c r="MVF19" s="110"/>
      <c r="MVG19" s="110"/>
      <c r="MVH19" s="110"/>
      <c r="MVI19" s="110"/>
      <c r="MVJ19" s="110"/>
      <c r="MVK19" s="110"/>
      <c r="MVL19" s="110"/>
      <c r="MVM19" s="110"/>
      <c r="MVN19" s="110"/>
      <c r="MVO19" s="110"/>
      <c r="MVP19" s="110"/>
      <c r="MVQ19" s="110"/>
      <c r="MVR19" s="110"/>
      <c r="MVS19" s="110"/>
      <c r="MVT19" s="110"/>
      <c r="MVU19" s="110"/>
      <c r="MVV19" s="110"/>
      <c r="MVW19" s="110"/>
      <c r="MVX19" s="110"/>
      <c r="MVY19" s="110"/>
      <c r="MVZ19" s="110"/>
      <c r="MWA19" s="110"/>
      <c r="MWB19" s="110"/>
      <c r="MWC19" s="110"/>
      <c r="MWD19" s="110"/>
      <c r="MWE19" s="110"/>
      <c r="MWF19" s="110"/>
      <c r="MWG19" s="110"/>
      <c r="MWH19" s="110"/>
      <c r="MWI19" s="110"/>
      <c r="MWJ19" s="110"/>
      <c r="MWK19" s="110"/>
      <c r="MWL19" s="110"/>
      <c r="MWM19" s="110"/>
      <c r="MWN19" s="110"/>
      <c r="MWO19" s="110"/>
      <c r="MWP19" s="110"/>
      <c r="MWQ19" s="110"/>
      <c r="MWR19" s="110"/>
      <c r="MWS19" s="110"/>
      <c r="MWT19" s="110"/>
      <c r="MWU19" s="110"/>
      <c r="MWV19" s="110"/>
      <c r="MWW19" s="110"/>
      <c r="MWX19" s="110"/>
      <c r="MWY19" s="110"/>
      <c r="MWZ19" s="110"/>
      <c r="MXA19" s="110"/>
      <c r="MXB19" s="110"/>
      <c r="MXC19" s="110"/>
      <c r="MXD19" s="110"/>
      <c r="MXE19" s="110"/>
      <c r="MXF19" s="110"/>
      <c r="MXG19" s="110"/>
      <c r="MXH19" s="110"/>
      <c r="MXI19" s="110"/>
      <c r="MXJ19" s="110"/>
      <c r="MXK19" s="110"/>
      <c r="MXL19" s="110"/>
      <c r="MXM19" s="110"/>
      <c r="MXN19" s="110"/>
      <c r="MXO19" s="110"/>
      <c r="MXP19" s="110"/>
      <c r="MXQ19" s="110"/>
      <c r="MXR19" s="110"/>
      <c r="MXS19" s="110"/>
      <c r="MXT19" s="110"/>
      <c r="MXU19" s="110"/>
      <c r="MXV19" s="110"/>
      <c r="MXW19" s="110"/>
      <c r="MXX19" s="110"/>
      <c r="MXY19" s="110"/>
      <c r="MXZ19" s="110"/>
      <c r="MYA19" s="110"/>
      <c r="MYB19" s="110"/>
      <c r="MYC19" s="110"/>
      <c r="MYD19" s="110"/>
      <c r="MYE19" s="110"/>
      <c r="MYF19" s="110"/>
      <c r="MYG19" s="110"/>
      <c r="MYH19" s="110"/>
      <c r="MYI19" s="110"/>
      <c r="MYJ19" s="110"/>
      <c r="MYK19" s="110"/>
      <c r="MYL19" s="110"/>
      <c r="MYM19" s="110"/>
      <c r="MYN19" s="110"/>
      <c r="MYO19" s="110"/>
      <c r="MYP19" s="110"/>
      <c r="MYQ19" s="110"/>
      <c r="MYR19" s="110"/>
      <c r="MYS19" s="110"/>
      <c r="MYT19" s="110"/>
      <c r="MYU19" s="110"/>
      <c r="MYV19" s="110"/>
      <c r="MYW19" s="110"/>
      <c r="MYX19" s="110"/>
      <c r="MYY19" s="110"/>
      <c r="MYZ19" s="110"/>
      <c r="MZA19" s="110"/>
      <c r="MZB19" s="110"/>
      <c r="MZC19" s="110"/>
      <c r="MZD19" s="110"/>
      <c r="MZE19" s="110"/>
      <c r="MZF19" s="110"/>
      <c r="MZG19" s="110"/>
      <c r="MZH19" s="110"/>
      <c r="MZI19" s="110"/>
      <c r="MZJ19" s="110"/>
      <c r="MZK19" s="110"/>
      <c r="MZL19" s="110"/>
      <c r="MZM19" s="110"/>
      <c r="MZN19" s="110"/>
      <c r="MZO19" s="110"/>
      <c r="MZP19" s="110"/>
      <c r="MZQ19" s="110"/>
      <c r="MZR19" s="110"/>
      <c r="MZS19" s="110"/>
      <c r="MZT19" s="110"/>
      <c r="MZU19" s="110"/>
      <c r="MZV19" s="110"/>
      <c r="MZW19" s="110"/>
      <c r="MZX19" s="110"/>
      <c r="MZY19" s="110"/>
      <c r="MZZ19" s="110"/>
      <c r="NAA19" s="110"/>
      <c r="NAB19" s="110"/>
      <c r="NAC19" s="110"/>
      <c r="NAD19" s="110"/>
      <c r="NAE19" s="110"/>
      <c r="NAF19" s="110"/>
      <c r="NAG19" s="110"/>
      <c r="NAH19" s="110"/>
      <c r="NAI19" s="110"/>
      <c r="NAJ19" s="110"/>
      <c r="NAK19" s="110"/>
      <c r="NAL19" s="110"/>
      <c r="NAM19" s="110"/>
      <c r="NAN19" s="110"/>
      <c r="NAO19" s="110"/>
      <c r="NAP19" s="110"/>
      <c r="NAQ19" s="110"/>
      <c r="NAR19" s="110"/>
      <c r="NAS19" s="110"/>
      <c r="NAT19" s="110"/>
      <c r="NAU19" s="110"/>
      <c r="NAV19" s="110"/>
      <c r="NAW19" s="110"/>
      <c r="NAX19" s="110"/>
      <c r="NAY19" s="110"/>
      <c r="NAZ19" s="110"/>
      <c r="NBA19" s="110"/>
      <c r="NBB19" s="110"/>
      <c r="NBC19" s="110"/>
      <c r="NBD19" s="110"/>
      <c r="NBE19" s="110"/>
      <c r="NBF19" s="110"/>
      <c r="NBG19" s="110"/>
      <c r="NBH19" s="110"/>
      <c r="NBI19" s="110"/>
      <c r="NBJ19" s="110"/>
      <c r="NBK19" s="110"/>
      <c r="NBL19" s="110"/>
      <c r="NBM19" s="110"/>
      <c r="NBN19" s="110"/>
      <c r="NBO19" s="110"/>
      <c r="NBP19" s="110"/>
      <c r="NBQ19" s="110"/>
      <c r="NBR19" s="110"/>
      <c r="NBS19" s="110"/>
      <c r="NBT19" s="110"/>
      <c r="NBU19" s="110"/>
      <c r="NBV19" s="110"/>
      <c r="NBW19" s="110"/>
      <c r="NBX19" s="110"/>
      <c r="NBY19" s="110"/>
      <c r="NBZ19" s="110"/>
      <c r="NCA19" s="110"/>
      <c r="NCB19" s="110"/>
      <c r="NCC19" s="110"/>
      <c r="NCD19" s="110"/>
      <c r="NCE19" s="110"/>
      <c r="NCF19" s="110"/>
      <c r="NCG19" s="110"/>
      <c r="NCH19" s="110"/>
      <c r="NCI19" s="110"/>
      <c r="NCJ19" s="110"/>
      <c r="NCK19" s="110"/>
      <c r="NCL19" s="110"/>
      <c r="NCM19" s="110"/>
      <c r="NCN19" s="110"/>
      <c r="NCO19" s="110"/>
      <c r="NCP19" s="110"/>
      <c r="NCQ19" s="110"/>
      <c r="NCR19" s="110"/>
      <c r="NCS19" s="110"/>
      <c r="NCT19" s="110"/>
      <c r="NCU19" s="110"/>
      <c r="NCV19" s="110"/>
      <c r="NCW19" s="110"/>
      <c r="NCX19" s="110"/>
      <c r="NCY19" s="110"/>
      <c r="NCZ19" s="110"/>
      <c r="NDA19" s="110"/>
      <c r="NDB19" s="110"/>
      <c r="NDC19" s="110"/>
      <c r="NDD19" s="110"/>
      <c r="NDE19" s="110"/>
      <c r="NDF19" s="110"/>
      <c r="NDG19" s="110"/>
      <c r="NDH19" s="110"/>
      <c r="NDI19" s="110"/>
      <c r="NDJ19" s="110"/>
      <c r="NDK19" s="110"/>
      <c r="NDL19" s="110"/>
      <c r="NDM19" s="110"/>
      <c r="NDN19" s="110"/>
      <c r="NDO19" s="110"/>
      <c r="NDP19" s="110"/>
      <c r="NDQ19" s="110"/>
      <c r="NDR19" s="110"/>
      <c r="NDS19" s="110"/>
      <c r="NDT19" s="110"/>
      <c r="NDU19" s="110"/>
      <c r="NDV19" s="110"/>
      <c r="NDW19" s="110"/>
      <c r="NDX19" s="110"/>
      <c r="NDY19" s="110"/>
      <c r="NDZ19" s="110"/>
      <c r="NEA19" s="110"/>
      <c r="NEB19" s="110"/>
      <c r="NEC19" s="110"/>
      <c r="NED19" s="110"/>
      <c r="NEE19" s="110"/>
      <c r="NEF19" s="110"/>
      <c r="NEG19" s="110"/>
      <c r="NEH19" s="110"/>
      <c r="NEI19" s="110"/>
      <c r="NEJ19" s="110"/>
      <c r="NEK19" s="110"/>
      <c r="NEL19" s="110"/>
      <c r="NEM19" s="110"/>
      <c r="NEN19" s="110"/>
      <c r="NEO19" s="110"/>
      <c r="NEP19" s="110"/>
      <c r="NEQ19" s="110"/>
      <c r="NER19" s="110"/>
      <c r="NES19" s="110"/>
      <c r="NET19" s="110"/>
      <c r="NEU19" s="110"/>
      <c r="NEV19" s="110"/>
      <c r="NEW19" s="110"/>
      <c r="NEX19" s="110"/>
      <c r="NEY19" s="110"/>
      <c r="NEZ19" s="110"/>
      <c r="NFA19" s="110"/>
      <c r="NFB19" s="110"/>
      <c r="NFC19" s="110"/>
      <c r="NFD19" s="110"/>
      <c r="NFE19" s="110"/>
      <c r="NFF19" s="110"/>
      <c r="NFG19" s="110"/>
      <c r="NFH19" s="110"/>
      <c r="NFI19" s="110"/>
      <c r="NFJ19" s="110"/>
      <c r="NFK19" s="110"/>
      <c r="NFL19" s="110"/>
      <c r="NFM19" s="110"/>
      <c r="NFN19" s="110"/>
      <c r="NFO19" s="110"/>
      <c r="NFP19" s="110"/>
      <c r="NFQ19" s="110"/>
      <c r="NFR19" s="110"/>
      <c r="NFS19" s="110"/>
      <c r="NFT19" s="110"/>
      <c r="NFU19" s="110"/>
      <c r="NFV19" s="110"/>
      <c r="NFW19" s="110"/>
      <c r="NFX19" s="110"/>
      <c r="NFY19" s="110"/>
      <c r="NFZ19" s="110"/>
      <c r="NGA19" s="110"/>
      <c r="NGB19" s="110"/>
      <c r="NGC19" s="110"/>
      <c r="NGD19" s="110"/>
      <c r="NGE19" s="110"/>
      <c r="NGF19" s="110"/>
      <c r="NGG19" s="110"/>
      <c r="NGH19" s="110"/>
      <c r="NGI19" s="110"/>
      <c r="NGJ19" s="110"/>
      <c r="NGK19" s="110"/>
      <c r="NGL19" s="110"/>
      <c r="NGM19" s="110"/>
      <c r="NGN19" s="110"/>
      <c r="NGO19" s="110"/>
      <c r="NGP19" s="110"/>
      <c r="NGQ19" s="110"/>
      <c r="NGR19" s="110"/>
      <c r="NGS19" s="110"/>
      <c r="NGT19" s="110"/>
      <c r="NGU19" s="110"/>
      <c r="NGV19" s="110"/>
      <c r="NGW19" s="110"/>
      <c r="NGX19" s="110"/>
      <c r="NGY19" s="110"/>
      <c r="NGZ19" s="110"/>
      <c r="NHA19" s="110"/>
      <c r="NHB19" s="110"/>
      <c r="NHC19" s="110"/>
      <c r="NHD19" s="110"/>
      <c r="NHE19" s="110"/>
      <c r="NHF19" s="110"/>
      <c r="NHG19" s="110"/>
      <c r="NHH19" s="110"/>
      <c r="NHI19" s="110"/>
      <c r="NHJ19" s="110"/>
      <c r="NHK19" s="110"/>
      <c r="NHL19" s="110"/>
      <c r="NHM19" s="110"/>
      <c r="NHN19" s="110"/>
      <c r="NHO19" s="110"/>
      <c r="NHP19" s="110"/>
      <c r="NHQ19" s="110"/>
      <c r="NHR19" s="110"/>
      <c r="NHS19" s="110"/>
      <c r="NHT19" s="110"/>
      <c r="NHU19" s="110"/>
      <c r="NHV19" s="110"/>
      <c r="NHW19" s="110"/>
      <c r="NHX19" s="110"/>
      <c r="NHY19" s="110"/>
      <c r="NHZ19" s="110"/>
      <c r="NIA19" s="110"/>
      <c r="NIB19" s="110"/>
      <c r="NIC19" s="110"/>
      <c r="NID19" s="110"/>
      <c r="NIE19" s="110"/>
      <c r="NIF19" s="110"/>
      <c r="NIG19" s="110"/>
      <c r="NIH19" s="110"/>
      <c r="NII19" s="110"/>
      <c r="NIJ19" s="110"/>
      <c r="NIK19" s="110"/>
      <c r="NIL19" s="110"/>
      <c r="NIM19" s="110"/>
      <c r="NIN19" s="110"/>
      <c r="NIO19" s="110"/>
      <c r="NIP19" s="110"/>
      <c r="NIQ19" s="110"/>
      <c r="NIR19" s="110"/>
      <c r="NIS19" s="110"/>
      <c r="NIT19" s="110"/>
      <c r="NIU19" s="110"/>
      <c r="NIV19" s="110"/>
      <c r="NIW19" s="110"/>
      <c r="NIX19" s="110"/>
      <c r="NIY19" s="110"/>
      <c r="NIZ19" s="110"/>
      <c r="NJA19" s="110"/>
      <c r="NJB19" s="110"/>
      <c r="NJC19" s="110"/>
      <c r="NJD19" s="110"/>
      <c r="NJE19" s="110"/>
      <c r="NJF19" s="110"/>
      <c r="NJG19" s="110"/>
      <c r="NJH19" s="110"/>
      <c r="NJI19" s="110"/>
      <c r="NJJ19" s="110"/>
      <c r="NJK19" s="110"/>
      <c r="NJL19" s="110"/>
      <c r="NJM19" s="110"/>
      <c r="NJN19" s="110"/>
      <c r="NJO19" s="110"/>
      <c r="NJP19" s="110"/>
      <c r="NJQ19" s="110"/>
      <c r="NJR19" s="110"/>
      <c r="NJS19" s="110"/>
      <c r="NJT19" s="110"/>
      <c r="NJU19" s="110"/>
      <c r="NJV19" s="110"/>
      <c r="NJW19" s="110"/>
      <c r="NJX19" s="110"/>
      <c r="NJY19" s="110"/>
      <c r="NJZ19" s="110"/>
      <c r="NKA19" s="110"/>
      <c r="NKB19" s="110"/>
      <c r="NKC19" s="110"/>
      <c r="NKD19" s="110"/>
      <c r="NKE19" s="110"/>
      <c r="NKF19" s="110"/>
      <c r="NKG19" s="110"/>
      <c r="NKH19" s="110"/>
      <c r="NKI19" s="110"/>
      <c r="NKJ19" s="110"/>
      <c r="NKK19" s="110"/>
      <c r="NKL19" s="110"/>
      <c r="NKM19" s="110"/>
      <c r="NKN19" s="110"/>
      <c r="NKO19" s="110"/>
      <c r="NKP19" s="110"/>
      <c r="NKQ19" s="110"/>
      <c r="NKR19" s="110"/>
      <c r="NKS19" s="110"/>
      <c r="NKT19" s="110"/>
      <c r="NKU19" s="110"/>
      <c r="NKV19" s="110"/>
      <c r="NKW19" s="110"/>
      <c r="NKX19" s="110"/>
      <c r="NKY19" s="110"/>
      <c r="NKZ19" s="110"/>
      <c r="NLA19" s="110"/>
      <c r="NLB19" s="110"/>
      <c r="NLC19" s="110"/>
      <c r="NLD19" s="110"/>
      <c r="NLE19" s="110"/>
      <c r="NLF19" s="110"/>
      <c r="NLG19" s="110"/>
      <c r="NLH19" s="110"/>
      <c r="NLI19" s="110"/>
      <c r="NLJ19" s="110"/>
      <c r="NLK19" s="110"/>
      <c r="NLL19" s="110"/>
      <c r="NLM19" s="110"/>
      <c r="NLN19" s="110"/>
      <c r="NLO19" s="110"/>
      <c r="NLP19" s="110"/>
      <c r="NLQ19" s="110"/>
      <c r="NLR19" s="110"/>
      <c r="NLS19" s="110"/>
      <c r="NLT19" s="110"/>
      <c r="NLU19" s="110"/>
      <c r="NLV19" s="110"/>
      <c r="NLW19" s="110"/>
      <c r="NLX19" s="110"/>
      <c r="NLY19" s="110"/>
      <c r="NLZ19" s="110"/>
      <c r="NMA19" s="110"/>
      <c r="NMB19" s="110"/>
      <c r="NMC19" s="110"/>
      <c r="NMD19" s="110"/>
      <c r="NME19" s="110"/>
      <c r="NMF19" s="110"/>
      <c r="NMG19" s="110"/>
      <c r="NMH19" s="110"/>
      <c r="NMI19" s="110"/>
      <c r="NMJ19" s="110"/>
      <c r="NMK19" s="110"/>
      <c r="NML19" s="110"/>
      <c r="NMM19" s="110"/>
      <c r="NMN19" s="110"/>
      <c r="NMO19" s="110"/>
      <c r="NMP19" s="110"/>
      <c r="NMQ19" s="110"/>
      <c r="NMR19" s="110"/>
      <c r="NMS19" s="110"/>
      <c r="NMT19" s="110"/>
      <c r="NMU19" s="110"/>
      <c r="NMV19" s="110"/>
      <c r="NMW19" s="110"/>
      <c r="NMX19" s="110"/>
      <c r="NMY19" s="110"/>
      <c r="NMZ19" s="110"/>
      <c r="NNA19" s="110"/>
      <c r="NNB19" s="110"/>
      <c r="NNC19" s="110"/>
      <c r="NND19" s="110"/>
      <c r="NNE19" s="110"/>
      <c r="NNF19" s="110"/>
      <c r="NNG19" s="110"/>
      <c r="NNH19" s="110"/>
      <c r="NNI19" s="110"/>
      <c r="NNJ19" s="110"/>
      <c r="NNK19" s="110"/>
      <c r="NNL19" s="110"/>
      <c r="NNM19" s="110"/>
      <c r="NNN19" s="110"/>
      <c r="NNO19" s="110"/>
      <c r="NNP19" s="110"/>
      <c r="NNQ19" s="110"/>
      <c r="NNR19" s="110"/>
      <c r="NNS19" s="110"/>
      <c r="NNT19" s="110"/>
      <c r="NNU19" s="110"/>
      <c r="NNV19" s="110"/>
      <c r="NNW19" s="110"/>
      <c r="NNX19" s="110"/>
      <c r="NNY19" s="110"/>
      <c r="NNZ19" s="110"/>
      <c r="NOA19" s="110"/>
      <c r="NOB19" s="110"/>
      <c r="NOC19" s="110"/>
      <c r="NOD19" s="110"/>
      <c r="NOE19" s="110"/>
      <c r="NOF19" s="110"/>
      <c r="NOG19" s="110"/>
      <c r="NOH19" s="110"/>
      <c r="NOI19" s="110"/>
      <c r="NOJ19" s="110"/>
      <c r="NOK19" s="110"/>
      <c r="NOL19" s="110"/>
      <c r="NOM19" s="110"/>
      <c r="NON19" s="110"/>
      <c r="NOO19" s="110"/>
      <c r="NOP19" s="110"/>
      <c r="NOQ19" s="110"/>
      <c r="NOR19" s="110"/>
      <c r="NOS19" s="110"/>
      <c r="NOT19" s="110"/>
      <c r="NOU19" s="110"/>
      <c r="NOV19" s="110"/>
      <c r="NOW19" s="110"/>
      <c r="NOX19" s="110"/>
      <c r="NOY19" s="110"/>
      <c r="NOZ19" s="110"/>
      <c r="NPA19" s="110"/>
      <c r="NPB19" s="110"/>
      <c r="NPC19" s="110"/>
      <c r="NPD19" s="110"/>
      <c r="NPE19" s="110"/>
      <c r="NPF19" s="110"/>
      <c r="NPG19" s="110"/>
      <c r="NPH19" s="110"/>
      <c r="NPI19" s="110"/>
      <c r="NPJ19" s="110"/>
      <c r="NPK19" s="110"/>
      <c r="NPL19" s="110"/>
      <c r="NPM19" s="110"/>
      <c r="NPN19" s="110"/>
      <c r="NPO19" s="110"/>
      <c r="NPP19" s="110"/>
      <c r="NPQ19" s="110"/>
      <c r="NPR19" s="110"/>
      <c r="NPS19" s="110"/>
      <c r="NPT19" s="110"/>
      <c r="NPU19" s="110"/>
      <c r="NPV19" s="110"/>
      <c r="NPW19" s="110"/>
      <c r="NPX19" s="110"/>
      <c r="NPY19" s="110"/>
      <c r="NPZ19" s="110"/>
      <c r="NQA19" s="110"/>
      <c r="NQB19" s="110"/>
      <c r="NQC19" s="110"/>
      <c r="NQD19" s="110"/>
      <c r="NQE19" s="110"/>
      <c r="NQF19" s="110"/>
      <c r="NQG19" s="110"/>
      <c r="NQH19" s="110"/>
      <c r="NQI19" s="110"/>
      <c r="NQJ19" s="110"/>
      <c r="NQK19" s="110"/>
      <c r="NQL19" s="110"/>
      <c r="NQM19" s="110"/>
      <c r="NQN19" s="110"/>
      <c r="NQO19" s="110"/>
      <c r="NQP19" s="110"/>
      <c r="NQQ19" s="110"/>
      <c r="NQR19" s="110"/>
      <c r="NQS19" s="110"/>
      <c r="NQT19" s="110"/>
      <c r="NQU19" s="110"/>
      <c r="NQV19" s="110"/>
      <c r="NQW19" s="110"/>
      <c r="NQX19" s="110"/>
      <c r="NQY19" s="110"/>
      <c r="NQZ19" s="110"/>
      <c r="NRA19" s="110"/>
      <c r="NRB19" s="110"/>
      <c r="NRC19" s="110"/>
      <c r="NRD19" s="110"/>
      <c r="NRE19" s="110"/>
      <c r="NRF19" s="110"/>
      <c r="NRG19" s="110"/>
      <c r="NRH19" s="110"/>
      <c r="NRI19" s="110"/>
      <c r="NRJ19" s="110"/>
      <c r="NRK19" s="110"/>
      <c r="NRL19" s="110"/>
      <c r="NRM19" s="110"/>
      <c r="NRN19" s="110"/>
      <c r="NRO19" s="110"/>
      <c r="NRP19" s="110"/>
      <c r="NRQ19" s="110"/>
      <c r="NRR19" s="110"/>
      <c r="NRS19" s="110"/>
      <c r="NRT19" s="110"/>
      <c r="NRU19" s="110"/>
      <c r="NRV19" s="110"/>
      <c r="NRW19" s="110"/>
      <c r="NRX19" s="110"/>
      <c r="NRY19" s="110"/>
      <c r="NRZ19" s="110"/>
      <c r="NSA19" s="110"/>
      <c r="NSB19" s="110"/>
      <c r="NSC19" s="110"/>
      <c r="NSD19" s="110"/>
      <c r="NSE19" s="110"/>
      <c r="NSF19" s="110"/>
      <c r="NSG19" s="110"/>
      <c r="NSH19" s="110"/>
      <c r="NSI19" s="110"/>
      <c r="NSJ19" s="110"/>
      <c r="NSK19" s="110"/>
      <c r="NSL19" s="110"/>
      <c r="NSM19" s="110"/>
      <c r="NSN19" s="110"/>
      <c r="NSO19" s="110"/>
      <c r="NSP19" s="110"/>
      <c r="NSQ19" s="110"/>
      <c r="NSR19" s="110"/>
      <c r="NSS19" s="110"/>
      <c r="NST19" s="110"/>
      <c r="NSU19" s="110"/>
      <c r="NSV19" s="110"/>
      <c r="NSW19" s="110"/>
      <c r="NSX19" s="110"/>
      <c r="NSY19" s="110"/>
      <c r="NSZ19" s="110"/>
      <c r="NTA19" s="110"/>
      <c r="NTB19" s="110"/>
      <c r="NTC19" s="110"/>
      <c r="NTD19" s="110"/>
      <c r="NTE19" s="110"/>
      <c r="NTF19" s="110"/>
      <c r="NTG19" s="110"/>
      <c r="NTH19" s="110"/>
      <c r="NTI19" s="110"/>
      <c r="NTJ19" s="110"/>
      <c r="NTK19" s="110"/>
      <c r="NTL19" s="110"/>
      <c r="NTM19" s="110"/>
      <c r="NTN19" s="110"/>
      <c r="NTO19" s="110"/>
      <c r="NTP19" s="110"/>
      <c r="NTQ19" s="110"/>
      <c r="NTR19" s="110"/>
      <c r="NTS19" s="110"/>
      <c r="NTT19" s="110"/>
      <c r="NTU19" s="110"/>
      <c r="NTV19" s="110"/>
      <c r="NTW19" s="110"/>
      <c r="NTX19" s="110"/>
      <c r="NTY19" s="110"/>
      <c r="NTZ19" s="110"/>
      <c r="NUA19" s="110"/>
      <c r="NUB19" s="110"/>
      <c r="NUC19" s="110"/>
      <c r="NUD19" s="110"/>
      <c r="NUE19" s="110"/>
      <c r="NUF19" s="110"/>
      <c r="NUG19" s="110"/>
      <c r="NUH19" s="110"/>
      <c r="NUI19" s="110"/>
      <c r="NUJ19" s="110"/>
      <c r="NUK19" s="110"/>
      <c r="NUL19" s="110"/>
      <c r="NUM19" s="110"/>
      <c r="NUN19" s="110"/>
      <c r="NUO19" s="110"/>
      <c r="NUP19" s="110"/>
      <c r="NUQ19" s="110"/>
      <c r="NUR19" s="110"/>
      <c r="NUS19" s="110"/>
      <c r="NUT19" s="110"/>
      <c r="NUU19" s="110"/>
      <c r="NUV19" s="110"/>
      <c r="NUW19" s="110"/>
      <c r="NUX19" s="110"/>
      <c r="NUY19" s="110"/>
      <c r="NUZ19" s="110"/>
      <c r="NVA19" s="110"/>
      <c r="NVB19" s="110"/>
      <c r="NVC19" s="110"/>
      <c r="NVD19" s="110"/>
      <c r="NVE19" s="110"/>
      <c r="NVF19" s="110"/>
      <c r="NVG19" s="110"/>
      <c r="NVH19" s="110"/>
      <c r="NVI19" s="110"/>
      <c r="NVJ19" s="110"/>
      <c r="NVK19" s="110"/>
      <c r="NVL19" s="110"/>
      <c r="NVM19" s="110"/>
      <c r="NVN19" s="110"/>
      <c r="NVO19" s="110"/>
      <c r="NVP19" s="110"/>
      <c r="NVQ19" s="110"/>
      <c r="NVR19" s="110"/>
      <c r="NVS19" s="110"/>
      <c r="NVT19" s="110"/>
      <c r="NVU19" s="110"/>
      <c r="NVV19" s="110"/>
      <c r="NVW19" s="110"/>
      <c r="NVX19" s="110"/>
      <c r="NVY19" s="110"/>
      <c r="NVZ19" s="110"/>
      <c r="NWA19" s="110"/>
      <c r="NWB19" s="110"/>
      <c r="NWC19" s="110"/>
      <c r="NWD19" s="110"/>
      <c r="NWE19" s="110"/>
      <c r="NWF19" s="110"/>
      <c r="NWG19" s="110"/>
      <c r="NWH19" s="110"/>
      <c r="NWI19" s="110"/>
      <c r="NWJ19" s="110"/>
      <c r="NWK19" s="110"/>
      <c r="NWL19" s="110"/>
      <c r="NWM19" s="110"/>
      <c r="NWN19" s="110"/>
      <c r="NWO19" s="110"/>
      <c r="NWP19" s="110"/>
      <c r="NWQ19" s="110"/>
      <c r="NWR19" s="110"/>
      <c r="NWS19" s="110"/>
      <c r="NWT19" s="110"/>
      <c r="NWU19" s="110"/>
      <c r="NWV19" s="110"/>
      <c r="NWW19" s="110"/>
      <c r="NWX19" s="110"/>
      <c r="NWY19" s="110"/>
      <c r="NWZ19" s="110"/>
      <c r="NXA19" s="110"/>
      <c r="NXB19" s="110"/>
      <c r="NXC19" s="110"/>
      <c r="NXD19" s="110"/>
      <c r="NXE19" s="110"/>
      <c r="NXF19" s="110"/>
      <c r="NXG19" s="110"/>
      <c r="NXH19" s="110"/>
      <c r="NXI19" s="110"/>
      <c r="NXJ19" s="110"/>
      <c r="NXK19" s="110"/>
      <c r="NXL19" s="110"/>
      <c r="NXM19" s="110"/>
      <c r="NXN19" s="110"/>
      <c r="NXO19" s="110"/>
      <c r="NXP19" s="110"/>
      <c r="NXQ19" s="110"/>
      <c r="NXR19" s="110"/>
      <c r="NXS19" s="110"/>
      <c r="NXT19" s="110"/>
      <c r="NXU19" s="110"/>
      <c r="NXV19" s="110"/>
      <c r="NXW19" s="110"/>
      <c r="NXX19" s="110"/>
      <c r="NXY19" s="110"/>
      <c r="NXZ19" s="110"/>
      <c r="NYA19" s="110"/>
      <c r="NYB19" s="110"/>
      <c r="NYC19" s="110"/>
      <c r="NYD19" s="110"/>
      <c r="NYE19" s="110"/>
      <c r="NYF19" s="110"/>
      <c r="NYG19" s="110"/>
      <c r="NYH19" s="110"/>
      <c r="NYI19" s="110"/>
      <c r="NYJ19" s="110"/>
      <c r="NYK19" s="110"/>
      <c r="NYL19" s="110"/>
      <c r="NYM19" s="110"/>
      <c r="NYN19" s="110"/>
      <c r="NYO19" s="110"/>
      <c r="NYP19" s="110"/>
      <c r="NYQ19" s="110"/>
      <c r="NYR19" s="110"/>
      <c r="NYS19" s="110"/>
      <c r="NYT19" s="110"/>
      <c r="NYU19" s="110"/>
      <c r="NYV19" s="110"/>
      <c r="NYW19" s="110"/>
      <c r="NYX19" s="110"/>
      <c r="NYY19" s="110"/>
      <c r="NYZ19" s="110"/>
      <c r="NZA19" s="110"/>
      <c r="NZB19" s="110"/>
      <c r="NZC19" s="110"/>
      <c r="NZD19" s="110"/>
      <c r="NZE19" s="110"/>
      <c r="NZF19" s="110"/>
      <c r="NZG19" s="110"/>
      <c r="NZH19" s="110"/>
      <c r="NZI19" s="110"/>
      <c r="NZJ19" s="110"/>
      <c r="NZK19" s="110"/>
      <c r="NZL19" s="110"/>
      <c r="NZM19" s="110"/>
      <c r="NZN19" s="110"/>
      <c r="NZO19" s="110"/>
      <c r="NZP19" s="110"/>
      <c r="NZQ19" s="110"/>
      <c r="NZR19" s="110"/>
      <c r="NZS19" s="110"/>
      <c r="NZT19" s="110"/>
      <c r="NZU19" s="110"/>
      <c r="NZV19" s="110"/>
      <c r="NZW19" s="110"/>
      <c r="NZX19" s="110"/>
      <c r="NZY19" s="110"/>
      <c r="NZZ19" s="110"/>
      <c r="OAA19" s="110"/>
      <c r="OAB19" s="110"/>
      <c r="OAC19" s="110"/>
      <c r="OAD19" s="110"/>
      <c r="OAE19" s="110"/>
      <c r="OAF19" s="110"/>
      <c r="OAG19" s="110"/>
      <c r="OAH19" s="110"/>
      <c r="OAI19" s="110"/>
      <c r="OAJ19" s="110"/>
      <c r="OAK19" s="110"/>
      <c r="OAL19" s="110"/>
      <c r="OAM19" s="110"/>
      <c r="OAN19" s="110"/>
      <c r="OAO19" s="110"/>
      <c r="OAP19" s="110"/>
      <c r="OAQ19" s="110"/>
      <c r="OAR19" s="110"/>
      <c r="OAS19" s="110"/>
      <c r="OAT19" s="110"/>
      <c r="OAU19" s="110"/>
      <c r="OAV19" s="110"/>
      <c r="OAW19" s="110"/>
      <c r="OAX19" s="110"/>
      <c r="OAY19" s="110"/>
      <c r="OAZ19" s="110"/>
      <c r="OBA19" s="110"/>
      <c r="OBB19" s="110"/>
      <c r="OBC19" s="110"/>
      <c r="OBD19" s="110"/>
      <c r="OBE19" s="110"/>
      <c r="OBF19" s="110"/>
      <c r="OBG19" s="110"/>
      <c r="OBH19" s="110"/>
      <c r="OBI19" s="110"/>
      <c r="OBJ19" s="110"/>
      <c r="OBK19" s="110"/>
      <c r="OBL19" s="110"/>
      <c r="OBM19" s="110"/>
      <c r="OBN19" s="110"/>
      <c r="OBO19" s="110"/>
      <c r="OBP19" s="110"/>
      <c r="OBQ19" s="110"/>
      <c r="OBR19" s="110"/>
      <c r="OBS19" s="110"/>
      <c r="OBT19" s="110"/>
      <c r="OBU19" s="110"/>
      <c r="OBV19" s="110"/>
      <c r="OBW19" s="110"/>
      <c r="OBX19" s="110"/>
      <c r="OBY19" s="110"/>
      <c r="OBZ19" s="110"/>
      <c r="OCA19" s="110"/>
      <c r="OCB19" s="110"/>
      <c r="OCC19" s="110"/>
      <c r="OCD19" s="110"/>
      <c r="OCE19" s="110"/>
      <c r="OCF19" s="110"/>
      <c r="OCG19" s="110"/>
      <c r="OCH19" s="110"/>
      <c r="OCI19" s="110"/>
      <c r="OCJ19" s="110"/>
      <c r="OCK19" s="110"/>
      <c r="OCL19" s="110"/>
      <c r="OCM19" s="110"/>
      <c r="OCN19" s="110"/>
      <c r="OCO19" s="110"/>
      <c r="OCP19" s="110"/>
      <c r="OCQ19" s="110"/>
      <c r="OCR19" s="110"/>
      <c r="OCS19" s="110"/>
      <c r="OCT19" s="110"/>
      <c r="OCU19" s="110"/>
      <c r="OCV19" s="110"/>
      <c r="OCW19" s="110"/>
      <c r="OCX19" s="110"/>
      <c r="OCY19" s="110"/>
      <c r="OCZ19" s="110"/>
      <c r="ODA19" s="110"/>
      <c r="ODB19" s="110"/>
      <c r="ODC19" s="110"/>
      <c r="ODD19" s="110"/>
      <c r="ODE19" s="110"/>
      <c r="ODF19" s="110"/>
      <c r="ODG19" s="110"/>
      <c r="ODH19" s="110"/>
      <c r="ODI19" s="110"/>
      <c r="ODJ19" s="110"/>
      <c r="ODK19" s="110"/>
      <c r="ODL19" s="110"/>
      <c r="ODM19" s="110"/>
      <c r="ODN19" s="110"/>
      <c r="ODO19" s="110"/>
      <c r="ODP19" s="110"/>
      <c r="ODQ19" s="110"/>
      <c r="ODR19" s="110"/>
      <c r="ODS19" s="110"/>
      <c r="ODT19" s="110"/>
      <c r="ODU19" s="110"/>
      <c r="ODV19" s="110"/>
      <c r="ODW19" s="110"/>
      <c r="ODX19" s="110"/>
      <c r="ODY19" s="110"/>
      <c r="ODZ19" s="110"/>
      <c r="OEA19" s="110"/>
      <c r="OEB19" s="110"/>
      <c r="OEC19" s="110"/>
      <c r="OED19" s="110"/>
      <c r="OEE19" s="110"/>
      <c r="OEF19" s="110"/>
      <c r="OEG19" s="110"/>
      <c r="OEH19" s="110"/>
      <c r="OEI19" s="110"/>
      <c r="OEJ19" s="110"/>
      <c r="OEK19" s="110"/>
      <c r="OEL19" s="110"/>
      <c r="OEM19" s="110"/>
      <c r="OEN19" s="110"/>
      <c r="OEO19" s="110"/>
      <c r="OEP19" s="110"/>
      <c r="OEQ19" s="110"/>
      <c r="OER19" s="110"/>
      <c r="OES19" s="110"/>
      <c r="OET19" s="110"/>
      <c r="OEU19" s="110"/>
      <c r="OEV19" s="110"/>
      <c r="OEW19" s="110"/>
      <c r="OEX19" s="110"/>
      <c r="OEY19" s="110"/>
      <c r="OEZ19" s="110"/>
      <c r="OFA19" s="110"/>
      <c r="OFB19" s="110"/>
      <c r="OFC19" s="110"/>
      <c r="OFD19" s="110"/>
      <c r="OFE19" s="110"/>
      <c r="OFF19" s="110"/>
      <c r="OFG19" s="110"/>
      <c r="OFH19" s="110"/>
      <c r="OFI19" s="110"/>
      <c r="OFJ19" s="110"/>
      <c r="OFK19" s="110"/>
      <c r="OFL19" s="110"/>
      <c r="OFM19" s="110"/>
      <c r="OFN19" s="110"/>
      <c r="OFO19" s="110"/>
      <c r="OFP19" s="110"/>
      <c r="OFQ19" s="110"/>
      <c r="OFR19" s="110"/>
      <c r="OFS19" s="110"/>
      <c r="OFT19" s="110"/>
      <c r="OFU19" s="110"/>
      <c r="OFV19" s="110"/>
      <c r="OFW19" s="110"/>
      <c r="OFX19" s="110"/>
      <c r="OFY19" s="110"/>
      <c r="OFZ19" s="110"/>
      <c r="OGA19" s="110"/>
      <c r="OGB19" s="110"/>
      <c r="OGC19" s="110"/>
      <c r="OGD19" s="110"/>
      <c r="OGE19" s="110"/>
      <c r="OGF19" s="110"/>
      <c r="OGG19" s="110"/>
      <c r="OGH19" s="110"/>
      <c r="OGI19" s="110"/>
      <c r="OGJ19" s="110"/>
      <c r="OGK19" s="110"/>
      <c r="OGL19" s="110"/>
      <c r="OGM19" s="110"/>
      <c r="OGN19" s="110"/>
      <c r="OGO19" s="110"/>
      <c r="OGP19" s="110"/>
      <c r="OGQ19" s="110"/>
      <c r="OGR19" s="110"/>
      <c r="OGS19" s="110"/>
      <c r="OGT19" s="110"/>
      <c r="OGU19" s="110"/>
      <c r="OGV19" s="110"/>
      <c r="OGW19" s="110"/>
      <c r="OGX19" s="110"/>
      <c r="OGY19" s="110"/>
      <c r="OGZ19" s="110"/>
      <c r="OHA19" s="110"/>
      <c r="OHB19" s="110"/>
      <c r="OHC19" s="110"/>
      <c r="OHD19" s="110"/>
      <c r="OHE19" s="110"/>
      <c r="OHF19" s="110"/>
      <c r="OHG19" s="110"/>
      <c r="OHH19" s="110"/>
      <c r="OHI19" s="110"/>
      <c r="OHJ19" s="110"/>
      <c r="OHK19" s="110"/>
      <c r="OHL19" s="110"/>
      <c r="OHM19" s="110"/>
      <c r="OHN19" s="110"/>
      <c r="OHO19" s="110"/>
      <c r="OHP19" s="110"/>
      <c r="OHQ19" s="110"/>
      <c r="OHR19" s="110"/>
      <c r="OHS19" s="110"/>
      <c r="OHT19" s="110"/>
      <c r="OHU19" s="110"/>
      <c r="OHV19" s="110"/>
      <c r="OHW19" s="110"/>
      <c r="OHX19" s="110"/>
      <c r="OHY19" s="110"/>
      <c r="OHZ19" s="110"/>
      <c r="OIA19" s="110"/>
      <c r="OIB19" s="110"/>
      <c r="OIC19" s="110"/>
      <c r="OID19" s="110"/>
      <c r="OIE19" s="110"/>
      <c r="OIF19" s="110"/>
      <c r="OIG19" s="110"/>
      <c r="OIH19" s="110"/>
      <c r="OII19" s="110"/>
      <c r="OIJ19" s="110"/>
      <c r="OIK19" s="110"/>
      <c r="OIL19" s="110"/>
      <c r="OIM19" s="110"/>
      <c r="OIN19" s="110"/>
      <c r="OIO19" s="110"/>
      <c r="OIP19" s="110"/>
      <c r="OIQ19" s="110"/>
      <c r="OIR19" s="110"/>
      <c r="OIS19" s="110"/>
      <c r="OIT19" s="110"/>
      <c r="OIU19" s="110"/>
      <c r="OIV19" s="110"/>
      <c r="OIW19" s="110"/>
      <c r="OIX19" s="110"/>
      <c r="OIY19" s="110"/>
      <c r="OIZ19" s="110"/>
      <c r="OJA19" s="110"/>
      <c r="OJB19" s="110"/>
      <c r="OJC19" s="110"/>
      <c r="OJD19" s="110"/>
      <c r="OJE19" s="110"/>
      <c r="OJF19" s="110"/>
      <c r="OJG19" s="110"/>
      <c r="OJH19" s="110"/>
      <c r="OJI19" s="110"/>
      <c r="OJJ19" s="110"/>
      <c r="OJK19" s="110"/>
      <c r="OJL19" s="110"/>
      <c r="OJM19" s="110"/>
      <c r="OJN19" s="110"/>
      <c r="OJO19" s="110"/>
      <c r="OJP19" s="110"/>
      <c r="OJQ19" s="110"/>
      <c r="OJR19" s="110"/>
      <c r="OJS19" s="110"/>
      <c r="OJT19" s="110"/>
      <c r="OJU19" s="110"/>
      <c r="OJV19" s="110"/>
      <c r="OJW19" s="110"/>
      <c r="OJX19" s="110"/>
      <c r="OJY19" s="110"/>
      <c r="OJZ19" s="110"/>
      <c r="OKA19" s="110"/>
      <c r="OKB19" s="110"/>
      <c r="OKC19" s="110"/>
      <c r="OKD19" s="110"/>
      <c r="OKE19" s="110"/>
      <c r="OKF19" s="110"/>
      <c r="OKG19" s="110"/>
      <c r="OKH19" s="110"/>
      <c r="OKI19" s="110"/>
      <c r="OKJ19" s="110"/>
      <c r="OKK19" s="110"/>
      <c r="OKL19" s="110"/>
      <c r="OKM19" s="110"/>
      <c r="OKN19" s="110"/>
      <c r="OKO19" s="110"/>
      <c r="OKP19" s="110"/>
      <c r="OKQ19" s="110"/>
      <c r="OKR19" s="110"/>
      <c r="OKS19" s="110"/>
      <c r="OKT19" s="110"/>
      <c r="OKU19" s="110"/>
      <c r="OKV19" s="110"/>
      <c r="OKW19" s="110"/>
      <c r="OKX19" s="110"/>
      <c r="OKY19" s="110"/>
      <c r="OKZ19" s="110"/>
      <c r="OLA19" s="110"/>
      <c r="OLB19" s="110"/>
      <c r="OLC19" s="110"/>
      <c r="OLD19" s="110"/>
      <c r="OLE19" s="110"/>
      <c r="OLF19" s="110"/>
      <c r="OLG19" s="110"/>
      <c r="OLH19" s="110"/>
      <c r="OLI19" s="110"/>
      <c r="OLJ19" s="110"/>
      <c r="OLK19" s="110"/>
      <c r="OLL19" s="110"/>
      <c r="OLM19" s="110"/>
      <c r="OLN19" s="110"/>
      <c r="OLO19" s="110"/>
      <c r="OLP19" s="110"/>
      <c r="OLQ19" s="110"/>
      <c r="OLR19" s="110"/>
      <c r="OLS19" s="110"/>
      <c r="OLT19" s="110"/>
      <c r="OLU19" s="110"/>
      <c r="OLV19" s="110"/>
      <c r="OLW19" s="110"/>
      <c r="OLX19" s="110"/>
      <c r="OLY19" s="110"/>
      <c r="OLZ19" s="110"/>
      <c r="OMA19" s="110"/>
      <c r="OMB19" s="110"/>
      <c r="OMC19" s="110"/>
      <c r="OMD19" s="110"/>
      <c r="OME19" s="110"/>
      <c r="OMF19" s="110"/>
      <c r="OMG19" s="110"/>
      <c r="OMH19" s="110"/>
      <c r="OMI19" s="110"/>
      <c r="OMJ19" s="110"/>
      <c r="OMK19" s="110"/>
      <c r="OML19" s="110"/>
      <c r="OMM19" s="110"/>
      <c r="OMN19" s="110"/>
      <c r="OMO19" s="110"/>
      <c r="OMP19" s="110"/>
      <c r="OMQ19" s="110"/>
      <c r="OMR19" s="110"/>
      <c r="OMS19" s="110"/>
      <c r="OMT19" s="110"/>
      <c r="OMU19" s="110"/>
      <c r="OMV19" s="110"/>
      <c r="OMW19" s="110"/>
      <c r="OMX19" s="110"/>
      <c r="OMY19" s="110"/>
      <c r="OMZ19" s="110"/>
      <c r="ONA19" s="110"/>
      <c r="ONB19" s="110"/>
      <c r="ONC19" s="110"/>
      <c r="OND19" s="110"/>
      <c r="ONE19" s="110"/>
      <c r="ONF19" s="110"/>
      <c r="ONG19" s="110"/>
      <c r="ONH19" s="110"/>
      <c r="ONI19" s="110"/>
      <c r="ONJ19" s="110"/>
      <c r="ONK19" s="110"/>
      <c r="ONL19" s="110"/>
      <c r="ONM19" s="110"/>
      <c r="ONN19" s="110"/>
      <c r="ONO19" s="110"/>
      <c r="ONP19" s="110"/>
      <c r="ONQ19" s="110"/>
      <c r="ONR19" s="110"/>
      <c r="ONS19" s="110"/>
      <c r="ONT19" s="110"/>
      <c r="ONU19" s="110"/>
      <c r="ONV19" s="110"/>
      <c r="ONW19" s="110"/>
      <c r="ONX19" s="110"/>
      <c r="ONY19" s="110"/>
      <c r="ONZ19" s="110"/>
      <c r="OOA19" s="110"/>
      <c r="OOB19" s="110"/>
      <c r="OOC19" s="110"/>
      <c r="OOD19" s="110"/>
      <c r="OOE19" s="110"/>
      <c r="OOF19" s="110"/>
      <c r="OOG19" s="110"/>
      <c r="OOH19" s="110"/>
      <c r="OOI19" s="110"/>
      <c r="OOJ19" s="110"/>
      <c r="OOK19" s="110"/>
      <c r="OOL19" s="110"/>
      <c r="OOM19" s="110"/>
      <c r="OON19" s="110"/>
      <c r="OOO19" s="110"/>
      <c r="OOP19" s="110"/>
      <c r="OOQ19" s="110"/>
      <c r="OOR19" s="110"/>
      <c r="OOS19" s="110"/>
      <c r="OOT19" s="110"/>
      <c r="OOU19" s="110"/>
      <c r="OOV19" s="110"/>
      <c r="OOW19" s="110"/>
      <c r="OOX19" s="110"/>
      <c r="OOY19" s="110"/>
      <c r="OOZ19" s="110"/>
      <c r="OPA19" s="110"/>
      <c r="OPB19" s="110"/>
      <c r="OPC19" s="110"/>
      <c r="OPD19" s="110"/>
      <c r="OPE19" s="110"/>
      <c r="OPF19" s="110"/>
      <c r="OPG19" s="110"/>
      <c r="OPH19" s="110"/>
      <c r="OPI19" s="110"/>
      <c r="OPJ19" s="110"/>
      <c r="OPK19" s="110"/>
      <c r="OPL19" s="110"/>
      <c r="OPM19" s="110"/>
      <c r="OPN19" s="110"/>
      <c r="OPO19" s="110"/>
      <c r="OPP19" s="110"/>
      <c r="OPQ19" s="110"/>
      <c r="OPR19" s="110"/>
      <c r="OPS19" s="110"/>
      <c r="OPT19" s="110"/>
      <c r="OPU19" s="110"/>
      <c r="OPV19" s="110"/>
      <c r="OPW19" s="110"/>
      <c r="OPX19" s="110"/>
      <c r="OPY19" s="110"/>
      <c r="OPZ19" s="110"/>
      <c r="OQA19" s="110"/>
      <c r="OQB19" s="110"/>
      <c r="OQC19" s="110"/>
      <c r="OQD19" s="110"/>
      <c r="OQE19" s="110"/>
      <c r="OQF19" s="110"/>
      <c r="OQG19" s="110"/>
      <c r="OQH19" s="110"/>
      <c r="OQI19" s="110"/>
      <c r="OQJ19" s="110"/>
      <c r="OQK19" s="110"/>
      <c r="OQL19" s="110"/>
      <c r="OQM19" s="110"/>
      <c r="OQN19" s="110"/>
      <c r="OQO19" s="110"/>
      <c r="OQP19" s="110"/>
      <c r="OQQ19" s="110"/>
      <c r="OQR19" s="110"/>
      <c r="OQS19" s="110"/>
      <c r="OQT19" s="110"/>
      <c r="OQU19" s="110"/>
      <c r="OQV19" s="110"/>
      <c r="OQW19" s="110"/>
      <c r="OQX19" s="110"/>
      <c r="OQY19" s="110"/>
      <c r="OQZ19" s="110"/>
      <c r="ORA19" s="110"/>
      <c r="ORB19" s="110"/>
      <c r="ORC19" s="110"/>
      <c r="ORD19" s="110"/>
      <c r="ORE19" s="110"/>
      <c r="ORF19" s="110"/>
      <c r="ORG19" s="110"/>
      <c r="ORH19" s="110"/>
      <c r="ORI19" s="110"/>
      <c r="ORJ19" s="110"/>
      <c r="ORK19" s="110"/>
      <c r="ORL19" s="110"/>
      <c r="ORM19" s="110"/>
      <c r="ORN19" s="110"/>
      <c r="ORO19" s="110"/>
      <c r="ORP19" s="110"/>
      <c r="ORQ19" s="110"/>
      <c r="ORR19" s="110"/>
      <c r="ORS19" s="110"/>
      <c r="ORT19" s="110"/>
      <c r="ORU19" s="110"/>
      <c r="ORV19" s="110"/>
      <c r="ORW19" s="110"/>
      <c r="ORX19" s="110"/>
      <c r="ORY19" s="110"/>
      <c r="ORZ19" s="110"/>
      <c r="OSA19" s="110"/>
      <c r="OSB19" s="110"/>
      <c r="OSC19" s="110"/>
      <c r="OSD19" s="110"/>
      <c r="OSE19" s="110"/>
      <c r="OSF19" s="110"/>
      <c r="OSG19" s="110"/>
      <c r="OSH19" s="110"/>
      <c r="OSI19" s="110"/>
      <c r="OSJ19" s="110"/>
      <c r="OSK19" s="110"/>
      <c r="OSL19" s="110"/>
      <c r="OSM19" s="110"/>
      <c r="OSN19" s="110"/>
      <c r="OSO19" s="110"/>
      <c r="OSP19" s="110"/>
      <c r="OSQ19" s="110"/>
      <c r="OSR19" s="110"/>
      <c r="OSS19" s="110"/>
      <c r="OST19" s="110"/>
      <c r="OSU19" s="110"/>
      <c r="OSV19" s="110"/>
      <c r="OSW19" s="110"/>
      <c r="OSX19" s="110"/>
      <c r="OSY19" s="110"/>
      <c r="OSZ19" s="110"/>
      <c r="OTA19" s="110"/>
      <c r="OTB19" s="110"/>
      <c r="OTC19" s="110"/>
      <c r="OTD19" s="110"/>
      <c r="OTE19" s="110"/>
      <c r="OTF19" s="110"/>
      <c r="OTG19" s="110"/>
      <c r="OTH19" s="110"/>
      <c r="OTI19" s="110"/>
      <c r="OTJ19" s="110"/>
      <c r="OTK19" s="110"/>
      <c r="OTL19" s="110"/>
      <c r="OTM19" s="110"/>
      <c r="OTN19" s="110"/>
      <c r="OTO19" s="110"/>
      <c r="OTP19" s="110"/>
      <c r="OTQ19" s="110"/>
      <c r="OTR19" s="110"/>
      <c r="OTS19" s="110"/>
      <c r="OTT19" s="110"/>
      <c r="OTU19" s="110"/>
      <c r="OTV19" s="110"/>
      <c r="OTW19" s="110"/>
      <c r="OTX19" s="110"/>
      <c r="OTY19" s="110"/>
      <c r="OTZ19" s="110"/>
      <c r="OUA19" s="110"/>
      <c r="OUB19" s="110"/>
      <c r="OUC19" s="110"/>
      <c r="OUD19" s="110"/>
      <c r="OUE19" s="110"/>
      <c r="OUF19" s="110"/>
      <c r="OUG19" s="110"/>
      <c r="OUH19" s="110"/>
      <c r="OUI19" s="110"/>
      <c r="OUJ19" s="110"/>
      <c r="OUK19" s="110"/>
      <c r="OUL19" s="110"/>
      <c r="OUM19" s="110"/>
      <c r="OUN19" s="110"/>
      <c r="OUO19" s="110"/>
      <c r="OUP19" s="110"/>
      <c r="OUQ19" s="110"/>
      <c r="OUR19" s="110"/>
      <c r="OUS19" s="110"/>
      <c r="OUT19" s="110"/>
      <c r="OUU19" s="110"/>
      <c r="OUV19" s="110"/>
      <c r="OUW19" s="110"/>
      <c r="OUX19" s="110"/>
      <c r="OUY19" s="110"/>
      <c r="OUZ19" s="110"/>
      <c r="OVA19" s="110"/>
      <c r="OVB19" s="110"/>
      <c r="OVC19" s="110"/>
      <c r="OVD19" s="110"/>
      <c r="OVE19" s="110"/>
      <c r="OVF19" s="110"/>
      <c r="OVG19" s="110"/>
      <c r="OVH19" s="110"/>
      <c r="OVI19" s="110"/>
      <c r="OVJ19" s="110"/>
      <c r="OVK19" s="110"/>
      <c r="OVL19" s="110"/>
      <c r="OVM19" s="110"/>
      <c r="OVN19" s="110"/>
      <c r="OVO19" s="110"/>
      <c r="OVP19" s="110"/>
      <c r="OVQ19" s="110"/>
      <c r="OVR19" s="110"/>
      <c r="OVS19" s="110"/>
      <c r="OVT19" s="110"/>
      <c r="OVU19" s="110"/>
      <c r="OVV19" s="110"/>
      <c r="OVW19" s="110"/>
      <c r="OVX19" s="110"/>
      <c r="OVY19" s="110"/>
      <c r="OVZ19" s="110"/>
      <c r="OWA19" s="110"/>
      <c r="OWB19" s="110"/>
      <c r="OWC19" s="110"/>
      <c r="OWD19" s="110"/>
      <c r="OWE19" s="110"/>
      <c r="OWF19" s="110"/>
      <c r="OWG19" s="110"/>
      <c r="OWH19" s="110"/>
      <c r="OWI19" s="110"/>
      <c r="OWJ19" s="110"/>
      <c r="OWK19" s="110"/>
      <c r="OWL19" s="110"/>
      <c r="OWM19" s="110"/>
      <c r="OWN19" s="110"/>
      <c r="OWO19" s="110"/>
      <c r="OWP19" s="110"/>
      <c r="OWQ19" s="110"/>
      <c r="OWR19" s="110"/>
      <c r="OWS19" s="110"/>
      <c r="OWT19" s="110"/>
      <c r="OWU19" s="110"/>
      <c r="OWV19" s="110"/>
      <c r="OWW19" s="110"/>
      <c r="OWX19" s="110"/>
      <c r="OWY19" s="110"/>
      <c r="OWZ19" s="110"/>
      <c r="OXA19" s="110"/>
      <c r="OXB19" s="110"/>
      <c r="OXC19" s="110"/>
      <c r="OXD19" s="110"/>
      <c r="OXE19" s="110"/>
      <c r="OXF19" s="110"/>
      <c r="OXG19" s="110"/>
      <c r="OXH19" s="110"/>
      <c r="OXI19" s="110"/>
      <c r="OXJ19" s="110"/>
      <c r="OXK19" s="110"/>
      <c r="OXL19" s="110"/>
      <c r="OXM19" s="110"/>
      <c r="OXN19" s="110"/>
      <c r="OXO19" s="110"/>
      <c r="OXP19" s="110"/>
      <c r="OXQ19" s="110"/>
      <c r="OXR19" s="110"/>
      <c r="OXS19" s="110"/>
      <c r="OXT19" s="110"/>
      <c r="OXU19" s="110"/>
      <c r="OXV19" s="110"/>
      <c r="OXW19" s="110"/>
      <c r="OXX19" s="110"/>
      <c r="OXY19" s="110"/>
      <c r="OXZ19" s="110"/>
      <c r="OYA19" s="110"/>
      <c r="OYB19" s="110"/>
      <c r="OYC19" s="110"/>
      <c r="OYD19" s="110"/>
      <c r="OYE19" s="110"/>
      <c r="OYF19" s="110"/>
      <c r="OYG19" s="110"/>
      <c r="OYH19" s="110"/>
      <c r="OYI19" s="110"/>
      <c r="OYJ19" s="110"/>
      <c r="OYK19" s="110"/>
      <c r="OYL19" s="110"/>
      <c r="OYM19" s="110"/>
      <c r="OYN19" s="110"/>
      <c r="OYO19" s="110"/>
      <c r="OYP19" s="110"/>
      <c r="OYQ19" s="110"/>
      <c r="OYR19" s="110"/>
      <c r="OYS19" s="110"/>
      <c r="OYT19" s="110"/>
      <c r="OYU19" s="110"/>
      <c r="OYV19" s="110"/>
      <c r="OYW19" s="110"/>
      <c r="OYX19" s="110"/>
      <c r="OYY19" s="110"/>
      <c r="OYZ19" s="110"/>
      <c r="OZA19" s="110"/>
      <c r="OZB19" s="110"/>
      <c r="OZC19" s="110"/>
      <c r="OZD19" s="110"/>
      <c r="OZE19" s="110"/>
      <c r="OZF19" s="110"/>
      <c r="OZG19" s="110"/>
      <c r="OZH19" s="110"/>
      <c r="OZI19" s="110"/>
      <c r="OZJ19" s="110"/>
      <c r="OZK19" s="110"/>
      <c r="OZL19" s="110"/>
      <c r="OZM19" s="110"/>
      <c r="OZN19" s="110"/>
      <c r="OZO19" s="110"/>
      <c r="OZP19" s="110"/>
      <c r="OZQ19" s="110"/>
      <c r="OZR19" s="110"/>
      <c r="OZS19" s="110"/>
      <c r="OZT19" s="110"/>
      <c r="OZU19" s="110"/>
      <c r="OZV19" s="110"/>
      <c r="OZW19" s="110"/>
      <c r="OZX19" s="110"/>
      <c r="OZY19" s="110"/>
      <c r="OZZ19" s="110"/>
      <c r="PAA19" s="110"/>
      <c r="PAB19" s="110"/>
      <c r="PAC19" s="110"/>
      <c r="PAD19" s="110"/>
      <c r="PAE19" s="110"/>
      <c r="PAF19" s="110"/>
      <c r="PAG19" s="110"/>
      <c r="PAH19" s="110"/>
      <c r="PAI19" s="110"/>
      <c r="PAJ19" s="110"/>
      <c r="PAK19" s="110"/>
      <c r="PAL19" s="110"/>
      <c r="PAM19" s="110"/>
      <c r="PAN19" s="110"/>
      <c r="PAO19" s="110"/>
      <c r="PAP19" s="110"/>
      <c r="PAQ19" s="110"/>
      <c r="PAR19" s="110"/>
      <c r="PAS19" s="110"/>
      <c r="PAT19" s="110"/>
      <c r="PAU19" s="110"/>
      <c r="PAV19" s="110"/>
      <c r="PAW19" s="110"/>
      <c r="PAX19" s="110"/>
      <c r="PAY19" s="110"/>
      <c r="PAZ19" s="110"/>
      <c r="PBA19" s="110"/>
      <c r="PBB19" s="110"/>
      <c r="PBC19" s="110"/>
      <c r="PBD19" s="110"/>
      <c r="PBE19" s="110"/>
      <c r="PBF19" s="110"/>
      <c r="PBG19" s="110"/>
      <c r="PBH19" s="110"/>
      <c r="PBI19" s="110"/>
      <c r="PBJ19" s="110"/>
      <c r="PBK19" s="110"/>
      <c r="PBL19" s="110"/>
      <c r="PBM19" s="110"/>
      <c r="PBN19" s="110"/>
      <c r="PBO19" s="110"/>
      <c r="PBP19" s="110"/>
      <c r="PBQ19" s="110"/>
      <c r="PBR19" s="110"/>
      <c r="PBS19" s="110"/>
      <c r="PBT19" s="110"/>
      <c r="PBU19" s="110"/>
      <c r="PBV19" s="110"/>
      <c r="PBW19" s="110"/>
      <c r="PBX19" s="110"/>
      <c r="PBY19" s="110"/>
      <c r="PBZ19" s="110"/>
      <c r="PCA19" s="110"/>
      <c r="PCB19" s="110"/>
      <c r="PCC19" s="110"/>
      <c r="PCD19" s="110"/>
      <c r="PCE19" s="110"/>
      <c r="PCF19" s="110"/>
      <c r="PCG19" s="110"/>
      <c r="PCH19" s="110"/>
      <c r="PCI19" s="110"/>
      <c r="PCJ19" s="110"/>
      <c r="PCK19" s="110"/>
      <c r="PCL19" s="110"/>
      <c r="PCM19" s="110"/>
      <c r="PCN19" s="110"/>
      <c r="PCO19" s="110"/>
      <c r="PCP19" s="110"/>
      <c r="PCQ19" s="110"/>
      <c r="PCR19" s="110"/>
      <c r="PCS19" s="110"/>
      <c r="PCT19" s="110"/>
      <c r="PCU19" s="110"/>
      <c r="PCV19" s="110"/>
      <c r="PCW19" s="110"/>
      <c r="PCX19" s="110"/>
      <c r="PCY19" s="110"/>
      <c r="PCZ19" s="110"/>
      <c r="PDA19" s="110"/>
      <c r="PDB19" s="110"/>
      <c r="PDC19" s="110"/>
      <c r="PDD19" s="110"/>
      <c r="PDE19" s="110"/>
      <c r="PDF19" s="110"/>
      <c r="PDG19" s="110"/>
      <c r="PDH19" s="110"/>
      <c r="PDI19" s="110"/>
      <c r="PDJ19" s="110"/>
      <c r="PDK19" s="110"/>
      <c r="PDL19" s="110"/>
      <c r="PDM19" s="110"/>
      <c r="PDN19" s="110"/>
      <c r="PDO19" s="110"/>
      <c r="PDP19" s="110"/>
      <c r="PDQ19" s="110"/>
      <c r="PDR19" s="110"/>
      <c r="PDS19" s="110"/>
      <c r="PDT19" s="110"/>
      <c r="PDU19" s="110"/>
      <c r="PDV19" s="110"/>
      <c r="PDW19" s="110"/>
      <c r="PDX19" s="110"/>
      <c r="PDY19" s="110"/>
      <c r="PDZ19" s="110"/>
      <c r="PEA19" s="110"/>
      <c r="PEB19" s="110"/>
      <c r="PEC19" s="110"/>
      <c r="PED19" s="110"/>
      <c r="PEE19" s="110"/>
      <c r="PEF19" s="110"/>
      <c r="PEG19" s="110"/>
      <c r="PEH19" s="110"/>
      <c r="PEI19" s="110"/>
      <c r="PEJ19" s="110"/>
      <c r="PEK19" s="110"/>
      <c r="PEL19" s="110"/>
      <c r="PEM19" s="110"/>
      <c r="PEN19" s="110"/>
      <c r="PEO19" s="110"/>
      <c r="PEP19" s="110"/>
      <c r="PEQ19" s="110"/>
      <c r="PER19" s="110"/>
      <c r="PES19" s="110"/>
      <c r="PET19" s="110"/>
      <c r="PEU19" s="110"/>
      <c r="PEV19" s="110"/>
      <c r="PEW19" s="110"/>
      <c r="PEX19" s="110"/>
      <c r="PEY19" s="110"/>
      <c r="PEZ19" s="110"/>
      <c r="PFA19" s="110"/>
      <c r="PFB19" s="110"/>
      <c r="PFC19" s="110"/>
      <c r="PFD19" s="110"/>
      <c r="PFE19" s="110"/>
      <c r="PFF19" s="110"/>
      <c r="PFG19" s="110"/>
      <c r="PFH19" s="110"/>
      <c r="PFI19" s="110"/>
      <c r="PFJ19" s="110"/>
      <c r="PFK19" s="110"/>
      <c r="PFL19" s="110"/>
      <c r="PFM19" s="110"/>
      <c r="PFN19" s="110"/>
      <c r="PFO19" s="110"/>
      <c r="PFP19" s="110"/>
      <c r="PFQ19" s="110"/>
      <c r="PFR19" s="110"/>
      <c r="PFS19" s="110"/>
      <c r="PFT19" s="110"/>
      <c r="PFU19" s="110"/>
      <c r="PFV19" s="110"/>
      <c r="PFW19" s="110"/>
      <c r="PFX19" s="110"/>
      <c r="PFY19" s="110"/>
      <c r="PFZ19" s="110"/>
      <c r="PGA19" s="110"/>
      <c r="PGB19" s="110"/>
      <c r="PGC19" s="110"/>
      <c r="PGD19" s="110"/>
      <c r="PGE19" s="110"/>
      <c r="PGF19" s="110"/>
      <c r="PGG19" s="110"/>
      <c r="PGH19" s="110"/>
      <c r="PGI19" s="110"/>
      <c r="PGJ19" s="110"/>
      <c r="PGK19" s="110"/>
      <c r="PGL19" s="110"/>
      <c r="PGM19" s="110"/>
      <c r="PGN19" s="110"/>
      <c r="PGO19" s="110"/>
      <c r="PGP19" s="110"/>
      <c r="PGQ19" s="110"/>
      <c r="PGR19" s="110"/>
      <c r="PGS19" s="110"/>
      <c r="PGT19" s="110"/>
      <c r="PGU19" s="110"/>
      <c r="PGV19" s="110"/>
      <c r="PGW19" s="110"/>
      <c r="PGX19" s="110"/>
      <c r="PGY19" s="110"/>
      <c r="PGZ19" s="110"/>
      <c r="PHA19" s="110"/>
      <c r="PHB19" s="110"/>
      <c r="PHC19" s="110"/>
      <c r="PHD19" s="110"/>
      <c r="PHE19" s="110"/>
      <c r="PHF19" s="110"/>
      <c r="PHG19" s="110"/>
      <c r="PHH19" s="110"/>
      <c r="PHI19" s="110"/>
      <c r="PHJ19" s="110"/>
      <c r="PHK19" s="110"/>
      <c r="PHL19" s="110"/>
      <c r="PHM19" s="110"/>
      <c r="PHN19" s="110"/>
      <c r="PHO19" s="110"/>
      <c r="PHP19" s="110"/>
      <c r="PHQ19" s="110"/>
      <c r="PHR19" s="110"/>
      <c r="PHS19" s="110"/>
      <c r="PHT19" s="110"/>
      <c r="PHU19" s="110"/>
      <c r="PHV19" s="110"/>
      <c r="PHW19" s="110"/>
      <c r="PHX19" s="110"/>
      <c r="PHY19" s="110"/>
      <c r="PHZ19" s="110"/>
      <c r="PIA19" s="110"/>
      <c r="PIB19" s="110"/>
      <c r="PIC19" s="110"/>
      <c r="PID19" s="110"/>
      <c r="PIE19" s="110"/>
      <c r="PIF19" s="110"/>
      <c r="PIG19" s="110"/>
      <c r="PIH19" s="110"/>
      <c r="PII19" s="110"/>
      <c r="PIJ19" s="110"/>
      <c r="PIK19" s="110"/>
      <c r="PIL19" s="110"/>
      <c r="PIM19" s="110"/>
      <c r="PIN19" s="110"/>
      <c r="PIO19" s="110"/>
      <c r="PIP19" s="110"/>
      <c r="PIQ19" s="110"/>
      <c r="PIR19" s="110"/>
      <c r="PIS19" s="110"/>
      <c r="PIT19" s="110"/>
      <c r="PIU19" s="110"/>
      <c r="PIV19" s="110"/>
      <c r="PIW19" s="110"/>
      <c r="PIX19" s="110"/>
      <c r="PIY19" s="110"/>
      <c r="PIZ19" s="110"/>
      <c r="PJA19" s="110"/>
      <c r="PJB19" s="110"/>
      <c r="PJC19" s="110"/>
      <c r="PJD19" s="110"/>
      <c r="PJE19" s="110"/>
      <c r="PJF19" s="110"/>
      <c r="PJG19" s="110"/>
      <c r="PJH19" s="110"/>
      <c r="PJI19" s="110"/>
      <c r="PJJ19" s="110"/>
      <c r="PJK19" s="110"/>
      <c r="PJL19" s="110"/>
      <c r="PJM19" s="110"/>
      <c r="PJN19" s="110"/>
      <c r="PJO19" s="110"/>
      <c r="PJP19" s="110"/>
      <c r="PJQ19" s="110"/>
      <c r="PJR19" s="110"/>
      <c r="PJS19" s="110"/>
      <c r="PJT19" s="110"/>
      <c r="PJU19" s="110"/>
      <c r="PJV19" s="110"/>
      <c r="PJW19" s="110"/>
      <c r="PJX19" s="110"/>
      <c r="PJY19" s="110"/>
      <c r="PJZ19" s="110"/>
      <c r="PKA19" s="110"/>
      <c r="PKB19" s="110"/>
      <c r="PKC19" s="110"/>
      <c r="PKD19" s="110"/>
      <c r="PKE19" s="110"/>
      <c r="PKF19" s="110"/>
      <c r="PKG19" s="110"/>
      <c r="PKH19" s="110"/>
      <c r="PKI19" s="110"/>
      <c r="PKJ19" s="110"/>
      <c r="PKK19" s="110"/>
      <c r="PKL19" s="110"/>
      <c r="PKM19" s="110"/>
      <c r="PKN19" s="110"/>
      <c r="PKO19" s="110"/>
      <c r="PKP19" s="110"/>
      <c r="PKQ19" s="110"/>
      <c r="PKR19" s="110"/>
      <c r="PKS19" s="110"/>
      <c r="PKT19" s="110"/>
      <c r="PKU19" s="110"/>
      <c r="PKV19" s="110"/>
      <c r="PKW19" s="110"/>
      <c r="PKX19" s="110"/>
      <c r="PKY19" s="110"/>
      <c r="PKZ19" s="110"/>
      <c r="PLA19" s="110"/>
      <c r="PLB19" s="110"/>
      <c r="PLC19" s="110"/>
      <c r="PLD19" s="110"/>
      <c r="PLE19" s="110"/>
      <c r="PLF19" s="110"/>
      <c r="PLG19" s="110"/>
      <c r="PLH19" s="110"/>
      <c r="PLI19" s="110"/>
      <c r="PLJ19" s="110"/>
      <c r="PLK19" s="110"/>
      <c r="PLL19" s="110"/>
      <c r="PLM19" s="110"/>
      <c r="PLN19" s="110"/>
      <c r="PLO19" s="110"/>
      <c r="PLP19" s="110"/>
      <c r="PLQ19" s="110"/>
      <c r="PLR19" s="110"/>
      <c r="PLS19" s="110"/>
      <c r="PLT19" s="110"/>
      <c r="PLU19" s="110"/>
      <c r="PLV19" s="110"/>
      <c r="PLW19" s="110"/>
      <c r="PLX19" s="110"/>
      <c r="PLY19" s="110"/>
      <c r="PLZ19" s="110"/>
      <c r="PMA19" s="110"/>
      <c r="PMB19" s="110"/>
      <c r="PMC19" s="110"/>
      <c r="PMD19" s="110"/>
      <c r="PME19" s="110"/>
      <c r="PMF19" s="110"/>
      <c r="PMG19" s="110"/>
      <c r="PMH19" s="110"/>
      <c r="PMI19" s="110"/>
      <c r="PMJ19" s="110"/>
      <c r="PMK19" s="110"/>
      <c r="PML19" s="110"/>
      <c r="PMM19" s="110"/>
      <c r="PMN19" s="110"/>
      <c r="PMO19" s="110"/>
      <c r="PMP19" s="110"/>
      <c r="PMQ19" s="110"/>
      <c r="PMR19" s="110"/>
      <c r="PMS19" s="110"/>
      <c r="PMT19" s="110"/>
      <c r="PMU19" s="110"/>
      <c r="PMV19" s="110"/>
      <c r="PMW19" s="110"/>
      <c r="PMX19" s="110"/>
      <c r="PMY19" s="110"/>
      <c r="PMZ19" s="110"/>
      <c r="PNA19" s="110"/>
      <c r="PNB19" s="110"/>
      <c r="PNC19" s="110"/>
      <c r="PND19" s="110"/>
      <c r="PNE19" s="110"/>
      <c r="PNF19" s="110"/>
      <c r="PNG19" s="110"/>
      <c r="PNH19" s="110"/>
      <c r="PNI19" s="110"/>
      <c r="PNJ19" s="110"/>
      <c r="PNK19" s="110"/>
      <c r="PNL19" s="110"/>
      <c r="PNM19" s="110"/>
      <c r="PNN19" s="110"/>
      <c r="PNO19" s="110"/>
      <c r="PNP19" s="110"/>
      <c r="PNQ19" s="110"/>
      <c r="PNR19" s="110"/>
      <c r="PNS19" s="110"/>
      <c r="PNT19" s="110"/>
      <c r="PNU19" s="110"/>
      <c r="PNV19" s="110"/>
      <c r="PNW19" s="110"/>
      <c r="PNX19" s="110"/>
      <c r="PNY19" s="110"/>
      <c r="PNZ19" s="110"/>
      <c r="POA19" s="110"/>
      <c r="POB19" s="110"/>
      <c r="POC19" s="110"/>
      <c r="POD19" s="110"/>
      <c r="POE19" s="110"/>
      <c r="POF19" s="110"/>
      <c r="POG19" s="110"/>
      <c r="POH19" s="110"/>
      <c r="POI19" s="110"/>
      <c r="POJ19" s="110"/>
      <c r="POK19" s="110"/>
      <c r="POL19" s="110"/>
      <c r="POM19" s="110"/>
      <c r="PON19" s="110"/>
      <c r="POO19" s="110"/>
      <c r="POP19" s="110"/>
      <c r="POQ19" s="110"/>
      <c r="POR19" s="110"/>
      <c r="POS19" s="110"/>
      <c r="POT19" s="110"/>
      <c r="POU19" s="110"/>
      <c r="POV19" s="110"/>
      <c r="POW19" s="110"/>
      <c r="POX19" s="110"/>
      <c r="POY19" s="110"/>
      <c r="POZ19" s="110"/>
      <c r="PPA19" s="110"/>
      <c r="PPB19" s="110"/>
      <c r="PPC19" s="110"/>
      <c r="PPD19" s="110"/>
      <c r="PPE19" s="110"/>
      <c r="PPF19" s="110"/>
      <c r="PPG19" s="110"/>
      <c r="PPH19" s="110"/>
      <c r="PPI19" s="110"/>
      <c r="PPJ19" s="110"/>
      <c r="PPK19" s="110"/>
      <c r="PPL19" s="110"/>
      <c r="PPM19" s="110"/>
      <c r="PPN19" s="110"/>
      <c r="PPO19" s="110"/>
      <c r="PPP19" s="110"/>
      <c r="PPQ19" s="110"/>
      <c r="PPR19" s="110"/>
      <c r="PPS19" s="110"/>
      <c r="PPT19" s="110"/>
      <c r="PPU19" s="110"/>
      <c r="PPV19" s="110"/>
      <c r="PPW19" s="110"/>
      <c r="PPX19" s="110"/>
      <c r="PPY19" s="110"/>
      <c r="PPZ19" s="110"/>
      <c r="PQA19" s="110"/>
      <c r="PQB19" s="110"/>
      <c r="PQC19" s="110"/>
      <c r="PQD19" s="110"/>
      <c r="PQE19" s="110"/>
      <c r="PQF19" s="110"/>
      <c r="PQG19" s="110"/>
      <c r="PQH19" s="110"/>
      <c r="PQI19" s="110"/>
      <c r="PQJ19" s="110"/>
      <c r="PQK19" s="110"/>
      <c r="PQL19" s="110"/>
      <c r="PQM19" s="110"/>
      <c r="PQN19" s="110"/>
      <c r="PQO19" s="110"/>
      <c r="PQP19" s="110"/>
      <c r="PQQ19" s="110"/>
      <c r="PQR19" s="110"/>
      <c r="PQS19" s="110"/>
      <c r="PQT19" s="110"/>
      <c r="PQU19" s="110"/>
      <c r="PQV19" s="110"/>
      <c r="PQW19" s="110"/>
      <c r="PQX19" s="110"/>
      <c r="PQY19" s="110"/>
      <c r="PQZ19" s="110"/>
      <c r="PRA19" s="110"/>
      <c r="PRB19" s="110"/>
      <c r="PRC19" s="110"/>
      <c r="PRD19" s="110"/>
      <c r="PRE19" s="110"/>
      <c r="PRF19" s="110"/>
      <c r="PRG19" s="110"/>
      <c r="PRH19" s="110"/>
      <c r="PRI19" s="110"/>
      <c r="PRJ19" s="110"/>
      <c r="PRK19" s="110"/>
      <c r="PRL19" s="110"/>
      <c r="PRM19" s="110"/>
      <c r="PRN19" s="110"/>
      <c r="PRO19" s="110"/>
      <c r="PRP19" s="110"/>
      <c r="PRQ19" s="110"/>
      <c r="PRR19" s="110"/>
      <c r="PRS19" s="110"/>
      <c r="PRT19" s="110"/>
      <c r="PRU19" s="110"/>
      <c r="PRV19" s="110"/>
      <c r="PRW19" s="110"/>
      <c r="PRX19" s="110"/>
      <c r="PRY19" s="110"/>
      <c r="PRZ19" s="110"/>
      <c r="PSA19" s="110"/>
      <c r="PSB19" s="110"/>
      <c r="PSC19" s="110"/>
      <c r="PSD19" s="110"/>
      <c r="PSE19" s="110"/>
      <c r="PSF19" s="110"/>
      <c r="PSG19" s="110"/>
      <c r="PSH19" s="110"/>
      <c r="PSI19" s="110"/>
      <c r="PSJ19" s="110"/>
      <c r="PSK19" s="110"/>
      <c r="PSL19" s="110"/>
      <c r="PSM19" s="110"/>
      <c r="PSN19" s="110"/>
      <c r="PSO19" s="110"/>
      <c r="PSP19" s="110"/>
      <c r="PSQ19" s="110"/>
      <c r="PSR19" s="110"/>
      <c r="PSS19" s="110"/>
      <c r="PST19" s="110"/>
      <c r="PSU19" s="110"/>
      <c r="PSV19" s="110"/>
      <c r="PSW19" s="110"/>
      <c r="PSX19" s="110"/>
      <c r="PSY19" s="110"/>
      <c r="PSZ19" s="110"/>
      <c r="PTA19" s="110"/>
      <c r="PTB19" s="110"/>
      <c r="PTC19" s="110"/>
      <c r="PTD19" s="110"/>
      <c r="PTE19" s="110"/>
      <c r="PTF19" s="110"/>
      <c r="PTG19" s="110"/>
      <c r="PTH19" s="110"/>
      <c r="PTI19" s="110"/>
      <c r="PTJ19" s="110"/>
      <c r="PTK19" s="110"/>
      <c r="PTL19" s="110"/>
      <c r="PTM19" s="110"/>
      <c r="PTN19" s="110"/>
      <c r="PTO19" s="110"/>
      <c r="PTP19" s="110"/>
      <c r="PTQ19" s="110"/>
      <c r="PTR19" s="110"/>
      <c r="PTS19" s="110"/>
      <c r="PTT19" s="110"/>
      <c r="PTU19" s="110"/>
      <c r="PTV19" s="110"/>
      <c r="PTW19" s="110"/>
      <c r="PTX19" s="110"/>
      <c r="PTY19" s="110"/>
      <c r="PTZ19" s="110"/>
      <c r="PUA19" s="110"/>
      <c r="PUB19" s="110"/>
      <c r="PUC19" s="110"/>
      <c r="PUD19" s="110"/>
      <c r="PUE19" s="110"/>
      <c r="PUF19" s="110"/>
      <c r="PUG19" s="110"/>
      <c r="PUH19" s="110"/>
      <c r="PUI19" s="110"/>
      <c r="PUJ19" s="110"/>
      <c r="PUK19" s="110"/>
      <c r="PUL19" s="110"/>
      <c r="PUM19" s="110"/>
      <c r="PUN19" s="110"/>
      <c r="PUO19" s="110"/>
      <c r="PUP19" s="110"/>
      <c r="PUQ19" s="110"/>
      <c r="PUR19" s="110"/>
      <c r="PUS19" s="110"/>
      <c r="PUT19" s="110"/>
      <c r="PUU19" s="110"/>
      <c r="PUV19" s="110"/>
      <c r="PUW19" s="110"/>
      <c r="PUX19" s="110"/>
      <c r="PUY19" s="110"/>
      <c r="PUZ19" s="110"/>
      <c r="PVA19" s="110"/>
      <c r="PVB19" s="110"/>
      <c r="PVC19" s="110"/>
      <c r="PVD19" s="110"/>
      <c r="PVE19" s="110"/>
      <c r="PVF19" s="110"/>
      <c r="PVG19" s="110"/>
      <c r="PVH19" s="110"/>
      <c r="PVI19" s="110"/>
      <c r="PVJ19" s="110"/>
      <c r="PVK19" s="110"/>
      <c r="PVL19" s="110"/>
      <c r="PVM19" s="110"/>
      <c r="PVN19" s="110"/>
      <c r="PVO19" s="110"/>
      <c r="PVP19" s="110"/>
      <c r="PVQ19" s="110"/>
      <c r="PVR19" s="110"/>
      <c r="PVS19" s="110"/>
      <c r="PVT19" s="110"/>
      <c r="PVU19" s="110"/>
      <c r="PVV19" s="110"/>
      <c r="PVW19" s="110"/>
      <c r="PVX19" s="110"/>
      <c r="PVY19" s="110"/>
      <c r="PVZ19" s="110"/>
      <c r="PWA19" s="110"/>
      <c r="PWB19" s="110"/>
      <c r="PWC19" s="110"/>
      <c r="PWD19" s="110"/>
      <c r="PWE19" s="110"/>
      <c r="PWF19" s="110"/>
      <c r="PWG19" s="110"/>
      <c r="PWH19" s="110"/>
      <c r="PWI19" s="110"/>
      <c r="PWJ19" s="110"/>
      <c r="PWK19" s="110"/>
      <c r="PWL19" s="110"/>
      <c r="PWM19" s="110"/>
      <c r="PWN19" s="110"/>
      <c r="PWO19" s="110"/>
      <c r="PWP19" s="110"/>
      <c r="PWQ19" s="110"/>
      <c r="PWR19" s="110"/>
      <c r="PWS19" s="110"/>
      <c r="PWT19" s="110"/>
      <c r="PWU19" s="110"/>
      <c r="PWV19" s="110"/>
      <c r="PWW19" s="110"/>
      <c r="PWX19" s="110"/>
      <c r="PWY19" s="110"/>
      <c r="PWZ19" s="110"/>
      <c r="PXA19" s="110"/>
      <c r="PXB19" s="110"/>
      <c r="PXC19" s="110"/>
      <c r="PXD19" s="110"/>
      <c r="PXE19" s="110"/>
      <c r="PXF19" s="110"/>
      <c r="PXG19" s="110"/>
      <c r="PXH19" s="110"/>
      <c r="PXI19" s="110"/>
      <c r="PXJ19" s="110"/>
      <c r="PXK19" s="110"/>
      <c r="PXL19" s="110"/>
      <c r="PXM19" s="110"/>
      <c r="PXN19" s="110"/>
      <c r="PXO19" s="110"/>
      <c r="PXP19" s="110"/>
      <c r="PXQ19" s="110"/>
      <c r="PXR19" s="110"/>
      <c r="PXS19" s="110"/>
      <c r="PXT19" s="110"/>
      <c r="PXU19" s="110"/>
      <c r="PXV19" s="110"/>
      <c r="PXW19" s="110"/>
      <c r="PXX19" s="110"/>
      <c r="PXY19" s="110"/>
      <c r="PXZ19" s="110"/>
      <c r="PYA19" s="110"/>
      <c r="PYB19" s="110"/>
      <c r="PYC19" s="110"/>
      <c r="PYD19" s="110"/>
      <c r="PYE19" s="110"/>
      <c r="PYF19" s="110"/>
      <c r="PYG19" s="110"/>
      <c r="PYH19" s="110"/>
      <c r="PYI19" s="110"/>
      <c r="PYJ19" s="110"/>
      <c r="PYK19" s="110"/>
      <c r="PYL19" s="110"/>
      <c r="PYM19" s="110"/>
      <c r="PYN19" s="110"/>
      <c r="PYO19" s="110"/>
      <c r="PYP19" s="110"/>
      <c r="PYQ19" s="110"/>
      <c r="PYR19" s="110"/>
      <c r="PYS19" s="110"/>
      <c r="PYT19" s="110"/>
      <c r="PYU19" s="110"/>
      <c r="PYV19" s="110"/>
      <c r="PYW19" s="110"/>
      <c r="PYX19" s="110"/>
      <c r="PYY19" s="110"/>
      <c r="PYZ19" s="110"/>
      <c r="PZA19" s="110"/>
      <c r="PZB19" s="110"/>
      <c r="PZC19" s="110"/>
      <c r="PZD19" s="110"/>
      <c r="PZE19" s="110"/>
      <c r="PZF19" s="110"/>
      <c r="PZG19" s="110"/>
      <c r="PZH19" s="110"/>
      <c r="PZI19" s="110"/>
      <c r="PZJ19" s="110"/>
      <c r="PZK19" s="110"/>
      <c r="PZL19" s="110"/>
      <c r="PZM19" s="110"/>
      <c r="PZN19" s="110"/>
      <c r="PZO19" s="110"/>
      <c r="PZP19" s="110"/>
      <c r="PZQ19" s="110"/>
      <c r="PZR19" s="110"/>
      <c r="PZS19" s="110"/>
      <c r="PZT19" s="110"/>
      <c r="PZU19" s="110"/>
      <c r="PZV19" s="110"/>
      <c r="PZW19" s="110"/>
      <c r="PZX19" s="110"/>
      <c r="PZY19" s="110"/>
      <c r="PZZ19" s="110"/>
      <c r="QAA19" s="110"/>
      <c r="QAB19" s="110"/>
      <c r="QAC19" s="110"/>
      <c r="QAD19" s="110"/>
      <c r="QAE19" s="110"/>
      <c r="QAF19" s="110"/>
      <c r="QAG19" s="110"/>
      <c r="QAH19" s="110"/>
      <c r="QAI19" s="110"/>
      <c r="QAJ19" s="110"/>
      <c r="QAK19" s="110"/>
      <c r="QAL19" s="110"/>
      <c r="QAM19" s="110"/>
      <c r="QAN19" s="110"/>
      <c r="QAO19" s="110"/>
      <c r="QAP19" s="110"/>
      <c r="QAQ19" s="110"/>
      <c r="QAR19" s="110"/>
      <c r="QAS19" s="110"/>
      <c r="QAT19" s="110"/>
      <c r="QAU19" s="110"/>
      <c r="QAV19" s="110"/>
      <c r="QAW19" s="110"/>
      <c r="QAX19" s="110"/>
      <c r="QAY19" s="110"/>
      <c r="QAZ19" s="110"/>
      <c r="QBA19" s="110"/>
      <c r="QBB19" s="110"/>
      <c r="QBC19" s="110"/>
      <c r="QBD19" s="110"/>
      <c r="QBE19" s="110"/>
      <c r="QBF19" s="110"/>
      <c r="QBG19" s="110"/>
      <c r="QBH19" s="110"/>
      <c r="QBI19" s="110"/>
      <c r="QBJ19" s="110"/>
      <c r="QBK19" s="110"/>
      <c r="QBL19" s="110"/>
      <c r="QBM19" s="110"/>
      <c r="QBN19" s="110"/>
      <c r="QBO19" s="110"/>
      <c r="QBP19" s="110"/>
      <c r="QBQ19" s="110"/>
      <c r="QBR19" s="110"/>
      <c r="QBS19" s="110"/>
      <c r="QBT19" s="110"/>
      <c r="QBU19" s="110"/>
      <c r="QBV19" s="110"/>
      <c r="QBW19" s="110"/>
      <c r="QBX19" s="110"/>
      <c r="QBY19" s="110"/>
      <c r="QBZ19" s="110"/>
      <c r="QCA19" s="110"/>
      <c r="QCB19" s="110"/>
      <c r="QCC19" s="110"/>
      <c r="QCD19" s="110"/>
      <c r="QCE19" s="110"/>
      <c r="QCF19" s="110"/>
      <c r="QCG19" s="110"/>
      <c r="QCH19" s="110"/>
      <c r="QCI19" s="110"/>
      <c r="QCJ19" s="110"/>
      <c r="QCK19" s="110"/>
      <c r="QCL19" s="110"/>
      <c r="QCM19" s="110"/>
      <c r="QCN19" s="110"/>
      <c r="QCO19" s="110"/>
      <c r="QCP19" s="110"/>
      <c r="QCQ19" s="110"/>
      <c r="QCR19" s="110"/>
      <c r="QCS19" s="110"/>
      <c r="QCT19" s="110"/>
      <c r="QCU19" s="110"/>
      <c r="QCV19" s="110"/>
      <c r="QCW19" s="110"/>
      <c r="QCX19" s="110"/>
      <c r="QCY19" s="110"/>
      <c r="QCZ19" s="110"/>
      <c r="QDA19" s="110"/>
      <c r="QDB19" s="110"/>
      <c r="QDC19" s="110"/>
      <c r="QDD19" s="110"/>
      <c r="QDE19" s="110"/>
      <c r="QDF19" s="110"/>
      <c r="QDG19" s="110"/>
      <c r="QDH19" s="110"/>
      <c r="QDI19" s="110"/>
      <c r="QDJ19" s="110"/>
      <c r="QDK19" s="110"/>
      <c r="QDL19" s="110"/>
      <c r="QDM19" s="110"/>
      <c r="QDN19" s="110"/>
      <c r="QDO19" s="110"/>
      <c r="QDP19" s="110"/>
      <c r="QDQ19" s="110"/>
      <c r="QDR19" s="110"/>
      <c r="QDS19" s="110"/>
      <c r="QDT19" s="110"/>
      <c r="QDU19" s="110"/>
      <c r="QDV19" s="110"/>
      <c r="QDW19" s="110"/>
      <c r="QDX19" s="110"/>
      <c r="QDY19" s="110"/>
      <c r="QDZ19" s="110"/>
      <c r="QEA19" s="110"/>
      <c r="QEB19" s="110"/>
      <c r="QEC19" s="110"/>
      <c r="QED19" s="110"/>
      <c r="QEE19" s="110"/>
      <c r="QEF19" s="110"/>
      <c r="QEG19" s="110"/>
      <c r="QEH19" s="110"/>
      <c r="QEI19" s="110"/>
      <c r="QEJ19" s="110"/>
      <c r="QEK19" s="110"/>
      <c r="QEL19" s="110"/>
      <c r="QEM19" s="110"/>
      <c r="QEN19" s="110"/>
      <c r="QEO19" s="110"/>
      <c r="QEP19" s="110"/>
      <c r="QEQ19" s="110"/>
      <c r="QER19" s="110"/>
      <c r="QES19" s="110"/>
      <c r="QET19" s="110"/>
      <c r="QEU19" s="110"/>
      <c r="QEV19" s="110"/>
      <c r="QEW19" s="110"/>
      <c r="QEX19" s="110"/>
      <c r="QEY19" s="110"/>
      <c r="QEZ19" s="110"/>
      <c r="QFA19" s="110"/>
      <c r="QFB19" s="110"/>
      <c r="QFC19" s="110"/>
      <c r="QFD19" s="110"/>
      <c r="QFE19" s="110"/>
      <c r="QFF19" s="110"/>
      <c r="QFG19" s="110"/>
      <c r="QFH19" s="110"/>
      <c r="QFI19" s="110"/>
      <c r="QFJ19" s="110"/>
      <c r="QFK19" s="110"/>
      <c r="QFL19" s="110"/>
      <c r="QFM19" s="110"/>
      <c r="QFN19" s="110"/>
      <c r="QFO19" s="110"/>
      <c r="QFP19" s="110"/>
      <c r="QFQ19" s="110"/>
      <c r="QFR19" s="110"/>
      <c r="QFS19" s="110"/>
      <c r="QFT19" s="110"/>
      <c r="QFU19" s="110"/>
      <c r="QFV19" s="110"/>
      <c r="QFW19" s="110"/>
      <c r="QFX19" s="110"/>
      <c r="QFY19" s="110"/>
      <c r="QFZ19" s="110"/>
      <c r="QGA19" s="110"/>
      <c r="QGB19" s="110"/>
      <c r="QGC19" s="110"/>
      <c r="QGD19" s="110"/>
      <c r="QGE19" s="110"/>
      <c r="QGF19" s="110"/>
      <c r="QGG19" s="110"/>
      <c r="QGH19" s="110"/>
      <c r="QGI19" s="110"/>
      <c r="QGJ19" s="110"/>
      <c r="QGK19" s="110"/>
      <c r="QGL19" s="110"/>
      <c r="QGM19" s="110"/>
      <c r="QGN19" s="110"/>
      <c r="QGO19" s="110"/>
      <c r="QGP19" s="110"/>
      <c r="QGQ19" s="110"/>
      <c r="QGR19" s="110"/>
      <c r="QGS19" s="110"/>
      <c r="QGT19" s="110"/>
      <c r="QGU19" s="110"/>
      <c r="QGV19" s="110"/>
      <c r="QGW19" s="110"/>
      <c r="QGX19" s="110"/>
      <c r="QGY19" s="110"/>
      <c r="QGZ19" s="110"/>
      <c r="QHA19" s="110"/>
      <c r="QHB19" s="110"/>
      <c r="QHC19" s="110"/>
      <c r="QHD19" s="110"/>
      <c r="QHE19" s="110"/>
      <c r="QHF19" s="110"/>
      <c r="QHG19" s="110"/>
      <c r="QHH19" s="110"/>
      <c r="QHI19" s="110"/>
      <c r="QHJ19" s="110"/>
      <c r="QHK19" s="110"/>
      <c r="QHL19" s="110"/>
      <c r="QHM19" s="110"/>
      <c r="QHN19" s="110"/>
      <c r="QHO19" s="110"/>
      <c r="QHP19" s="110"/>
      <c r="QHQ19" s="110"/>
      <c r="QHR19" s="110"/>
      <c r="QHS19" s="110"/>
      <c r="QHT19" s="110"/>
      <c r="QHU19" s="110"/>
      <c r="QHV19" s="110"/>
      <c r="QHW19" s="110"/>
      <c r="QHX19" s="110"/>
      <c r="QHY19" s="110"/>
      <c r="QHZ19" s="110"/>
      <c r="QIA19" s="110"/>
      <c r="QIB19" s="110"/>
      <c r="QIC19" s="110"/>
      <c r="QID19" s="110"/>
      <c r="QIE19" s="110"/>
      <c r="QIF19" s="110"/>
      <c r="QIG19" s="110"/>
      <c r="QIH19" s="110"/>
      <c r="QII19" s="110"/>
      <c r="QIJ19" s="110"/>
      <c r="QIK19" s="110"/>
      <c r="QIL19" s="110"/>
      <c r="QIM19" s="110"/>
      <c r="QIN19" s="110"/>
      <c r="QIO19" s="110"/>
      <c r="QIP19" s="110"/>
      <c r="QIQ19" s="110"/>
      <c r="QIR19" s="110"/>
      <c r="QIS19" s="110"/>
      <c r="QIT19" s="110"/>
      <c r="QIU19" s="110"/>
      <c r="QIV19" s="110"/>
      <c r="QIW19" s="110"/>
      <c r="QIX19" s="110"/>
      <c r="QIY19" s="110"/>
      <c r="QIZ19" s="110"/>
      <c r="QJA19" s="110"/>
      <c r="QJB19" s="110"/>
      <c r="QJC19" s="110"/>
      <c r="QJD19" s="110"/>
      <c r="QJE19" s="110"/>
      <c r="QJF19" s="110"/>
      <c r="QJG19" s="110"/>
      <c r="QJH19" s="110"/>
      <c r="QJI19" s="110"/>
      <c r="QJJ19" s="110"/>
      <c r="QJK19" s="110"/>
      <c r="QJL19" s="110"/>
      <c r="QJM19" s="110"/>
      <c r="QJN19" s="110"/>
      <c r="QJO19" s="110"/>
      <c r="QJP19" s="110"/>
      <c r="QJQ19" s="110"/>
      <c r="QJR19" s="110"/>
      <c r="QJS19" s="110"/>
      <c r="QJT19" s="110"/>
      <c r="QJU19" s="110"/>
      <c r="QJV19" s="110"/>
      <c r="QJW19" s="110"/>
      <c r="QJX19" s="110"/>
      <c r="QJY19" s="110"/>
      <c r="QJZ19" s="110"/>
      <c r="QKA19" s="110"/>
      <c r="QKB19" s="110"/>
      <c r="QKC19" s="110"/>
      <c r="QKD19" s="110"/>
      <c r="QKE19" s="110"/>
      <c r="QKF19" s="110"/>
      <c r="QKG19" s="110"/>
      <c r="QKH19" s="110"/>
      <c r="QKI19" s="110"/>
      <c r="QKJ19" s="110"/>
      <c r="QKK19" s="110"/>
      <c r="QKL19" s="110"/>
      <c r="QKM19" s="110"/>
      <c r="QKN19" s="110"/>
      <c r="QKO19" s="110"/>
      <c r="QKP19" s="110"/>
      <c r="QKQ19" s="110"/>
      <c r="QKR19" s="110"/>
      <c r="QKS19" s="110"/>
      <c r="QKT19" s="110"/>
      <c r="QKU19" s="110"/>
      <c r="QKV19" s="110"/>
      <c r="QKW19" s="110"/>
      <c r="QKX19" s="110"/>
      <c r="QKY19" s="110"/>
      <c r="QKZ19" s="110"/>
      <c r="QLA19" s="110"/>
      <c r="QLB19" s="110"/>
      <c r="QLC19" s="110"/>
      <c r="QLD19" s="110"/>
      <c r="QLE19" s="110"/>
      <c r="QLF19" s="110"/>
      <c r="QLG19" s="110"/>
      <c r="QLH19" s="110"/>
      <c r="QLI19" s="110"/>
      <c r="QLJ19" s="110"/>
      <c r="QLK19" s="110"/>
      <c r="QLL19" s="110"/>
      <c r="QLM19" s="110"/>
      <c r="QLN19" s="110"/>
      <c r="QLO19" s="110"/>
      <c r="QLP19" s="110"/>
      <c r="QLQ19" s="110"/>
      <c r="QLR19" s="110"/>
      <c r="QLS19" s="110"/>
      <c r="QLT19" s="110"/>
      <c r="QLU19" s="110"/>
      <c r="QLV19" s="110"/>
      <c r="QLW19" s="110"/>
      <c r="QLX19" s="110"/>
      <c r="QLY19" s="110"/>
      <c r="QLZ19" s="110"/>
      <c r="QMA19" s="110"/>
      <c r="QMB19" s="110"/>
      <c r="QMC19" s="110"/>
      <c r="QMD19" s="110"/>
      <c r="QME19" s="110"/>
      <c r="QMF19" s="110"/>
      <c r="QMG19" s="110"/>
      <c r="QMH19" s="110"/>
      <c r="QMI19" s="110"/>
      <c r="QMJ19" s="110"/>
      <c r="QMK19" s="110"/>
      <c r="QML19" s="110"/>
      <c r="QMM19" s="110"/>
      <c r="QMN19" s="110"/>
      <c r="QMO19" s="110"/>
      <c r="QMP19" s="110"/>
      <c r="QMQ19" s="110"/>
      <c r="QMR19" s="110"/>
      <c r="QMS19" s="110"/>
      <c r="QMT19" s="110"/>
      <c r="QMU19" s="110"/>
      <c r="QMV19" s="110"/>
      <c r="QMW19" s="110"/>
      <c r="QMX19" s="110"/>
      <c r="QMY19" s="110"/>
      <c r="QMZ19" s="110"/>
      <c r="QNA19" s="110"/>
      <c r="QNB19" s="110"/>
      <c r="QNC19" s="110"/>
      <c r="QND19" s="110"/>
      <c r="QNE19" s="110"/>
      <c r="QNF19" s="110"/>
      <c r="QNG19" s="110"/>
      <c r="QNH19" s="110"/>
      <c r="QNI19" s="110"/>
      <c r="QNJ19" s="110"/>
      <c r="QNK19" s="110"/>
      <c r="QNL19" s="110"/>
      <c r="QNM19" s="110"/>
      <c r="QNN19" s="110"/>
      <c r="QNO19" s="110"/>
      <c r="QNP19" s="110"/>
      <c r="QNQ19" s="110"/>
      <c r="QNR19" s="110"/>
      <c r="QNS19" s="110"/>
      <c r="QNT19" s="110"/>
      <c r="QNU19" s="110"/>
      <c r="QNV19" s="110"/>
      <c r="QNW19" s="110"/>
      <c r="QNX19" s="110"/>
      <c r="QNY19" s="110"/>
      <c r="QNZ19" s="110"/>
      <c r="QOA19" s="110"/>
      <c r="QOB19" s="110"/>
      <c r="QOC19" s="110"/>
      <c r="QOD19" s="110"/>
      <c r="QOE19" s="110"/>
      <c r="QOF19" s="110"/>
      <c r="QOG19" s="110"/>
      <c r="QOH19" s="110"/>
      <c r="QOI19" s="110"/>
      <c r="QOJ19" s="110"/>
      <c r="QOK19" s="110"/>
      <c r="QOL19" s="110"/>
      <c r="QOM19" s="110"/>
      <c r="QON19" s="110"/>
      <c r="QOO19" s="110"/>
      <c r="QOP19" s="110"/>
      <c r="QOQ19" s="110"/>
      <c r="QOR19" s="110"/>
      <c r="QOS19" s="110"/>
      <c r="QOT19" s="110"/>
      <c r="QOU19" s="110"/>
      <c r="QOV19" s="110"/>
      <c r="QOW19" s="110"/>
      <c r="QOX19" s="110"/>
      <c r="QOY19" s="110"/>
      <c r="QOZ19" s="110"/>
      <c r="QPA19" s="110"/>
      <c r="QPB19" s="110"/>
      <c r="QPC19" s="110"/>
      <c r="QPD19" s="110"/>
      <c r="QPE19" s="110"/>
      <c r="QPF19" s="110"/>
      <c r="QPG19" s="110"/>
      <c r="QPH19" s="110"/>
      <c r="QPI19" s="110"/>
      <c r="QPJ19" s="110"/>
      <c r="QPK19" s="110"/>
      <c r="QPL19" s="110"/>
      <c r="QPM19" s="110"/>
      <c r="QPN19" s="110"/>
      <c r="QPO19" s="110"/>
      <c r="QPP19" s="110"/>
      <c r="QPQ19" s="110"/>
      <c r="QPR19" s="110"/>
      <c r="QPS19" s="110"/>
      <c r="QPT19" s="110"/>
      <c r="QPU19" s="110"/>
      <c r="QPV19" s="110"/>
      <c r="QPW19" s="110"/>
      <c r="QPX19" s="110"/>
      <c r="QPY19" s="110"/>
      <c r="QPZ19" s="110"/>
      <c r="QQA19" s="110"/>
      <c r="QQB19" s="110"/>
      <c r="QQC19" s="110"/>
      <c r="QQD19" s="110"/>
      <c r="QQE19" s="110"/>
      <c r="QQF19" s="110"/>
      <c r="QQG19" s="110"/>
      <c r="QQH19" s="110"/>
      <c r="QQI19" s="110"/>
      <c r="QQJ19" s="110"/>
      <c r="QQK19" s="110"/>
      <c r="QQL19" s="110"/>
      <c r="QQM19" s="110"/>
      <c r="QQN19" s="110"/>
      <c r="QQO19" s="110"/>
      <c r="QQP19" s="110"/>
      <c r="QQQ19" s="110"/>
      <c r="QQR19" s="110"/>
      <c r="QQS19" s="110"/>
      <c r="QQT19" s="110"/>
      <c r="QQU19" s="110"/>
      <c r="QQV19" s="110"/>
      <c r="QQW19" s="110"/>
      <c r="QQX19" s="110"/>
      <c r="QQY19" s="110"/>
      <c r="QQZ19" s="110"/>
      <c r="QRA19" s="110"/>
      <c r="QRB19" s="110"/>
      <c r="QRC19" s="110"/>
      <c r="QRD19" s="110"/>
      <c r="QRE19" s="110"/>
      <c r="QRF19" s="110"/>
      <c r="QRG19" s="110"/>
      <c r="QRH19" s="110"/>
      <c r="QRI19" s="110"/>
      <c r="QRJ19" s="110"/>
      <c r="QRK19" s="110"/>
      <c r="QRL19" s="110"/>
      <c r="QRM19" s="110"/>
      <c r="QRN19" s="110"/>
      <c r="QRO19" s="110"/>
      <c r="QRP19" s="110"/>
      <c r="QRQ19" s="110"/>
      <c r="QRR19" s="110"/>
      <c r="QRS19" s="110"/>
      <c r="QRT19" s="110"/>
      <c r="QRU19" s="110"/>
      <c r="QRV19" s="110"/>
      <c r="QRW19" s="110"/>
      <c r="QRX19" s="110"/>
      <c r="QRY19" s="110"/>
      <c r="QRZ19" s="110"/>
      <c r="QSA19" s="110"/>
      <c r="QSB19" s="110"/>
      <c r="QSC19" s="110"/>
      <c r="QSD19" s="110"/>
      <c r="QSE19" s="110"/>
      <c r="QSF19" s="110"/>
      <c r="QSG19" s="110"/>
      <c r="QSH19" s="110"/>
      <c r="QSI19" s="110"/>
      <c r="QSJ19" s="110"/>
      <c r="QSK19" s="110"/>
      <c r="QSL19" s="110"/>
      <c r="QSM19" s="110"/>
      <c r="QSN19" s="110"/>
      <c r="QSO19" s="110"/>
      <c r="QSP19" s="110"/>
      <c r="QSQ19" s="110"/>
      <c r="QSR19" s="110"/>
      <c r="QSS19" s="110"/>
      <c r="QST19" s="110"/>
      <c r="QSU19" s="110"/>
      <c r="QSV19" s="110"/>
      <c r="QSW19" s="110"/>
      <c r="QSX19" s="110"/>
      <c r="QSY19" s="110"/>
      <c r="QSZ19" s="110"/>
      <c r="QTA19" s="110"/>
      <c r="QTB19" s="110"/>
      <c r="QTC19" s="110"/>
      <c r="QTD19" s="110"/>
      <c r="QTE19" s="110"/>
      <c r="QTF19" s="110"/>
      <c r="QTG19" s="110"/>
      <c r="QTH19" s="110"/>
      <c r="QTI19" s="110"/>
      <c r="QTJ19" s="110"/>
      <c r="QTK19" s="110"/>
      <c r="QTL19" s="110"/>
      <c r="QTM19" s="110"/>
      <c r="QTN19" s="110"/>
      <c r="QTO19" s="110"/>
      <c r="QTP19" s="110"/>
      <c r="QTQ19" s="110"/>
      <c r="QTR19" s="110"/>
      <c r="QTS19" s="110"/>
      <c r="QTT19" s="110"/>
      <c r="QTU19" s="110"/>
      <c r="QTV19" s="110"/>
      <c r="QTW19" s="110"/>
      <c r="QTX19" s="110"/>
      <c r="QTY19" s="110"/>
      <c r="QTZ19" s="110"/>
      <c r="QUA19" s="110"/>
      <c r="QUB19" s="110"/>
      <c r="QUC19" s="110"/>
      <c r="QUD19" s="110"/>
      <c r="QUE19" s="110"/>
      <c r="QUF19" s="110"/>
      <c r="QUG19" s="110"/>
      <c r="QUH19" s="110"/>
      <c r="QUI19" s="110"/>
      <c r="QUJ19" s="110"/>
      <c r="QUK19" s="110"/>
      <c r="QUL19" s="110"/>
      <c r="QUM19" s="110"/>
      <c r="QUN19" s="110"/>
      <c r="QUO19" s="110"/>
      <c r="QUP19" s="110"/>
      <c r="QUQ19" s="110"/>
      <c r="QUR19" s="110"/>
      <c r="QUS19" s="110"/>
      <c r="QUT19" s="110"/>
      <c r="QUU19" s="110"/>
      <c r="QUV19" s="110"/>
      <c r="QUW19" s="110"/>
      <c r="QUX19" s="110"/>
      <c r="QUY19" s="110"/>
      <c r="QUZ19" s="110"/>
      <c r="QVA19" s="110"/>
      <c r="QVB19" s="110"/>
      <c r="QVC19" s="110"/>
      <c r="QVD19" s="110"/>
      <c r="QVE19" s="110"/>
      <c r="QVF19" s="110"/>
      <c r="QVG19" s="110"/>
      <c r="QVH19" s="110"/>
      <c r="QVI19" s="110"/>
      <c r="QVJ19" s="110"/>
      <c r="QVK19" s="110"/>
      <c r="QVL19" s="110"/>
      <c r="QVM19" s="110"/>
      <c r="QVN19" s="110"/>
      <c r="QVO19" s="110"/>
      <c r="QVP19" s="110"/>
      <c r="QVQ19" s="110"/>
      <c r="QVR19" s="110"/>
      <c r="QVS19" s="110"/>
      <c r="QVT19" s="110"/>
      <c r="QVU19" s="110"/>
      <c r="QVV19" s="110"/>
      <c r="QVW19" s="110"/>
      <c r="QVX19" s="110"/>
      <c r="QVY19" s="110"/>
      <c r="QVZ19" s="110"/>
      <c r="QWA19" s="110"/>
      <c r="QWB19" s="110"/>
      <c r="QWC19" s="110"/>
      <c r="QWD19" s="110"/>
      <c r="QWE19" s="110"/>
      <c r="QWF19" s="110"/>
      <c r="QWG19" s="110"/>
      <c r="QWH19" s="110"/>
      <c r="QWI19" s="110"/>
      <c r="QWJ19" s="110"/>
      <c r="QWK19" s="110"/>
      <c r="QWL19" s="110"/>
      <c r="QWM19" s="110"/>
      <c r="QWN19" s="110"/>
      <c r="QWO19" s="110"/>
      <c r="QWP19" s="110"/>
      <c r="QWQ19" s="110"/>
      <c r="QWR19" s="110"/>
      <c r="QWS19" s="110"/>
      <c r="QWT19" s="110"/>
      <c r="QWU19" s="110"/>
      <c r="QWV19" s="110"/>
      <c r="QWW19" s="110"/>
      <c r="QWX19" s="110"/>
      <c r="QWY19" s="110"/>
      <c r="QWZ19" s="110"/>
      <c r="QXA19" s="110"/>
      <c r="QXB19" s="110"/>
      <c r="QXC19" s="110"/>
      <c r="QXD19" s="110"/>
      <c r="QXE19" s="110"/>
      <c r="QXF19" s="110"/>
      <c r="QXG19" s="110"/>
      <c r="QXH19" s="110"/>
      <c r="QXI19" s="110"/>
      <c r="QXJ19" s="110"/>
      <c r="QXK19" s="110"/>
      <c r="QXL19" s="110"/>
      <c r="QXM19" s="110"/>
      <c r="QXN19" s="110"/>
      <c r="QXO19" s="110"/>
      <c r="QXP19" s="110"/>
      <c r="QXQ19" s="110"/>
      <c r="QXR19" s="110"/>
      <c r="QXS19" s="110"/>
      <c r="QXT19" s="110"/>
      <c r="QXU19" s="110"/>
      <c r="QXV19" s="110"/>
      <c r="QXW19" s="110"/>
      <c r="QXX19" s="110"/>
      <c r="QXY19" s="110"/>
      <c r="QXZ19" s="110"/>
      <c r="QYA19" s="110"/>
      <c r="QYB19" s="110"/>
      <c r="QYC19" s="110"/>
      <c r="QYD19" s="110"/>
      <c r="QYE19" s="110"/>
      <c r="QYF19" s="110"/>
      <c r="QYG19" s="110"/>
      <c r="QYH19" s="110"/>
      <c r="QYI19" s="110"/>
      <c r="QYJ19" s="110"/>
      <c r="QYK19" s="110"/>
      <c r="QYL19" s="110"/>
      <c r="QYM19" s="110"/>
      <c r="QYN19" s="110"/>
      <c r="QYO19" s="110"/>
      <c r="QYP19" s="110"/>
      <c r="QYQ19" s="110"/>
      <c r="QYR19" s="110"/>
      <c r="QYS19" s="110"/>
      <c r="QYT19" s="110"/>
      <c r="QYU19" s="110"/>
      <c r="QYV19" s="110"/>
      <c r="QYW19" s="110"/>
      <c r="QYX19" s="110"/>
      <c r="QYY19" s="110"/>
      <c r="QYZ19" s="110"/>
      <c r="QZA19" s="110"/>
      <c r="QZB19" s="110"/>
      <c r="QZC19" s="110"/>
      <c r="QZD19" s="110"/>
      <c r="QZE19" s="110"/>
      <c r="QZF19" s="110"/>
      <c r="QZG19" s="110"/>
      <c r="QZH19" s="110"/>
      <c r="QZI19" s="110"/>
      <c r="QZJ19" s="110"/>
      <c r="QZK19" s="110"/>
      <c r="QZL19" s="110"/>
      <c r="QZM19" s="110"/>
      <c r="QZN19" s="110"/>
      <c r="QZO19" s="110"/>
      <c r="QZP19" s="110"/>
      <c r="QZQ19" s="110"/>
      <c r="QZR19" s="110"/>
      <c r="QZS19" s="110"/>
      <c r="QZT19" s="110"/>
      <c r="QZU19" s="110"/>
      <c r="QZV19" s="110"/>
      <c r="QZW19" s="110"/>
      <c r="QZX19" s="110"/>
      <c r="QZY19" s="110"/>
      <c r="QZZ19" s="110"/>
      <c r="RAA19" s="110"/>
      <c r="RAB19" s="110"/>
      <c r="RAC19" s="110"/>
      <c r="RAD19" s="110"/>
      <c r="RAE19" s="110"/>
      <c r="RAF19" s="110"/>
      <c r="RAG19" s="110"/>
      <c r="RAH19" s="110"/>
      <c r="RAI19" s="110"/>
      <c r="RAJ19" s="110"/>
      <c r="RAK19" s="110"/>
      <c r="RAL19" s="110"/>
      <c r="RAM19" s="110"/>
      <c r="RAN19" s="110"/>
      <c r="RAO19" s="110"/>
      <c r="RAP19" s="110"/>
      <c r="RAQ19" s="110"/>
      <c r="RAR19" s="110"/>
      <c r="RAS19" s="110"/>
      <c r="RAT19" s="110"/>
      <c r="RAU19" s="110"/>
      <c r="RAV19" s="110"/>
      <c r="RAW19" s="110"/>
      <c r="RAX19" s="110"/>
      <c r="RAY19" s="110"/>
      <c r="RAZ19" s="110"/>
      <c r="RBA19" s="110"/>
      <c r="RBB19" s="110"/>
      <c r="RBC19" s="110"/>
      <c r="RBD19" s="110"/>
      <c r="RBE19" s="110"/>
      <c r="RBF19" s="110"/>
      <c r="RBG19" s="110"/>
      <c r="RBH19" s="110"/>
      <c r="RBI19" s="110"/>
      <c r="RBJ19" s="110"/>
      <c r="RBK19" s="110"/>
      <c r="RBL19" s="110"/>
      <c r="RBM19" s="110"/>
      <c r="RBN19" s="110"/>
      <c r="RBO19" s="110"/>
      <c r="RBP19" s="110"/>
      <c r="RBQ19" s="110"/>
      <c r="RBR19" s="110"/>
      <c r="RBS19" s="110"/>
      <c r="RBT19" s="110"/>
      <c r="RBU19" s="110"/>
      <c r="RBV19" s="110"/>
      <c r="RBW19" s="110"/>
      <c r="RBX19" s="110"/>
      <c r="RBY19" s="110"/>
      <c r="RBZ19" s="110"/>
      <c r="RCA19" s="110"/>
      <c r="RCB19" s="110"/>
      <c r="RCC19" s="110"/>
      <c r="RCD19" s="110"/>
      <c r="RCE19" s="110"/>
      <c r="RCF19" s="110"/>
      <c r="RCG19" s="110"/>
      <c r="RCH19" s="110"/>
      <c r="RCI19" s="110"/>
      <c r="RCJ19" s="110"/>
      <c r="RCK19" s="110"/>
      <c r="RCL19" s="110"/>
      <c r="RCM19" s="110"/>
      <c r="RCN19" s="110"/>
      <c r="RCO19" s="110"/>
      <c r="RCP19" s="110"/>
      <c r="RCQ19" s="110"/>
      <c r="RCR19" s="110"/>
      <c r="RCS19" s="110"/>
      <c r="RCT19" s="110"/>
      <c r="RCU19" s="110"/>
      <c r="RCV19" s="110"/>
      <c r="RCW19" s="110"/>
      <c r="RCX19" s="110"/>
      <c r="RCY19" s="110"/>
      <c r="RCZ19" s="110"/>
      <c r="RDA19" s="110"/>
      <c r="RDB19" s="110"/>
      <c r="RDC19" s="110"/>
      <c r="RDD19" s="110"/>
      <c r="RDE19" s="110"/>
      <c r="RDF19" s="110"/>
      <c r="RDG19" s="110"/>
      <c r="RDH19" s="110"/>
      <c r="RDI19" s="110"/>
      <c r="RDJ19" s="110"/>
      <c r="RDK19" s="110"/>
      <c r="RDL19" s="110"/>
      <c r="RDM19" s="110"/>
      <c r="RDN19" s="110"/>
      <c r="RDO19" s="110"/>
      <c r="RDP19" s="110"/>
      <c r="RDQ19" s="110"/>
      <c r="RDR19" s="110"/>
      <c r="RDS19" s="110"/>
      <c r="RDT19" s="110"/>
      <c r="RDU19" s="110"/>
      <c r="RDV19" s="110"/>
      <c r="RDW19" s="110"/>
      <c r="RDX19" s="110"/>
      <c r="RDY19" s="110"/>
      <c r="RDZ19" s="110"/>
      <c r="REA19" s="110"/>
      <c r="REB19" s="110"/>
      <c r="REC19" s="110"/>
      <c r="RED19" s="110"/>
      <c r="REE19" s="110"/>
      <c r="REF19" s="110"/>
      <c r="REG19" s="110"/>
      <c r="REH19" s="110"/>
      <c r="REI19" s="110"/>
      <c r="REJ19" s="110"/>
      <c r="REK19" s="110"/>
      <c r="REL19" s="110"/>
      <c r="REM19" s="110"/>
      <c r="REN19" s="110"/>
      <c r="REO19" s="110"/>
      <c r="REP19" s="110"/>
      <c r="REQ19" s="110"/>
      <c r="RER19" s="110"/>
      <c r="RES19" s="110"/>
      <c r="RET19" s="110"/>
      <c r="REU19" s="110"/>
      <c r="REV19" s="110"/>
      <c r="REW19" s="110"/>
      <c r="REX19" s="110"/>
      <c r="REY19" s="110"/>
      <c r="REZ19" s="110"/>
      <c r="RFA19" s="110"/>
      <c r="RFB19" s="110"/>
      <c r="RFC19" s="110"/>
      <c r="RFD19" s="110"/>
      <c r="RFE19" s="110"/>
      <c r="RFF19" s="110"/>
      <c r="RFG19" s="110"/>
      <c r="RFH19" s="110"/>
      <c r="RFI19" s="110"/>
      <c r="RFJ19" s="110"/>
      <c r="RFK19" s="110"/>
      <c r="RFL19" s="110"/>
      <c r="RFM19" s="110"/>
      <c r="RFN19" s="110"/>
      <c r="RFO19" s="110"/>
      <c r="RFP19" s="110"/>
      <c r="RFQ19" s="110"/>
      <c r="RFR19" s="110"/>
      <c r="RFS19" s="110"/>
      <c r="RFT19" s="110"/>
      <c r="RFU19" s="110"/>
      <c r="RFV19" s="110"/>
      <c r="RFW19" s="110"/>
      <c r="RFX19" s="110"/>
      <c r="RFY19" s="110"/>
      <c r="RFZ19" s="110"/>
      <c r="RGA19" s="110"/>
      <c r="RGB19" s="110"/>
      <c r="RGC19" s="110"/>
      <c r="RGD19" s="110"/>
      <c r="RGE19" s="110"/>
      <c r="RGF19" s="110"/>
      <c r="RGG19" s="110"/>
      <c r="RGH19" s="110"/>
      <c r="RGI19" s="110"/>
      <c r="RGJ19" s="110"/>
      <c r="RGK19" s="110"/>
      <c r="RGL19" s="110"/>
      <c r="RGM19" s="110"/>
      <c r="RGN19" s="110"/>
      <c r="RGO19" s="110"/>
      <c r="RGP19" s="110"/>
      <c r="RGQ19" s="110"/>
      <c r="RGR19" s="110"/>
      <c r="RGS19" s="110"/>
      <c r="RGT19" s="110"/>
      <c r="RGU19" s="110"/>
      <c r="RGV19" s="110"/>
      <c r="RGW19" s="110"/>
      <c r="RGX19" s="110"/>
      <c r="RGY19" s="110"/>
      <c r="RGZ19" s="110"/>
      <c r="RHA19" s="110"/>
      <c r="RHB19" s="110"/>
      <c r="RHC19" s="110"/>
      <c r="RHD19" s="110"/>
      <c r="RHE19" s="110"/>
      <c r="RHF19" s="110"/>
      <c r="RHG19" s="110"/>
      <c r="RHH19" s="110"/>
      <c r="RHI19" s="110"/>
      <c r="RHJ19" s="110"/>
      <c r="RHK19" s="110"/>
      <c r="RHL19" s="110"/>
      <c r="RHM19" s="110"/>
      <c r="RHN19" s="110"/>
      <c r="RHO19" s="110"/>
      <c r="RHP19" s="110"/>
      <c r="RHQ19" s="110"/>
      <c r="RHR19" s="110"/>
      <c r="RHS19" s="110"/>
      <c r="RHT19" s="110"/>
      <c r="RHU19" s="110"/>
      <c r="RHV19" s="110"/>
      <c r="RHW19" s="110"/>
      <c r="RHX19" s="110"/>
      <c r="RHY19" s="110"/>
      <c r="RHZ19" s="110"/>
      <c r="RIA19" s="110"/>
      <c r="RIB19" s="110"/>
      <c r="RIC19" s="110"/>
      <c r="RID19" s="110"/>
      <c r="RIE19" s="110"/>
      <c r="RIF19" s="110"/>
      <c r="RIG19" s="110"/>
      <c r="RIH19" s="110"/>
      <c r="RII19" s="110"/>
      <c r="RIJ19" s="110"/>
      <c r="RIK19" s="110"/>
      <c r="RIL19" s="110"/>
      <c r="RIM19" s="110"/>
      <c r="RIN19" s="110"/>
      <c r="RIO19" s="110"/>
      <c r="RIP19" s="110"/>
      <c r="RIQ19" s="110"/>
      <c r="RIR19" s="110"/>
      <c r="RIS19" s="110"/>
      <c r="RIT19" s="110"/>
      <c r="RIU19" s="110"/>
      <c r="RIV19" s="110"/>
      <c r="RIW19" s="110"/>
      <c r="RIX19" s="110"/>
      <c r="RIY19" s="110"/>
      <c r="RIZ19" s="110"/>
      <c r="RJA19" s="110"/>
      <c r="RJB19" s="110"/>
      <c r="RJC19" s="110"/>
      <c r="RJD19" s="110"/>
      <c r="RJE19" s="110"/>
      <c r="RJF19" s="110"/>
      <c r="RJG19" s="110"/>
      <c r="RJH19" s="110"/>
      <c r="RJI19" s="110"/>
      <c r="RJJ19" s="110"/>
      <c r="RJK19" s="110"/>
      <c r="RJL19" s="110"/>
      <c r="RJM19" s="110"/>
      <c r="RJN19" s="110"/>
      <c r="RJO19" s="110"/>
      <c r="RJP19" s="110"/>
      <c r="RJQ19" s="110"/>
      <c r="RJR19" s="110"/>
      <c r="RJS19" s="110"/>
      <c r="RJT19" s="110"/>
      <c r="RJU19" s="110"/>
      <c r="RJV19" s="110"/>
      <c r="RJW19" s="110"/>
      <c r="RJX19" s="110"/>
      <c r="RJY19" s="110"/>
      <c r="RJZ19" s="110"/>
      <c r="RKA19" s="110"/>
      <c r="RKB19" s="110"/>
      <c r="RKC19" s="110"/>
      <c r="RKD19" s="110"/>
      <c r="RKE19" s="110"/>
      <c r="RKF19" s="110"/>
      <c r="RKG19" s="110"/>
      <c r="RKH19" s="110"/>
      <c r="RKI19" s="110"/>
      <c r="RKJ19" s="110"/>
      <c r="RKK19" s="110"/>
      <c r="RKL19" s="110"/>
      <c r="RKM19" s="110"/>
      <c r="RKN19" s="110"/>
      <c r="RKO19" s="110"/>
      <c r="RKP19" s="110"/>
      <c r="RKQ19" s="110"/>
      <c r="RKR19" s="110"/>
      <c r="RKS19" s="110"/>
      <c r="RKT19" s="110"/>
      <c r="RKU19" s="110"/>
      <c r="RKV19" s="110"/>
      <c r="RKW19" s="110"/>
      <c r="RKX19" s="110"/>
      <c r="RKY19" s="110"/>
      <c r="RKZ19" s="110"/>
      <c r="RLA19" s="110"/>
      <c r="RLB19" s="110"/>
      <c r="RLC19" s="110"/>
      <c r="RLD19" s="110"/>
      <c r="RLE19" s="110"/>
      <c r="RLF19" s="110"/>
      <c r="RLG19" s="110"/>
      <c r="RLH19" s="110"/>
      <c r="RLI19" s="110"/>
      <c r="RLJ19" s="110"/>
      <c r="RLK19" s="110"/>
      <c r="RLL19" s="110"/>
      <c r="RLM19" s="110"/>
      <c r="RLN19" s="110"/>
      <c r="RLO19" s="110"/>
      <c r="RLP19" s="110"/>
      <c r="RLQ19" s="110"/>
      <c r="RLR19" s="110"/>
      <c r="RLS19" s="110"/>
      <c r="RLT19" s="110"/>
      <c r="RLU19" s="110"/>
      <c r="RLV19" s="110"/>
      <c r="RLW19" s="110"/>
      <c r="RLX19" s="110"/>
      <c r="RLY19" s="110"/>
      <c r="RLZ19" s="110"/>
      <c r="RMA19" s="110"/>
      <c r="RMB19" s="110"/>
      <c r="RMC19" s="110"/>
      <c r="RMD19" s="110"/>
      <c r="RME19" s="110"/>
      <c r="RMF19" s="110"/>
      <c r="RMG19" s="110"/>
      <c r="RMH19" s="110"/>
      <c r="RMI19" s="110"/>
      <c r="RMJ19" s="110"/>
      <c r="RMK19" s="110"/>
      <c r="RML19" s="110"/>
      <c r="RMM19" s="110"/>
      <c r="RMN19" s="110"/>
      <c r="RMO19" s="110"/>
      <c r="RMP19" s="110"/>
      <c r="RMQ19" s="110"/>
      <c r="RMR19" s="110"/>
      <c r="RMS19" s="110"/>
      <c r="RMT19" s="110"/>
      <c r="RMU19" s="110"/>
      <c r="RMV19" s="110"/>
      <c r="RMW19" s="110"/>
      <c r="RMX19" s="110"/>
      <c r="RMY19" s="110"/>
      <c r="RMZ19" s="110"/>
      <c r="RNA19" s="110"/>
      <c r="RNB19" s="110"/>
      <c r="RNC19" s="110"/>
      <c r="RND19" s="110"/>
      <c r="RNE19" s="110"/>
      <c r="RNF19" s="110"/>
      <c r="RNG19" s="110"/>
      <c r="RNH19" s="110"/>
      <c r="RNI19" s="110"/>
      <c r="RNJ19" s="110"/>
      <c r="RNK19" s="110"/>
      <c r="RNL19" s="110"/>
      <c r="RNM19" s="110"/>
      <c r="RNN19" s="110"/>
      <c r="RNO19" s="110"/>
      <c r="RNP19" s="110"/>
      <c r="RNQ19" s="110"/>
      <c r="RNR19" s="110"/>
      <c r="RNS19" s="110"/>
      <c r="RNT19" s="110"/>
      <c r="RNU19" s="110"/>
      <c r="RNV19" s="110"/>
      <c r="RNW19" s="110"/>
      <c r="RNX19" s="110"/>
      <c r="RNY19" s="110"/>
      <c r="RNZ19" s="110"/>
      <c r="ROA19" s="110"/>
      <c r="ROB19" s="110"/>
      <c r="ROC19" s="110"/>
      <c r="ROD19" s="110"/>
      <c r="ROE19" s="110"/>
      <c r="ROF19" s="110"/>
      <c r="ROG19" s="110"/>
      <c r="ROH19" s="110"/>
      <c r="ROI19" s="110"/>
      <c r="ROJ19" s="110"/>
      <c r="ROK19" s="110"/>
      <c r="ROL19" s="110"/>
      <c r="ROM19" s="110"/>
      <c r="RON19" s="110"/>
      <c r="ROO19" s="110"/>
      <c r="ROP19" s="110"/>
      <c r="ROQ19" s="110"/>
      <c r="ROR19" s="110"/>
      <c r="ROS19" s="110"/>
      <c r="ROT19" s="110"/>
      <c r="ROU19" s="110"/>
      <c r="ROV19" s="110"/>
      <c r="ROW19" s="110"/>
      <c r="ROX19" s="110"/>
      <c r="ROY19" s="110"/>
      <c r="ROZ19" s="110"/>
      <c r="RPA19" s="110"/>
      <c r="RPB19" s="110"/>
      <c r="RPC19" s="110"/>
      <c r="RPD19" s="110"/>
      <c r="RPE19" s="110"/>
      <c r="RPF19" s="110"/>
      <c r="RPG19" s="110"/>
      <c r="RPH19" s="110"/>
      <c r="RPI19" s="110"/>
      <c r="RPJ19" s="110"/>
      <c r="RPK19" s="110"/>
      <c r="RPL19" s="110"/>
      <c r="RPM19" s="110"/>
      <c r="RPN19" s="110"/>
      <c r="RPO19" s="110"/>
      <c r="RPP19" s="110"/>
      <c r="RPQ19" s="110"/>
      <c r="RPR19" s="110"/>
      <c r="RPS19" s="110"/>
      <c r="RPT19" s="110"/>
      <c r="RPU19" s="110"/>
      <c r="RPV19" s="110"/>
      <c r="RPW19" s="110"/>
      <c r="RPX19" s="110"/>
      <c r="RPY19" s="110"/>
      <c r="RPZ19" s="110"/>
      <c r="RQA19" s="110"/>
      <c r="RQB19" s="110"/>
      <c r="RQC19" s="110"/>
      <c r="RQD19" s="110"/>
      <c r="RQE19" s="110"/>
      <c r="RQF19" s="110"/>
      <c r="RQG19" s="110"/>
      <c r="RQH19" s="110"/>
      <c r="RQI19" s="110"/>
      <c r="RQJ19" s="110"/>
      <c r="RQK19" s="110"/>
      <c r="RQL19" s="110"/>
      <c r="RQM19" s="110"/>
      <c r="RQN19" s="110"/>
      <c r="RQO19" s="110"/>
      <c r="RQP19" s="110"/>
      <c r="RQQ19" s="110"/>
      <c r="RQR19" s="110"/>
      <c r="RQS19" s="110"/>
      <c r="RQT19" s="110"/>
      <c r="RQU19" s="110"/>
      <c r="RQV19" s="110"/>
      <c r="RQW19" s="110"/>
      <c r="RQX19" s="110"/>
      <c r="RQY19" s="110"/>
      <c r="RQZ19" s="110"/>
      <c r="RRA19" s="110"/>
      <c r="RRB19" s="110"/>
      <c r="RRC19" s="110"/>
      <c r="RRD19" s="110"/>
      <c r="RRE19" s="110"/>
      <c r="RRF19" s="110"/>
      <c r="RRG19" s="110"/>
      <c r="RRH19" s="110"/>
      <c r="RRI19" s="110"/>
      <c r="RRJ19" s="110"/>
      <c r="RRK19" s="110"/>
      <c r="RRL19" s="110"/>
      <c r="RRM19" s="110"/>
      <c r="RRN19" s="110"/>
      <c r="RRO19" s="110"/>
      <c r="RRP19" s="110"/>
      <c r="RRQ19" s="110"/>
      <c r="RRR19" s="110"/>
      <c r="RRS19" s="110"/>
      <c r="RRT19" s="110"/>
      <c r="RRU19" s="110"/>
      <c r="RRV19" s="110"/>
      <c r="RRW19" s="110"/>
      <c r="RRX19" s="110"/>
      <c r="RRY19" s="110"/>
      <c r="RRZ19" s="110"/>
      <c r="RSA19" s="110"/>
      <c r="RSB19" s="110"/>
      <c r="RSC19" s="110"/>
      <c r="RSD19" s="110"/>
      <c r="RSE19" s="110"/>
      <c r="RSF19" s="110"/>
      <c r="RSG19" s="110"/>
      <c r="RSH19" s="110"/>
      <c r="RSI19" s="110"/>
      <c r="RSJ19" s="110"/>
      <c r="RSK19" s="110"/>
      <c r="RSL19" s="110"/>
      <c r="RSM19" s="110"/>
      <c r="RSN19" s="110"/>
      <c r="RSO19" s="110"/>
      <c r="RSP19" s="110"/>
      <c r="RSQ19" s="110"/>
      <c r="RSR19" s="110"/>
      <c r="RSS19" s="110"/>
      <c r="RST19" s="110"/>
      <c r="RSU19" s="110"/>
      <c r="RSV19" s="110"/>
      <c r="RSW19" s="110"/>
      <c r="RSX19" s="110"/>
      <c r="RSY19" s="110"/>
      <c r="RSZ19" s="110"/>
      <c r="RTA19" s="110"/>
      <c r="RTB19" s="110"/>
      <c r="RTC19" s="110"/>
      <c r="RTD19" s="110"/>
      <c r="RTE19" s="110"/>
      <c r="RTF19" s="110"/>
      <c r="RTG19" s="110"/>
      <c r="RTH19" s="110"/>
      <c r="RTI19" s="110"/>
      <c r="RTJ19" s="110"/>
      <c r="RTK19" s="110"/>
      <c r="RTL19" s="110"/>
      <c r="RTM19" s="110"/>
      <c r="RTN19" s="110"/>
      <c r="RTO19" s="110"/>
      <c r="RTP19" s="110"/>
      <c r="RTQ19" s="110"/>
      <c r="RTR19" s="110"/>
      <c r="RTS19" s="110"/>
      <c r="RTT19" s="110"/>
      <c r="RTU19" s="110"/>
      <c r="RTV19" s="110"/>
      <c r="RTW19" s="110"/>
      <c r="RTX19" s="110"/>
      <c r="RTY19" s="110"/>
      <c r="RTZ19" s="110"/>
      <c r="RUA19" s="110"/>
      <c r="RUB19" s="110"/>
      <c r="RUC19" s="110"/>
      <c r="RUD19" s="110"/>
      <c r="RUE19" s="110"/>
      <c r="RUF19" s="110"/>
      <c r="RUG19" s="110"/>
      <c r="RUH19" s="110"/>
      <c r="RUI19" s="110"/>
      <c r="RUJ19" s="110"/>
      <c r="RUK19" s="110"/>
      <c r="RUL19" s="110"/>
      <c r="RUM19" s="110"/>
      <c r="RUN19" s="110"/>
      <c r="RUO19" s="110"/>
      <c r="RUP19" s="110"/>
      <c r="RUQ19" s="110"/>
      <c r="RUR19" s="110"/>
      <c r="RUS19" s="110"/>
      <c r="RUT19" s="110"/>
      <c r="RUU19" s="110"/>
      <c r="RUV19" s="110"/>
      <c r="RUW19" s="110"/>
      <c r="RUX19" s="110"/>
      <c r="RUY19" s="110"/>
      <c r="RUZ19" s="110"/>
      <c r="RVA19" s="110"/>
      <c r="RVB19" s="110"/>
      <c r="RVC19" s="110"/>
      <c r="RVD19" s="110"/>
      <c r="RVE19" s="110"/>
      <c r="RVF19" s="110"/>
      <c r="RVG19" s="110"/>
      <c r="RVH19" s="110"/>
      <c r="RVI19" s="110"/>
      <c r="RVJ19" s="110"/>
      <c r="RVK19" s="110"/>
      <c r="RVL19" s="110"/>
      <c r="RVM19" s="110"/>
      <c r="RVN19" s="110"/>
      <c r="RVO19" s="110"/>
      <c r="RVP19" s="110"/>
      <c r="RVQ19" s="110"/>
      <c r="RVR19" s="110"/>
      <c r="RVS19" s="110"/>
      <c r="RVT19" s="110"/>
      <c r="RVU19" s="110"/>
      <c r="RVV19" s="110"/>
      <c r="RVW19" s="110"/>
      <c r="RVX19" s="110"/>
      <c r="RVY19" s="110"/>
      <c r="RVZ19" s="110"/>
      <c r="RWA19" s="110"/>
      <c r="RWB19" s="110"/>
      <c r="RWC19" s="110"/>
      <c r="RWD19" s="110"/>
      <c r="RWE19" s="110"/>
      <c r="RWF19" s="110"/>
      <c r="RWG19" s="110"/>
      <c r="RWH19" s="110"/>
      <c r="RWI19" s="110"/>
      <c r="RWJ19" s="110"/>
      <c r="RWK19" s="110"/>
      <c r="RWL19" s="110"/>
      <c r="RWM19" s="110"/>
      <c r="RWN19" s="110"/>
      <c r="RWO19" s="110"/>
      <c r="RWP19" s="110"/>
      <c r="RWQ19" s="110"/>
      <c r="RWR19" s="110"/>
      <c r="RWS19" s="110"/>
      <c r="RWT19" s="110"/>
      <c r="RWU19" s="110"/>
      <c r="RWV19" s="110"/>
      <c r="RWW19" s="110"/>
      <c r="RWX19" s="110"/>
      <c r="RWY19" s="110"/>
      <c r="RWZ19" s="110"/>
      <c r="RXA19" s="110"/>
      <c r="RXB19" s="110"/>
      <c r="RXC19" s="110"/>
      <c r="RXD19" s="110"/>
      <c r="RXE19" s="110"/>
      <c r="RXF19" s="110"/>
      <c r="RXG19" s="110"/>
      <c r="RXH19" s="110"/>
      <c r="RXI19" s="110"/>
      <c r="RXJ19" s="110"/>
      <c r="RXK19" s="110"/>
      <c r="RXL19" s="110"/>
      <c r="RXM19" s="110"/>
      <c r="RXN19" s="110"/>
      <c r="RXO19" s="110"/>
      <c r="RXP19" s="110"/>
      <c r="RXQ19" s="110"/>
      <c r="RXR19" s="110"/>
      <c r="RXS19" s="110"/>
      <c r="RXT19" s="110"/>
      <c r="RXU19" s="110"/>
      <c r="RXV19" s="110"/>
      <c r="RXW19" s="110"/>
      <c r="RXX19" s="110"/>
      <c r="RXY19" s="110"/>
      <c r="RXZ19" s="110"/>
      <c r="RYA19" s="110"/>
      <c r="RYB19" s="110"/>
      <c r="RYC19" s="110"/>
      <c r="RYD19" s="110"/>
      <c r="RYE19" s="110"/>
      <c r="RYF19" s="110"/>
      <c r="RYG19" s="110"/>
      <c r="RYH19" s="110"/>
      <c r="RYI19" s="110"/>
      <c r="RYJ19" s="110"/>
      <c r="RYK19" s="110"/>
      <c r="RYL19" s="110"/>
      <c r="RYM19" s="110"/>
      <c r="RYN19" s="110"/>
      <c r="RYO19" s="110"/>
      <c r="RYP19" s="110"/>
      <c r="RYQ19" s="110"/>
      <c r="RYR19" s="110"/>
      <c r="RYS19" s="110"/>
      <c r="RYT19" s="110"/>
      <c r="RYU19" s="110"/>
      <c r="RYV19" s="110"/>
      <c r="RYW19" s="110"/>
      <c r="RYX19" s="110"/>
      <c r="RYY19" s="110"/>
      <c r="RYZ19" s="110"/>
      <c r="RZA19" s="110"/>
      <c r="RZB19" s="110"/>
      <c r="RZC19" s="110"/>
      <c r="RZD19" s="110"/>
      <c r="RZE19" s="110"/>
      <c r="RZF19" s="110"/>
      <c r="RZG19" s="110"/>
      <c r="RZH19" s="110"/>
      <c r="RZI19" s="110"/>
      <c r="RZJ19" s="110"/>
      <c r="RZK19" s="110"/>
      <c r="RZL19" s="110"/>
      <c r="RZM19" s="110"/>
      <c r="RZN19" s="110"/>
      <c r="RZO19" s="110"/>
      <c r="RZP19" s="110"/>
      <c r="RZQ19" s="110"/>
      <c r="RZR19" s="110"/>
      <c r="RZS19" s="110"/>
      <c r="RZT19" s="110"/>
      <c r="RZU19" s="110"/>
      <c r="RZV19" s="110"/>
      <c r="RZW19" s="110"/>
      <c r="RZX19" s="110"/>
      <c r="RZY19" s="110"/>
      <c r="RZZ19" s="110"/>
      <c r="SAA19" s="110"/>
      <c r="SAB19" s="110"/>
      <c r="SAC19" s="110"/>
      <c r="SAD19" s="110"/>
      <c r="SAE19" s="110"/>
      <c r="SAF19" s="110"/>
      <c r="SAG19" s="110"/>
      <c r="SAH19" s="110"/>
      <c r="SAI19" s="110"/>
      <c r="SAJ19" s="110"/>
      <c r="SAK19" s="110"/>
      <c r="SAL19" s="110"/>
      <c r="SAM19" s="110"/>
      <c r="SAN19" s="110"/>
      <c r="SAO19" s="110"/>
      <c r="SAP19" s="110"/>
      <c r="SAQ19" s="110"/>
      <c r="SAR19" s="110"/>
      <c r="SAS19" s="110"/>
      <c r="SAT19" s="110"/>
      <c r="SAU19" s="110"/>
      <c r="SAV19" s="110"/>
      <c r="SAW19" s="110"/>
      <c r="SAX19" s="110"/>
      <c r="SAY19" s="110"/>
      <c r="SAZ19" s="110"/>
      <c r="SBA19" s="110"/>
      <c r="SBB19" s="110"/>
      <c r="SBC19" s="110"/>
      <c r="SBD19" s="110"/>
      <c r="SBE19" s="110"/>
      <c r="SBF19" s="110"/>
      <c r="SBG19" s="110"/>
      <c r="SBH19" s="110"/>
      <c r="SBI19" s="110"/>
      <c r="SBJ19" s="110"/>
      <c r="SBK19" s="110"/>
      <c r="SBL19" s="110"/>
      <c r="SBM19" s="110"/>
      <c r="SBN19" s="110"/>
      <c r="SBO19" s="110"/>
      <c r="SBP19" s="110"/>
      <c r="SBQ19" s="110"/>
      <c r="SBR19" s="110"/>
      <c r="SBS19" s="110"/>
      <c r="SBT19" s="110"/>
      <c r="SBU19" s="110"/>
      <c r="SBV19" s="110"/>
      <c r="SBW19" s="110"/>
      <c r="SBX19" s="110"/>
      <c r="SBY19" s="110"/>
      <c r="SBZ19" s="110"/>
      <c r="SCA19" s="110"/>
      <c r="SCB19" s="110"/>
      <c r="SCC19" s="110"/>
      <c r="SCD19" s="110"/>
      <c r="SCE19" s="110"/>
      <c r="SCF19" s="110"/>
      <c r="SCG19" s="110"/>
      <c r="SCH19" s="110"/>
      <c r="SCI19" s="110"/>
      <c r="SCJ19" s="110"/>
      <c r="SCK19" s="110"/>
      <c r="SCL19" s="110"/>
      <c r="SCM19" s="110"/>
      <c r="SCN19" s="110"/>
      <c r="SCO19" s="110"/>
      <c r="SCP19" s="110"/>
      <c r="SCQ19" s="110"/>
      <c r="SCR19" s="110"/>
      <c r="SCS19" s="110"/>
      <c r="SCT19" s="110"/>
      <c r="SCU19" s="110"/>
      <c r="SCV19" s="110"/>
      <c r="SCW19" s="110"/>
      <c r="SCX19" s="110"/>
      <c r="SCY19" s="110"/>
      <c r="SCZ19" s="110"/>
      <c r="SDA19" s="110"/>
      <c r="SDB19" s="110"/>
      <c r="SDC19" s="110"/>
      <c r="SDD19" s="110"/>
      <c r="SDE19" s="110"/>
      <c r="SDF19" s="110"/>
      <c r="SDG19" s="110"/>
      <c r="SDH19" s="110"/>
      <c r="SDI19" s="110"/>
      <c r="SDJ19" s="110"/>
      <c r="SDK19" s="110"/>
      <c r="SDL19" s="110"/>
      <c r="SDM19" s="110"/>
      <c r="SDN19" s="110"/>
      <c r="SDO19" s="110"/>
      <c r="SDP19" s="110"/>
      <c r="SDQ19" s="110"/>
      <c r="SDR19" s="110"/>
      <c r="SDS19" s="110"/>
      <c r="SDT19" s="110"/>
      <c r="SDU19" s="110"/>
      <c r="SDV19" s="110"/>
      <c r="SDW19" s="110"/>
      <c r="SDX19" s="110"/>
      <c r="SDY19" s="110"/>
      <c r="SDZ19" s="110"/>
      <c r="SEA19" s="110"/>
      <c r="SEB19" s="110"/>
      <c r="SEC19" s="110"/>
      <c r="SED19" s="110"/>
      <c r="SEE19" s="110"/>
      <c r="SEF19" s="110"/>
      <c r="SEG19" s="110"/>
      <c r="SEH19" s="110"/>
      <c r="SEI19" s="110"/>
      <c r="SEJ19" s="110"/>
      <c r="SEK19" s="110"/>
      <c r="SEL19" s="110"/>
      <c r="SEM19" s="110"/>
      <c r="SEN19" s="110"/>
      <c r="SEO19" s="110"/>
      <c r="SEP19" s="110"/>
      <c r="SEQ19" s="110"/>
      <c r="SER19" s="110"/>
      <c r="SES19" s="110"/>
      <c r="SET19" s="110"/>
      <c r="SEU19" s="110"/>
      <c r="SEV19" s="110"/>
      <c r="SEW19" s="110"/>
      <c r="SEX19" s="110"/>
      <c r="SEY19" s="110"/>
      <c r="SEZ19" s="110"/>
      <c r="SFA19" s="110"/>
      <c r="SFB19" s="110"/>
      <c r="SFC19" s="110"/>
      <c r="SFD19" s="110"/>
      <c r="SFE19" s="110"/>
      <c r="SFF19" s="110"/>
      <c r="SFG19" s="110"/>
      <c r="SFH19" s="110"/>
      <c r="SFI19" s="110"/>
      <c r="SFJ19" s="110"/>
      <c r="SFK19" s="110"/>
      <c r="SFL19" s="110"/>
      <c r="SFM19" s="110"/>
      <c r="SFN19" s="110"/>
      <c r="SFO19" s="110"/>
      <c r="SFP19" s="110"/>
      <c r="SFQ19" s="110"/>
      <c r="SFR19" s="110"/>
      <c r="SFS19" s="110"/>
      <c r="SFT19" s="110"/>
      <c r="SFU19" s="110"/>
      <c r="SFV19" s="110"/>
      <c r="SFW19" s="110"/>
      <c r="SFX19" s="110"/>
      <c r="SFY19" s="110"/>
      <c r="SFZ19" s="110"/>
      <c r="SGA19" s="110"/>
      <c r="SGB19" s="110"/>
      <c r="SGC19" s="110"/>
      <c r="SGD19" s="110"/>
      <c r="SGE19" s="110"/>
      <c r="SGF19" s="110"/>
      <c r="SGG19" s="110"/>
      <c r="SGH19" s="110"/>
      <c r="SGI19" s="110"/>
      <c r="SGJ19" s="110"/>
      <c r="SGK19" s="110"/>
      <c r="SGL19" s="110"/>
      <c r="SGM19" s="110"/>
      <c r="SGN19" s="110"/>
      <c r="SGO19" s="110"/>
      <c r="SGP19" s="110"/>
      <c r="SGQ19" s="110"/>
      <c r="SGR19" s="110"/>
      <c r="SGS19" s="110"/>
      <c r="SGT19" s="110"/>
      <c r="SGU19" s="110"/>
      <c r="SGV19" s="110"/>
      <c r="SGW19" s="110"/>
      <c r="SGX19" s="110"/>
      <c r="SGY19" s="110"/>
      <c r="SGZ19" s="110"/>
      <c r="SHA19" s="110"/>
      <c r="SHB19" s="110"/>
      <c r="SHC19" s="110"/>
      <c r="SHD19" s="110"/>
      <c r="SHE19" s="110"/>
      <c r="SHF19" s="110"/>
      <c r="SHG19" s="110"/>
      <c r="SHH19" s="110"/>
      <c r="SHI19" s="110"/>
      <c r="SHJ19" s="110"/>
      <c r="SHK19" s="110"/>
      <c r="SHL19" s="110"/>
      <c r="SHM19" s="110"/>
      <c r="SHN19" s="110"/>
      <c r="SHO19" s="110"/>
      <c r="SHP19" s="110"/>
      <c r="SHQ19" s="110"/>
      <c r="SHR19" s="110"/>
      <c r="SHS19" s="110"/>
      <c r="SHT19" s="110"/>
      <c r="SHU19" s="110"/>
      <c r="SHV19" s="110"/>
      <c r="SHW19" s="110"/>
      <c r="SHX19" s="110"/>
      <c r="SHY19" s="110"/>
      <c r="SHZ19" s="110"/>
      <c r="SIA19" s="110"/>
      <c r="SIB19" s="110"/>
      <c r="SIC19" s="110"/>
      <c r="SID19" s="110"/>
      <c r="SIE19" s="110"/>
      <c r="SIF19" s="110"/>
      <c r="SIG19" s="110"/>
      <c r="SIH19" s="110"/>
      <c r="SII19" s="110"/>
      <c r="SIJ19" s="110"/>
      <c r="SIK19" s="110"/>
      <c r="SIL19" s="110"/>
      <c r="SIM19" s="110"/>
      <c r="SIN19" s="110"/>
      <c r="SIO19" s="110"/>
      <c r="SIP19" s="110"/>
      <c r="SIQ19" s="110"/>
      <c r="SIR19" s="110"/>
      <c r="SIS19" s="110"/>
      <c r="SIT19" s="110"/>
      <c r="SIU19" s="110"/>
      <c r="SIV19" s="110"/>
      <c r="SIW19" s="110"/>
      <c r="SIX19" s="110"/>
      <c r="SIY19" s="110"/>
      <c r="SIZ19" s="110"/>
      <c r="SJA19" s="110"/>
      <c r="SJB19" s="110"/>
      <c r="SJC19" s="110"/>
      <c r="SJD19" s="110"/>
      <c r="SJE19" s="110"/>
      <c r="SJF19" s="110"/>
      <c r="SJG19" s="110"/>
      <c r="SJH19" s="110"/>
      <c r="SJI19" s="110"/>
      <c r="SJJ19" s="110"/>
      <c r="SJK19" s="110"/>
      <c r="SJL19" s="110"/>
      <c r="SJM19" s="110"/>
      <c r="SJN19" s="110"/>
      <c r="SJO19" s="110"/>
      <c r="SJP19" s="110"/>
      <c r="SJQ19" s="110"/>
      <c r="SJR19" s="110"/>
      <c r="SJS19" s="110"/>
      <c r="SJT19" s="110"/>
      <c r="SJU19" s="110"/>
      <c r="SJV19" s="110"/>
      <c r="SJW19" s="110"/>
      <c r="SJX19" s="110"/>
      <c r="SJY19" s="110"/>
      <c r="SJZ19" s="110"/>
      <c r="SKA19" s="110"/>
      <c r="SKB19" s="110"/>
      <c r="SKC19" s="110"/>
      <c r="SKD19" s="110"/>
      <c r="SKE19" s="110"/>
      <c r="SKF19" s="110"/>
      <c r="SKG19" s="110"/>
      <c r="SKH19" s="110"/>
      <c r="SKI19" s="110"/>
      <c r="SKJ19" s="110"/>
      <c r="SKK19" s="110"/>
      <c r="SKL19" s="110"/>
      <c r="SKM19" s="110"/>
      <c r="SKN19" s="110"/>
      <c r="SKO19" s="110"/>
      <c r="SKP19" s="110"/>
      <c r="SKQ19" s="110"/>
      <c r="SKR19" s="110"/>
      <c r="SKS19" s="110"/>
      <c r="SKT19" s="110"/>
      <c r="SKU19" s="110"/>
      <c r="SKV19" s="110"/>
      <c r="SKW19" s="110"/>
      <c r="SKX19" s="110"/>
      <c r="SKY19" s="110"/>
      <c r="SKZ19" s="110"/>
      <c r="SLA19" s="110"/>
      <c r="SLB19" s="110"/>
      <c r="SLC19" s="110"/>
      <c r="SLD19" s="110"/>
      <c r="SLE19" s="110"/>
      <c r="SLF19" s="110"/>
      <c r="SLG19" s="110"/>
      <c r="SLH19" s="110"/>
      <c r="SLI19" s="110"/>
      <c r="SLJ19" s="110"/>
      <c r="SLK19" s="110"/>
      <c r="SLL19" s="110"/>
      <c r="SLM19" s="110"/>
      <c r="SLN19" s="110"/>
      <c r="SLO19" s="110"/>
      <c r="SLP19" s="110"/>
      <c r="SLQ19" s="110"/>
      <c r="SLR19" s="110"/>
      <c r="SLS19" s="110"/>
      <c r="SLT19" s="110"/>
      <c r="SLU19" s="110"/>
      <c r="SLV19" s="110"/>
      <c r="SLW19" s="110"/>
      <c r="SLX19" s="110"/>
      <c r="SLY19" s="110"/>
      <c r="SLZ19" s="110"/>
      <c r="SMA19" s="110"/>
      <c r="SMB19" s="110"/>
      <c r="SMC19" s="110"/>
      <c r="SMD19" s="110"/>
      <c r="SME19" s="110"/>
      <c r="SMF19" s="110"/>
      <c r="SMG19" s="110"/>
      <c r="SMH19" s="110"/>
      <c r="SMI19" s="110"/>
      <c r="SMJ19" s="110"/>
      <c r="SMK19" s="110"/>
      <c r="SML19" s="110"/>
      <c r="SMM19" s="110"/>
      <c r="SMN19" s="110"/>
      <c r="SMO19" s="110"/>
      <c r="SMP19" s="110"/>
      <c r="SMQ19" s="110"/>
      <c r="SMR19" s="110"/>
      <c r="SMS19" s="110"/>
      <c r="SMT19" s="110"/>
      <c r="SMU19" s="110"/>
      <c r="SMV19" s="110"/>
      <c r="SMW19" s="110"/>
      <c r="SMX19" s="110"/>
      <c r="SMY19" s="110"/>
      <c r="SMZ19" s="110"/>
      <c r="SNA19" s="110"/>
      <c r="SNB19" s="110"/>
      <c r="SNC19" s="110"/>
      <c r="SND19" s="110"/>
      <c r="SNE19" s="110"/>
      <c r="SNF19" s="110"/>
      <c r="SNG19" s="110"/>
      <c r="SNH19" s="110"/>
      <c r="SNI19" s="110"/>
      <c r="SNJ19" s="110"/>
      <c r="SNK19" s="110"/>
      <c r="SNL19" s="110"/>
      <c r="SNM19" s="110"/>
      <c r="SNN19" s="110"/>
      <c r="SNO19" s="110"/>
      <c r="SNP19" s="110"/>
      <c r="SNQ19" s="110"/>
      <c r="SNR19" s="110"/>
      <c r="SNS19" s="110"/>
      <c r="SNT19" s="110"/>
      <c r="SNU19" s="110"/>
      <c r="SNV19" s="110"/>
      <c r="SNW19" s="110"/>
      <c r="SNX19" s="110"/>
      <c r="SNY19" s="110"/>
      <c r="SNZ19" s="110"/>
      <c r="SOA19" s="110"/>
      <c r="SOB19" s="110"/>
      <c r="SOC19" s="110"/>
      <c r="SOD19" s="110"/>
      <c r="SOE19" s="110"/>
      <c r="SOF19" s="110"/>
      <c r="SOG19" s="110"/>
      <c r="SOH19" s="110"/>
      <c r="SOI19" s="110"/>
      <c r="SOJ19" s="110"/>
      <c r="SOK19" s="110"/>
      <c r="SOL19" s="110"/>
      <c r="SOM19" s="110"/>
      <c r="SON19" s="110"/>
      <c r="SOO19" s="110"/>
      <c r="SOP19" s="110"/>
      <c r="SOQ19" s="110"/>
      <c r="SOR19" s="110"/>
      <c r="SOS19" s="110"/>
      <c r="SOT19" s="110"/>
      <c r="SOU19" s="110"/>
      <c r="SOV19" s="110"/>
      <c r="SOW19" s="110"/>
      <c r="SOX19" s="110"/>
      <c r="SOY19" s="110"/>
      <c r="SOZ19" s="110"/>
      <c r="SPA19" s="110"/>
      <c r="SPB19" s="110"/>
      <c r="SPC19" s="110"/>
      <c r="SPD19" s="110"/>
      <c r="SPE19" s="110"/>
      <c r="SPF19" s="110"/>
      <c r="SPG19" s="110"/>
      <c r="SPH19" s="110"/>
      <c r="SPI19" s="110"/>
      <c r="SPJ19" s="110"/>
      <c r="SPK19" s="110"/>
      <c r="SPL19" s="110"/>
      <c r="SPM19" s="110"/>
      <c r="SPN19" s="110"/>
      <c r="SPO19" s="110"/>
      <c r="SPP19" s="110"/>
      <c r="SPQ19" s="110"/>
      <c r="SPR19" s="110"/>
      <c r="SPS19" s="110"/>
      <c r="SPT19" s="110"/>
      <c r="SPU19" s="110"/>
      <c r="SPV19" s="110"/>
      <c r="SPW19" s="110"/>
      <c r="SPX19" s="110"/>
      <c r="SPY19" s="110"/>
      <c r="SPZ19" s="110"/>
      <c r="SQA19" s="110"/>
      <c r="SQB19" s="110"/>
      <c r="SQC19" s="110"/>
      <c r="SQD19" s="110"/>
      <c r="SQE19" s="110"/>
      <c r="SQF19" s="110"/>
      <c r="SQG19" s="110"/>
      <c r="SQH19" s="110"/>
      <c r="SQI19" s="110"/>
      <c r="SQJ19" s="110"/>
      <c r="SQK19" s="110"/>
      <c r="SQL19" s="110"/>
      <c r="SQM19" s="110"/>
      <c r="SQN19" s="110"/>
      <c r="SQO19" s="110"/>
      <c r="SQP19" s="110"/>
      <c r="SQQ19" s="110"/>
      <c r="SQR19" s="110"/>
      <c r="SQS19" s="110"/>
      <c r="SQT19" s="110"/>
      <c r="SQU19" s="110"/>
      <c r="SQV19" s="110"/>
      <c r="SQW19" s="110"/>
      <c r="SQX19" s="110"/>
      <c r="SQY19" s="110"/>
      <c r="SQZ19" s="110"/>
      <c r="SRA19" s="110"/>
      <c r="SRB19" s="110"/>
      <c r="SRC19" s="110"/>
      <c r="SRD19" s="110"/>
      <c r="SRE19" s="110"/>
      <c r="SRF19" s="110"/>
      <c r="SRG19" s="110"/>
      <c r="SRH19" s="110"/>
      <c r="SRI19" s="110"/>
      <c r="SRJ19" s="110"/>
      <c r="SRK19" s="110"/>
      <c r="SRL19" s="110"/>
      <c r="SRM19" s="110"/>
      <c r="SRN19" s="110"/>
      <c r="SRO19" s="110"/>
      <c r="SRP19" s="110"/>
      <c r="SRQ19" s="110"/>
      <c r="SRR19" s="110"/>
      <c r="SRS19" s="110"/>
      <c r="SRT19" s="110"/>
      <c r="SRU19" s="110"/>
      <c r="SRV19" s="110"/>
      <c r="SRW19" s="110"/>
      <c r="SRX19" s="110"/>
      <c r="SRY19" s="110"/>
      <c r="SRZ19" s="110"/>
      <c r="SSA19" s="110"/>
      <c r="SSB19" s="110"/>
      <c r="SSC19" s="110"/>
      <c r="SSD19" s="110"/>
      <c r="SSE19" s="110"/>
      <c r="SSF19" s="110"/>
      <c r="SSG19" s="110"/>
      <c r="SSH19" s="110"/>
      <c r="SSI19" s="110"/>
      <c r="SSJ19" s="110"/>
      <c r="SSK19" s="110"/>
      <c r="SSL19" s="110"/>
      <c r="SSM19" s="110"/>
      <c r="SSN19" s="110"/>
      <c r="SSO19" s="110"/>
      <c r="SSP19" s="110"/>
      <c r="SSQ19" s="110"/>
      <c r="SSR19" s="110"/>
      <c r="SSS19" s="110"/>
      <c r="SST19" s="110"/>
      <c r="SSU19" s="110"/>
      <c r="SSV19" s="110"/>
      <c r="SSW19" s="110"/>
      <c r="SSX19" s="110"/>
      <c r="SSY19" s="110"/>
      <c r="SSZ19" s="110"/>
      <c r="STA19" s="110"/>
      <c r="STB19" s="110"/>
      <c r="STC19" s="110"/>
      <c r="STD19" s="110"/>
      <c r="STE19" s="110"/>
      <c r="STF19" s="110"/>
      <c r="STG19" s="110"/>
      <c r="STH19" s="110"/>
      <c r="STI19" s="110"/>
      <c r="STJ19" s="110"/>
      <c r="STK19" s="110"/>
      <c r="STL19" s="110"/>
      <c r="STM19" s="110"/>
      <c r="STN19" s="110"/>
      <c r="STO19" s="110"/>
      <c r="STP19" s="110"/>
      <c r="STQ19" s="110"/>
      <c r="STR19" s="110"/>
      <c r="STS19" s="110"/>
      <c r="STT19" s="110"/>
      <c r="STU19" s="110"/>
      <c r="STV19" s="110"/>
      <c r="STW19" s="110"/>
      <c r="STX19" s="110"/>
      <c r="STY19" s="110"/>
      <c r="STZ19" s="110"/>
      <c r="SUA19" s="110"/>
      <c r="SUB19" s="110"/>
      <c r="SUC19" s="110"/>
      <c r="SUD19" s="110"/>
      <c r="SUE19" s="110"/>
      <c r="SUF19" s="110"/>
      <c r="SUG19" s="110"/>
      <c r="SUH19" s="110"/>
      <c r="SUI19" s="110"/>
      <c r="SUJ19" s="110"/>
      <c r="SUK19" s="110"/>
      <c r="SUL19" s="110"/>
      <c r="SUM19" s="110"/>
      <c r="SUN19" s="110"/>
      <c r="SUO19" s="110"/>
      <c r="SUP19" s="110"/>
      <c r="SUQ19" s="110"/>
      <c r="SUR19" s="110"/>
      <c r="SUS19" s="110"/>
      <c r="SUT19" s="110"/>
      <c r="SUU19" s="110"/>
      <c r="SUV19" s="110"/>
      <c r="SUW19" s="110"/>
      <c r="SUX19" s="110"/>
      <c r="SUY19" s="110"/>
      <c r="SUZ19" s="110"/>
      <c r="SVA19" s="110"/>
      <c r="SVB19" s="110"/>
      <c r="SVC19" s="110"/>
      <c r="SVD19" s="110"/>
      <c r="SVE19" s="110"/>
      <c r="SVF19" s="110"/>
      <c r="SVG19" s="110"/>
      <c r="SVH19" s="110"/>
      <c r="SVI19" s="110"/>
      <c r="SVJ19" s="110"/>
      <c r="SVK19" s="110"/>
      <c r="SVL19" s="110"/>
      <c r="SVM19" s="110"/>
      <c r="SVN19" s="110"/>
      <c r="SVO19" s="110"/>
      <c r="SVP19" s="110"/>
      <c r="SVQ19" s="110"/>
      <c r="SVR19" s="110"/>
      <c r="SVS19" s="110"/>
      <c r="SVT19" s="110"/>
      <c r="SVU19" s="110"/>
      <c r="SVV19" s="110"/>
      <c r="SVW19" s="110"/>
      <c r="SVX19" s="110"/>
      <c r="SVY19" s="110"/>
      <c r="SVZ19" s="110"/>
      <c r="SWA19" s="110"/>
      <c r="SWB19" s="110"/>
      <c r="SWC19" s="110"/>
      <c r="SWD19" s="110"/>
      <c r="SWE19" s="110"/>
      <c r="SWF19" s="110"/>
      <c r="SWG19" s="110"/>
      <c r="SWH19" s="110"/>
      <c r="SWI19" s="110"/>
      <c r="SWJ19" s="110"/>
      <c r="SWK19" s="110"/>
      <c r="SWL19" s="110"/>
      <c r="SWM19" s="110"/>
      <c r="SWN19" s="110"/>
      <c r="SWO19" s="110"/>
      <c r="SWP19" s="110"/>
      <c r="SWQ19" s="110"/>
      <c r="SWR19" s="110"/>
      <c r="SWS19" s="110"/>
      <c r="SWT19" s="110"/>
      <c r="SWU19" s="110"/>
      <c r="SWV19" s="110"/>
      <c r="SWW19" s="110"/>
      <c r="SWX19" s="110"/>
      <c r="SWY19" s="110"/>
      <c r="SWZ19" s="110"/>
      <c r="SXA19" s="110"/>
      <c r="SXB19" s="110"/>
      <c r="SXC19" s="110"/>
      <c r="SXD19" s="110"/>
      <c r="SXE19" s="110"/>
      <c r="SXF19" s="110"/>
      <c r="SXG19" s="110"/>
      <c r="SXH19" s="110"/>
      <c r="SXI19" s="110"/>
      <c r="SXJ19" s="110"/>
      <c r="SXK19" s="110"/>
      <c r="SXL19" s="110"/>
      <c r="SXM19" s="110"/>
      <c r="SXN19" s="110"/>
      <c r="SXO19" s="110"/>
      <c r="SXP19" s="110"/>
      <c r="SXQ19" s="110"/>
      <c r="SXR19" s="110"/>
      <c r="SXS19" s="110"/>
      <c r="SXT19" s="110"/>
      <c r="SXU19" s="110"/>
      <c r="SXV19" s="110"/>
      <c r="SXW19" s="110"/>
      <c r="SXX19" s="110"/>
      <c r="SXY19" s="110"/>
      <c r="SXZ19" s="110"/>
      <c r="SYA19" s="110"/>
      <c r="SYB19" s="110"/>
      <c r="SYC19" s="110"/>
      <c r="SYD19" s="110"/>
      <c r="SYE19" s="110"/>
      <c r="SYF19" s="110"/>
      <c r="SYG19" s="110"/>
      <c r="SYH19" s="110"/>
      <c r="SYI19" s="110"/>
      <c r="SYJ19" s="110"/>
      <c r="SYK19" s="110"/>
      <c r="SYL19" s="110"/>
      <c r="SYM19" s="110"/>
      <c r="SYN19" s="110"/>
      <c r="SYO19" s="110"/>
      <c r="SYP19" s="110"/>
      <c r="SYQ19" s="110"/>
      <c r="SYR19" s="110"/>
      <c r="SYS19" s="110"/>
      <c r="SYT19" s="110"/>
      <c r="SYU19" s="110"/>
      <c r="SYV19" s="110"/>
      <c r="SYW19" s="110"/>
      <c r="SYX19" s="110"/>
      <c r="SYY19" s="110"/>
      <c r="SYZ19" s="110"/>
      <c r="SZA19" s="110"/>
      <c r="SZB19" s="110"/>
      <c r="SZC19" s="110"/>
      <c r="SZD19" s="110"/>
      <c r="SZE19" s="110"/>
      <c r="SZF19" s="110"/>
      <c r="SZG19" s="110"/>
      <c r="SZH19" s="110"/>
      <c r="SZI19" s="110"/>
      <c r="SZJ19" s="110"/>
      <c r="SZK19" s="110"/>
      <c r="SZL19" s="110"/>
      <c r="SZM19" s="110"/>
      <c r="SZN19" s="110"/>
      <c r="SZO19" s="110"/>
      <c r="SZP19" s="110"/>
      <c r="SZQ19" s="110"/>
      <c r="SZR19" s="110"/>
      <c r="SZS19" s="110"/>
      <c r="SZT19" s="110"/>
      <c r="SZU19" s="110"/>
      <c r="SZV19" s="110"/>
      <c r="SZW19" s="110"/>
      <c r="SZX19" s="110"/>
      <c r="SZY19" s="110"/>
      <c r="SZZ19" s="110"/>
      <c r="TAA19" s="110"/>
      <c r="TAB19" s="110"/>
      <c r="TAC19" s="110"/>
      <c r="TAD19" s="110"/>
      <c r="TAE19" s="110"/>
      <c r="TAF19" s="110"/>
      <c r="TAG19" s="110"/>
      <c r="TAH19" s="110"/>
      <c r="TAI19" s="110"/>
      <c r="TAJ19" s="110"/>
      <c r="TAK19" s="110"/>
      <c r="TAL19" s="110"/>
      <c r="TAM19" s="110"/>
      <c r="TAN19" s="110"/>
      <c r="TAO19" s="110"/>
      <c r="TAP19" s="110"/>
      <c r="TAQ19" s="110"/>
      <c r="TAR19" s="110"/>
      <c r="TAS19" s="110"/>
      <c r="TAT19" s="110"/>
      <c r="TAU19" s="110"/>
      <c r="TAV19" s="110"/>
      <c r="TAW19" s="110"/>
      <c r="TAX19" s="110"/>
      <c r="TAY19" s="110"/>
      <c r="TAZ19" s="110"/>
      <c r="TBA19" s="110"/>
      <c r="TBB19" s="110"/>
      <c r="TBC19" s="110"/>
      <c r="TBD19" s="110"/>
      <c r="TBE19" s="110"/>
      <c r="TBF19" s="110"/>
      <c r="TBG19" s="110"/>
      <c r="TBH19" s="110"/>
      <c r="TBI19" s="110"/>
      <c r="TBJ19" s="110"/>
      <c r="TBK19" s="110"/>
      <c r="TBL19" s="110"/>
      <c r="TBM19" s="110"/>
      <c r="TBN19" s="110"/>
      <c r="TBO19" s="110"/>
      <c r="TBP19" s="110"/>
      <c r="TBQ19" s="110"/>
      <c r="TBR19" s="110"/>
      <c r="TBS19" s="110"/>
      <c r="TBT19" s="110"/>
      <c r="TBU19" s="110"/>
      <c r="TBV19" s="110"/>
      <c r="TBW19" s="110"/>
      <c r="TBX19" s="110"/>
      <c r="TBY19" s="110"/>
      <c r="TBZ19" s="110"/>
      <c r="TCA19" s="110"/>
      <c r="TCB19" s="110"/>
      <c r="TCC19" s="110"/>
      <c r="TCD19" s="110"/>
      <c r="TCE19" s="110"/>
      <c r="TCF19" s="110"/>
      <c r="TCG19" s="110"/>
      <c r="TCH19" s="110"/>
      <c r="TCI19" s="110"/>
      <c r="TCJ19" s="110"/>
      <c r="TCK19" s="110"/>
      <c r="TCL19" s="110"/>
      <c r="TCM19" s="110"/>
      <c r="TCN19" s="110"/>
      <c r="TCO19" s="110"/>
      <c r="TCP19" s="110"/>
      <c r="TCQ19" s="110"/>
      <c r="TCR19" s="110"/>
      <c r="TCS19" s="110"/>
      <c r="TCT19" s="110"/>
      <c r="TCU19" s="110"/>
      <c r="TCV19" s="110"/>
      <c r="TCW19" s="110"/>
      <c r="TCX19" s="110"/>
      <c r="TCY19" s="110"/>
      <c r="TCZ19" s="110"/>
      <c r="TDA19" s="110"/>
      <c r="TDB19" s="110"/>
      <c r="TDC19" s="110"/>
      <c r="TDD19" s="110"/>
      <c r="TDE19" s="110"/>
      <c r="TDF19" s="110"/>
      <c r="TDG19" s="110"/>
      <c r="TDH19" s="110"/>
      <c r="TDI19" s="110"/>
      <c r="TDJ19" s="110"/>
      <c r="TDK19" s="110"/>
      <c r="TDL19" s="110"/>
      <c r="TDM19" s="110"/>
      <c r="TDN19" s="110"/>
      <c r="TDO19" s="110"/>
      <c r="TDP19" s="110"/>
      <c r="TDQ19" s="110"/>
      <c r="TDR19" s="110"/>
      <c r="TDS19" s="110"/>
      <c r="TDT19" s="110"/>
      <c r="TDU19" s="110"/>
      <c r="TDV19" s="110"/>
      <c r="TDW19" s="110"/>
      <c r="TDX19" s="110"/>
      <c r="TDY19" s="110"/>
      <c r="TDZ19" s="110"/>
      <c r="TEA19" s="110"/>
      <c r="TEB19" s="110"/>
      <c r="TEC19" s="110"/>
      <c r="TED19" s="110"/>
      <c r="TEE19" s="110"/>
      <c r="TEF19" s="110"/>
      <c r="TEG19" s="110"/>
      <c r="TEH19" s="110"/>
      <c r="TEI19" s="110"/>
      <c r="TEJ19" s="110"/>
      <c r="TEK19" s="110"/>
      <c r="TEL19" s="110"/>
      <c r="TEM19" s="110"/>
      <c r="TEN19" s="110"/>
      <c r="TEO19" s="110"/>
      <c r="TEP19" s="110"/>
      <c r="TEQ19" s="110"/>
      <c r="TER19" s="110"/>
      <c r="TES19" s="110"/>
      <c r="TET19" s="110"/>
      <c r="TEU19" s="110"/>
      <c r="TEV19" s="110"/>
      <c r="TEW19" s="110"/>
      <c r="TEX19" s="110"/>
      <c r="TEY19" s="110"/>
      <c r="TEZ19" s="110"/>
      <c r="TFA19" s="110"/>
      <c r="TFB19" s="110"/>
      <c r="TFC19" s="110"/>
      <c r="TFD19" s="110"/>
      <c r="TFE19" s="110"/>
      <c r="TFF19" s="110"/>
      <c r="TFG19" s="110"/>
      <c r="TFH19" s="110"/>
      <c r="TFI19" s="110"/>
      <c r="TFJ19" s="110"/>
      <c r="TFK19" s="110"/>
      <c r="TFL19" s="110"/>
      <c r="TFM19" s="110"/>
      <c r="TFN19" s="110"/>
      <c r="TFO19" s="110"/>
      <c r="TFP19" s="110"/>
      <c r="TFQ19" s="110"/>
      <c r="TFR19" s="110"/>
      <c r="TFS19" s="110"/>
      <c r="TFT19" s="110"/>
      <c r="TFU19" s="110"/>
      <c r="TFV19" s="110"/>
      <c r="TFW19" s="110"/>
      <c r="TFX19" s="110"/>
      <c r="TFY19" s="110"/>
      <c r="TFZ19" s="110"/>
      <c r="TGA19" s="110"/>
      <c r="TGB19" s="110"/>
      <c r="TGC19" s="110"/>
      <c r="TGD19" s="110"/>
      <c r="TGE19" s="110"/>
      <c r="TGF19" s="110"/>
      <c r="TGG19" s="110"/>
      <c r="TGH19" s="110"/>
      <c r="TGI19" s="110"/>
      <c r="TGJ19" s="110"/>
      <c r="TGK19" s="110"/>
      <c r="TGL19" s="110"/>
      <c r="TGM19" s="110"/>
      <c r="TGN19" s="110"/>
      <c r="TGO19" s="110"/>
      <c r="TGP19" s="110"/>
      <c r="TGQ19" s="110"/>
      <c r="TGR19" s="110"/>
      <c r="TGS19" s="110"/>
      <c r="TGT19" s="110"/>
      <c r="TGU19" s="110"/>
      <c r="TGV19" s="110"/>
      <c r="TGW19" s="110"/>
      <c r="TGX19" s="110"/>
      <c r="TGY19" s="110"/>
      <c r="TGZ19" s="110"/>
      <c r="THA19" s="110"/>
      <c r="THB19" s="110"/>
      <c r="THC19" s="110"/>
      <c r="THD19" s="110"/>
      <c r="THE19" s="110"/>
      <c r="THF19" s="110"/>
      <c r="THG19" s="110"/>
      <c r="THH19" s="110"/>
      <c r="THI19" s="110"/>
      <c r="THJ19" s="110"/>
      <c r="THK19" s="110"/>
      <c r="THL19" s="110"/>
      <c r="THM19" s="110"/>
      <c r="THN19" s="110"/>
      <c r="THO19" s="110"/>
      <c r="THP19" s="110"/>
      <c r="THQ19" s="110"/>
      <c r="THR19" s="110"/>
      <c r="THS19" s="110"/>
      <c r="THT19" s="110"/>
      <c r="THU19" s="110"/>
      <c r="THV19" s="110"/>
      <c r="THW19" s="110"/>
      <c r="THX19" s="110"/>
      <c r="THY19" s="110"/>
      <c r="THZ19" s="110"/>
      <c r="TIA19" s="110"/>
      <c r="TIB19" s="110"/>
      <c r="TIC19" s="110"/>
      <c r="TID19" s="110"/>
      <c r="TIE19" s="110"/>
      <c r="TIF19" s="110"/>
      <c r="TIG19" s="110"/>
      <c r="TIH19" s="110"/>
      <c r="TII19" s="110"/>
      <c r="TIJ19" s="110"/>
      <c r="TIK19" s="110"/>
      <c r="TIL19" s="110"/>
      <c r="TIM19" s="110"/>
      <c r="TIN19" s="110"/>
      <c r="TIO19" s="110"/>
      <c r="TIP19" s="110"/>
      <c r="TIQ19" s="110"/>
      <c r="TIR19" s="110"/>
      <c r="TIS19" s="110"/>
      <c r="TIT19" s="110"/>
      <c r="TIU19" s="110"/>
      <c r="TIV19" s="110"/>
      <c r="TIW19" s="110"/>
      <c r="TIX19" s="110"/>
      <c r="TIY19" s="110"/>
      <c r="TIZ19" s="110"/>
      <c r="TJA19" s="110"/>
      <c r="TJB19" s="110"/>
      <c r="TJC19" s="110"/>
      <c r="TJD19" s="110"/>
      <c r="TJE19" s="110"/>
      <c r="TJF19" s="110"/>
      <c r="TJG19" s="110"/>
      <c r="TJH19" s="110"/>
      <c r="TJI19" s="110"/>
      <c r="TJJ19" s="110"/>
      <c r="TJK19" s="110"/>
      <c r="TJL19" s="110"/>
      <c r="TJM19" s="110"/>
      <c r="TJN19" s="110"/>
      <c r="TJO19" s="110"/>
      <c r="TJP19" s="110"/>
      <c r="TJQ19" s="110"/>
      <c r="TJR19" s="110"/>
      <c r="TJS19" s="110"/>
      <c r="TJT19" s="110"/>
      <c r="TJU19" s="110"/>
      <c r="TJV19" s="110"/>
      <c r="TJW19" s="110"/>
      <c r="TJX19" s="110"/>
      <c r="TJY19" s="110"/>
      <c r="TJZ19" s="110"/>
      <c r="TKA19" s="110"/>
      <c r="TKB19" s="110"/>
      <c r="TKC19" s="110"/>
      <c r="TKD19" s="110"/>
      <c r="TKE19" s="110"/>
      <c r="TKF19" s="110"/>
      <c r="TKG19" s="110"/>
      <c r="TKH19" s="110"/>
      <c r="TKI19" s="110"/>
      <c r="TKJ19" s="110"/>
      <c r="TKK19" s="110"/>
      <c r="TKL19" s="110"/>
      <c r="TKM19" s="110"/>
      <c r="TKN19" s="110"/>
      <c r="TKO19" s="110"/>
      <c r="TKP19" s="110"/>
      <c r="TKQ19" s="110"/>
      <c r="TKR19" s="110"/>
      <c r="TKS19" s="110"/>
      <c r="TKT19" s="110"/>
      <c r="TKU19" s="110"/>
      <c r="TKV19" s="110"/>
      <c r="TKW19" s="110"/>
      <c r="TKX19" s="110"/>
      <c r="TKY19" s="110"/>
      <c r="TKZ19" s="110"/>
      <c r="TLA19" s="110"/>
      <c r="TLB19" s="110"/>
      <c r="TLC19" s="110"/>
      <c r="TLD19" s="110"/>
      <c r="TLE19" s="110"/>
      <c r="TLF19" s="110"/>
      <c r="TLG19" s="110"/>
      <c r="TLH19" s="110"/>
      <c r="TLI19" s="110"/>
      <c r="TLJ19" s="110"/>
      <c r="TLK19" s="110"/>
      <c r="TLL19" s="110"/>
      <c r="TLM19" s="110"/>
      <c r="TLN19" s="110"/>
      <c r="TLO19" s="110"/>
      <c r="TLP19" s="110"/>
      <c r="TLQ19" s="110"/>
      <c r="TLR19" s="110"/>
      <c r="TLS19" s="110"/>
      <c r="TLT19" s="110"/>
      <c r="TLU19" s="110"/>
      <c r="TLV19" s="110"/>
      <c r="TLW19" s="110"/>
      <c r="TLX19" s="110"/>
      <c r="TLY19" s="110"/>
      <c r="TLZ19" s="110"/>
      <c r="TMA19" s="110"/>
      <c r="TMB19" s="110"/>
      <c r="TMC19" s="110"/>
      <c r="TMD19" s="110"/>
      <c r="TME19" s="110"/>
      <c r="TMF19" s="110"/>
      <c r="TMG19" s="110"/>
      <c r="TMH19" s="110"/>
      <c r="TMI19" s="110"/>
      <c r="TMJ19" s="110"/>
      <c r="TMK19" s="110"/>
      <c r="TML19" s="110"/>
      <c r="TMM19" s="110"/>
      <c r="TMN19" s="110"/>
      <c r="TMO19" s="110"/>
      <c r="TMP19" s="110"/>
      <c r="TMQ19" s="110"/>
      <c r="TMR19" s="110"/>
      <c r="TMS19" s="110"/>
      <c r="TMT19" s="110"/>
      <c r="TMU19" s="110"/>
      <c r="TMV19" s="110"/>
      <c r="TMW19" s="110"/>
      <c r="TMX19" s="110"/>
      <c r="TMY19" s="110"/>
      <c r="TMZ19" s="110"/>
      <c r="TNA19" s="110"/>
      <c r="TNB19" s="110"/>
      <c r="TNC19" s="110"/>
      <c r="TND19" s="110"/>
      <c r="TNE19" s="110"/>
      <c r="TNF19" s="110"/>
      <c r="TNG19" s="110"/>
      <c r="TNH19" s="110"/>
      <c r="TNI19" s="110"/>
      <c r="TNJ19" s="110"/>
      <c r="TNK19" s="110"/>
      <c r="TNL19" s="110"/>
      <c r="TNM19" s="110"/>
      <c r="TNN19" s="110"/>
      <c r="TNO19" s="110"/>
      <c r="TNP19" s="110"/>
      <c r="TNQ19" s="110"/>
      <c r="TNR19" s="110"/>
      <c r="TNS19" s="110"/>
      <c r="TNT19" s="110"/>
      <c r="TNU19" s="110"/>
      <c r="TNV19" s="110"/>
      <c r="TNW19" s="110"/>
      <c r="TNX19" s="110"/>
      <c r="TNY19" s="110"/>
      <c r="TNZ19" s="110"/>
      <c r="TOA19" s="110"/>
      <c r="TOB19" s="110"/>
      <c r="TOC19" s="110"/>
      <c r="TOD19" s="110"/>
      <c r="TOE19" s="110"/>
      <c r="TOF19" s="110"/>
      <c r="TOG19" s="110"/>
      <c r="TOH19" s="110"/>
      <c r="TOI19" s="110"/>
      <c r="TOJ19" s="110"/>
      <c r="TOK19" s="110"/>
      <c r="TOL19" s="110"/>
      <c r="TOM19" s="110"/>
      <c r="TON19" s="110"/>
      <c r="TOO19" s="110"/>
      <c r="TOP19" s="110"/>
      <c r="TOQ19" s="110"/>
      <c r="TOR19" s="110"/>
      <c r="TOS19" s="110"/>
      <c r="TOT19" s="110"/>
      <c r="TOU19" s="110"/>
      <c r="TOV19" s="110"/>
      <c r="TOW19" s="110"/>
      <c r="TOX19" s="110"/>
      <c r="TOY19" s="110"/>
      <c r="TOZ19" s="110"/>
      <c r="TPA19" s="110"/>
      <c r="TPB19" s="110"/>
      <c r="TPC19" s="110"/>
      <c r="TPD19" s="110"/>
      <c r="TPE19" s="110"/>
      <c r="TPF19" s="110"/>
      <c r="TPG19" s="110"/>
      <c r="TPH19" s="110"/>
      <c r="TPI19" s="110"/>
      <c r="TPJ19" s="110"/>
      <c r="TPK19" s="110"/>
      <c r="TPL19" s="110"/>
      <c r="TPM19" s="110"/>
      <c r="TPN19" s="110"/>
      <c r="TPO19" s="110"/>
      <c r="TPP19" s="110"/>
      <c r="TPQ19" s="110"/>
      <c r="TPR19" s="110"/>
      <c r="TPS19" s="110"/>
      <c r="TPT19" s="110"/>
      <c r="TPU19" s="110"/>
      <c r="TPV19" s="110"/>
      <c r="TPW19" s="110"/>
      <c r="TPX19" s="110"/>
      <c r="TPY19" s="110"/>
      <c r="TPZ19" s="110"/>
      <c r="TQA19" s="110"/>
      <c r="TQB19" s="110"/>
      <c r="TQC19" s="110"/>
      <c r="TQD19" s="110"/>
      <c r="TQE19" s="110"/>
      <c r="TQF19" s="110"/>
      <c r="TQG19" s="110"/>
      <c r="TQH19" s="110"/>
      <c r="TQI19" s="110"/>
      <c r="TQJ19" s="110"/>
      <c r="TQK19" s="110"/>
      <c r="TQL19" s="110"/>
      <c r="TQM19" s="110"/>
      <c r="TQN19" s="110"/>
      <c r="TQO19" s="110"/>
      <c r="TQP19" s="110"/>
      <c r="TQQ19" s="110"/>
      <c r="TQR19" s="110"/>
      <c r="TQS19" s="110"/>
      <c r="TQT19" s="110"/>
      <c r="TQU19" s="110"/>
      <c r="TQV19" s="110"/>
      <c r="TQW19" s="110"/>
      <c r="TQX19" s="110"/>
      <c r="TQY19" s="110"/>
      <c r="TQZ19" s="110"/>
      <c r="TRA19" s="110"/>
      <c r="TRB19" s="110"/>
      <c r="TRC19" s="110"/>
      <c r="TRD19" s="110"/>
      <c r="TRE19" s="110"/>
      <c r="TRF19" s="110"/>
      <c r="TRG19" s="110"/>
      <c r="TRH19" s="110"/>
      <c r="TRI19" s="110"/>
      <c r="TRJ19" s="110"/>
      <c r="TRK19" s="110"/>
      <c r="TRL19" s="110"/>
      <c r="TRM19" s="110"/>
      <c r="TRN19" s="110"/>
      <c r="TRO19" s="110"/>
      <c r="TRP19" s="110"/>
      <c r="TRQ19" s="110"/>
      <c r="TRR19" s="110"/>
      <c r="TRS19" s="110"/>
      <c r="TRT19" s="110"/>
      <c r="TRU19" s="110"/>
      <c r="TRV19" s="110"/>
      <c r="TRW19" s="110"/>
      <c r="TRX19" s="110"/>
      <c r="TRY19" s="110"/>
      <c r="TRZ19" s="110"/>
      <c r="TSA19" s="110"/>
      <c r="TSB19" s="110"/>
      <c r="TSC19" s="110"/>
      <c r="TSD19" s="110"/>
      <c r="TSE19" s="110"/>
      <c r="TSF19" s="110"/>
      <c r="TSG19" s="110"/>
      <c r="TSH19" s="110"/>
      <c r="TSI19" s="110"/>
      <c r="TSJ19" s="110"/>
      <c r="TSK19" s="110"/>
      <c r="TSL19" s="110"/>
      <c r="TSM19" s="110"/>
      <c r="TSN19" s="110"/>
      <c r="TSO19" s="110"/>
      <c r="TSP19" s="110"/>
      <c r="TSQ19" s="110"/>
      <c r="TSR19" s="110"/>
      <c r="TSS19" s="110"/>
      <c r="TST19" s="110"/>
      <c r="TSU19" s="110"/>
      <c r="TSV19" s="110"/>
      <c r="TSW19" s="110"/>
      <c r="TSX19" s="110"/>
      <c r="TSY19" s="110"/>
      <c r="TSZ19" s="110"/>
      <c r="TTA19" s="110"/>
      <c r="TTB19" s="110"/>
      <c r="TTC19" s="110"/>
      <c r="TTD19" s="110"/>
      <c r="TTE19" s="110"/>
      <c r="TTF19" s="110"/>
      <c r="TTG19" s="110"/>
      <c r="TTH19" s="110"/>
      <c r="TTI19" s="110"/>
      <c r="TTJ19" s="110"/>
      <c r="TTK19" s="110"/>
      <c r="TTL19" s="110"/>
      <c r="TTM19" s="110"/>
      <c r="TTN19" s="110"/>
      <c r="TTO19" s="110"/>
      <c r="TTP19" s="110"/>
      <c r="TTQ19" s="110"/>
      <c r="TTR19" s="110"/>
      <c r="TTS19" s="110"/>
      <c r="TTT19" s="110"/>
      <c r="TTU19" s="110"/>
      <c r="TTV19" s="110"/>
      <c r="TTW19" s="110"/>
      <c r="TTX19" s="110"/>
      <c r="TTY19" s="110"/>
      <c r="TTZ19" s="110"/>
      <c r="TUA19" s="110"/>
      <c r="TUB19" s="110"/>
      <c r="TUC19" s="110"/>
      <c r="TUD19" s="110"/>
      <c r="TUE19" s="110"/>
      <c r="TUF19" s="110"/>
      <c r="TUG19" s="110"/>
      <c r="TUH19" s="110"/>
      <c r="TUI19" s="110"/>
      <c r="TUJ19" s="110"/>
      <c r="TUK19" s="110"/>
      <c r="TUL19" s="110"/>
      <c r="TUM19" s="110"/>
      <c r="TUN19" s="110"/>
      <c r="TUO19" s="110"/>
      <c r="TUP19" s="110"/>
      <c r="TUQ19" s="110"/>
      <c r="TUR19" s="110"/>
      <c r="TUS19" s="110"/>
      <c r="TUT19" s="110"/>
      <c r="TUU19" s="110"/>
      <c r="TUV19" s="110"/>
      <c r="TUW19" s="110"/>
      <c r="TUX19" s="110"/>
      <c r="TUY19" s="110"/>
      <c r="TUZ19" s="110"/>
      <c r="TVA19" s="110"/>
      <c r="TVB19" s="110"/>
      <c r="TVC19" s="110"/>
      <c r="TVD19" s="110"/>
      <c r="TVE19" s="110"/>
      <c r="TVF19" s="110"/>
      <c r="TVG19" s="110"/>
      <c r="TVH19" s="110"/>
      <c r="TVI19" s="110"/>
      <c r="TVJ19" s="110"/>
      <c r="TVK19" s="110"/>
      <c r="TVL19" s="110"/>
      <c r="TVM19" s="110"/>
      <c r="TVN19" s="110"/>
      <c r="TVO19" s="110"/>
      <c r="TVP19" s="110"/>
      <c r="TVQ19" s="110"/>
      <c r="TVR19" s="110"/>
      <c r="TVS19" s="110"/>
      <c r="TVT19" s="110"/>
      <c r="TVU19" s="110"/>
      <c r="TVV19" s="110"/>
      <c r="TVW19" s="110"/>
      <c r="TVX19" s="110"/>
      <c r="TVY19" s="110"/>
      <c r="TVZ19" s="110"/>
      <c r="TWA19" s="110"/>
      <c r="TWB19" s="110"/>
      <c r="TWC19" s="110"/>
      <c r="TWD19" s="110"/>
      <c r="TWE19" s="110"/>
      <c r="TWF19" s="110"/>
      <c r="TWG19" s="110"/>
      <c r="TWH19" s="110"/>
      <c r="TWI19" s="110"/>
      <c r="TWJ19" s="110"/>
      <c r="TWK19" s="110"/>
      <c r="TWL19" s="110"/>
      <c r="TWM19" s="110"/>
      <c r="TWN19" s="110"/>
      <c r="TWO19" s="110"/>
      <c r="TWP19" s="110"/>
      <c r="TWQ19" s="110"/>
      <c r="TWR19" s="110"/>
      <c r="TWS19" s="110"/>
      <c r="TWT19" s="110"/>
      <c r="TWU19" s="110"/>
      <c r="TWV19" s="110"/>
      <c r="TWW19" s="110"/>
      <c r="TWX19" s="110"/>
      <c r="TWY19" s="110"/>
      <c r="TWZ19" s="110"/>
      <c r="TXA19" s="110"/>
      <c r="TXB19" s="110"/>
      <c r="TXC19" s="110"/>
      <c r="TXD19" s="110"/>
      <c r="TXE19" s="110"/>
      <c r="TXF19" s="110"/>
      <c r="TXG19" s="110"/>
      <c r="TXH19" s="110"/>
      <c r="TXI19" s="110"/>
      <c r="TXJ19" s="110"/>
      <c r="TXK19" s="110"/>
      <c r="TXL19" s="110"/>
      <c r="TXM19" s="110"/>
      <c r="TXN19" s="110"/>
      <c r="TXO19" s="110"/>
      <c r="TXP19" s="110"/>
      <c r="TXQ19" s="110"/>
      <c r="TXR19" s="110"/>
      <c r="TXS19" s="110"/>
      <c r="TXT19" s="110"/>
      <c r="TXU19" s="110"/>
      <c r="TXV19" s="110"/>
      <c r="TXW19" s="110"/>
      <c r="TXX19" s="110"/>
      <c r="TXY19" s="110"/>
      <c r="TXZ19" s="110"/>
      <c r="TYA19" s="110"/>
      <c r="TYB19" s="110"/>
      <c r="TYC19" s="110"/>
      <c r="TYD19" s="110"/>
      <c r="TYE19" s="110"/>
      <c r="TYF19" s="110"/>
      <c r="TYG19" s="110"/>
      <c r="TYH19" s="110"/>
      <c r="TYI19" s="110"/>
      <c r="TYJ19" s="110"/>
      <c r="TYK19" s="110"/>
      <c r="TYL19" s="110"/>
      <c r="TYM19" s="110"/>
      <c r="TYN19" s="110"/>
      <c r="TYO19" s="110"/>
      <c r="TYP19" s="110"/>
      <c r="TYQ19" s="110"/>
      <c r="TYR19" s="110"/>
      <c r="TYS19" s="110"/>
      <c r="TYT19" s="110"/>
      <c r="TYU19" s="110"/>
      <c r="TYV19" s="110"/>
      <c r="TYW19" s="110"/>
      <c r="TYX19" s="110"/>
      <c r="TYY19" s="110"/>
      <c r="TYZ19" s="110"/>
      <c r="TZA19" s="110"/>
      <c r="TZB19" s="110"/>
      <c r="TZC19" s="110"/>
      <c r="TZD19" s="110"/>
      <c r="TZE19" s="110"/>
      <c r="TZF19" s="110"/>
      <c r="TZG19" s="110"/>
      <c r="TZH19" s="110"/>
      <c r="TZI19" s="110"/>
      <c r="TZJ19" s="110"/>
      <c r="TZK19" s="110"/>
      <c r="TZL19" s="110"/>
      <c r="TZM19" s="110"/>
      <c r="TZN19" s="110"/>
      <c r="TZO19" s="110"/>
      <c r="TZP19" s="110"/>
      <c r="TZQ19" s="110"/>
      <c r="TZR19" s="110"/>
      <c r="TZS19" s="110"/>
      <c r="TZT19" s="110"/>
      <c r="TZU19" s="110"/>
      <c r="TZV19" s="110"/>
      <c r="TZW19" s="110"/>
      <c r="TZX19" s="110"/>
      <c r="TZY19" s="110"/>
      <c r="TZZ19" s="110"/>
      <c r="UAA19" s="110"/>
      <c r="UAB19" s="110"/>
      <c r="UAC19" s="110"/>
      <c r="UAD19" s="110"/>
      <c r="UAE19" s="110"/>
      <c r="UAF19" s="110"/>
      <c r="UAG19" s="110"/>
      <c r="UAH19" s="110"/>
      <c r="UAI19" s="110"/>
      <c r="UAJ19" s="110"/>
      <c r="UAK19" s="110"/>
      <c r="UAL19" s="110"/>
      <c r="UAM19" s="110"/>
      <c r="UAN19" s="110"/>
      <c r="UAO19" s="110"/>
      <c r="UAP19" s="110"/>
      <c r="UAQ19" s="110"/>
      <c r="UAR19" s="110"/>
      <c r="UAS19" s="110"/>
      <c r="UAT19" s="110"/>
      <c r="UAU19" s="110"/>
      <c r="UAV19" s="110"/>
      <c r="UAW19" s="110"/>
      <c r="UAX19" s="110"/>
      <c r="UAY19" s="110"/>
      <c r="UAZ19" s="110"/>
      <c r="UBA19" s="110"/>
      <c r="UBB19" s="110"/>
      <c r="UBC19" s="110"/>
      <c r="UBD19" s="110"/>
      <c r="UBE19" s="110"/>
      <c r="UBF19" s="110"/>
      <c r="UBG19" s="110"/>
      <c r="UBH19" s="110"/>
      <c r="UBI19" s="110"/>
      <c r="UBJ19" s="110"/>
      <c r="UBK19" s="110"/>
      <c r="UBL19" s="110"/>
      <c r="UBM19" s="110"/>
      <c r="UBN19" s="110"/>
      <c r="UBO19" s="110"/>
      <c r="UBP19" s="110"/>
      <c r="UBQ19" s="110"/>
      <c r="UBR19" s="110"/>
      <c r="UBS19" s="110"/>
      <c r="UBT19" s="110"/>
      <c r="UBU19" s="110"/>
      <c r="UBV19" s="110"/>
      <c r="UBW19" s="110"/>
      <c r="UBX19" s="110"/>
      <c r="UBY19" s="110"/>
      <c r="UBZ19" s="110"/>
      <c r="UCA19" s="110"/>
      <c r="UCB19" s="110"/>
      <c r="UCC19" s="110"/>
      <c r="UCD19" s="110"/>
      <c r="UCE19" s="110"/>
      <c r="UCF19" s="110"/>
      <c r="UCG19" s="110"/>
      <c r="UCH19" s="110"/>
      <c r="UCI19" s="110"/>
      <c r="UCJ19" s="110"/>
      <c r="UCK19" s="110"/>
      <c r="UCL19" s="110"/>
      <c r="UCM19" s="110"/>
      <c r="UCN19" s="110"/>
      <c r="UCO19" s="110"/>
      <c r="UCP19" s="110"/>
      <c r="UCQ19" s="110"/>
      <c r="UCR19" s="110"/>
      <c r="UCS19" s="110"/>
      <c r="UCT19" s="110"/>
      <c r="UCU19" s="110"/>
      <c r="UCV19" s="110"/>
      <c r="UCW19" s="110"/>
      <c r="UCX19" s="110"/>
      <c r="UCY19" s="110"/>
      <c r="UCZ19" s="110"/>
      <c r="UDA19" s="110"/>
      <c r="UDB19" s="110"/>
      <c r="UDC19" s="110"/>
      <c r="UDD19" s="110"/>
      <c r="UDE19" s="110"/>
      <c r="UDF19" s="110"/>
      <c r="UDG19" s="110"/>
      <c r="UDH19" s="110"/>
      <c r="UDI19" s="110"/>
      <c r="UDJ19" s="110"/>
      <c r="UDK19" s="110"/>
      <c r="UDL19" s="110"/>
      <c r="UDM19" s="110"/>
      <c r="UDN19" s="110"/>
      <c r="UDO19" s="110"/>
      <c r="UDP19" s="110"/>
      <c r="UDQ19" s="110"/>
      <c r="UDR19" s="110"/>
      <c r="UDS19" s="110"/>
      <c r="UDT19" s="110"/>
      <c r="UDU19" s="110"/>
      <c r="UDV19" s="110"/>
      <c r="UDW19" s="110"/>
      <c r="UDX19" s="110"/>
      <c r="UDY19" s="110"/>
      <c r="UDZ19" s="110"/>
      <c r="UEA19" s="110"/>
      <c r="UEB19" s="110"/>
      <c r="UEC19" s="110"/>
      <c r="UED19" s="110"/>
      <c r="UEE19" s="110"/>
      <c r="UEF19" s="110"/>
      <c r="UEG19" s="110"/>
      <c r="UEH19" s="110"/>
      <c r="UEI19" s="110"/>
      <c r="UEJ19" s="110"/>
      <c r="UEK19" s="110"/>
      <c r="UEL19" s="110"/>
      <c r="UEM19" s="110"/>
      <c r="UEN19" s="110"/>
      <c r="UEO19" s="110"/>
      <c r="UEP19" s="110"/>
      <c r="UEQ19" s="110"/>
      <c r="UER19" s="110"/>
      <c r="UES19" s="110"/>
      <c r="UET19" s="110"/>
      <c r="UEU19" s="110"/>
      <c r="UEV19" s="110"/>
      <c r="UEW19" s="110"/>
      <c r="UEX19" s="110"/>
      <c r="UEY19" s="110"/>
      <c r="UEZ19" s="110"/>
      <c r="UFA19" s="110"/>
      <c r="UFB19" s="110"/>
      <c r="UFC19" s="110"/>
      <c r="UFD19" s="110"/>
      <c r="UFE19" s="110"/>
      <c r="UFF19" s="110"/>
      <c r="UFG19" s="110"/>
      <c r="UFH19" s="110"/>
      <c r="UFI19" s="110"/>
      <c r="UFJ19" s="110"/>
      <c r="UFK19" s="110"/>
      <c r="UFL19" s="110"/>
      <c r="UFM19" s="110"/>
      <c r="UFN19" s="110"/>
      <c r="UFO19" s="110"/>
      <c r="UFP19" s="110"/>
      <c r="UFQ19" s="110"/>
      <c r="UFR19" s="110"/>
      <c r="UFS19" s="110"/>
      <c r="UFT19" s="110"/>
      <c r="UFU19" s="110"/>
      <c r="UFV19" s="110"/>
      <c r="UFW19" s="110"/>
      <c r="UFX19" s="110"/>
      <c r="UFY19" s="110"/>
      <c r="UFZ19" s="110"/>
      <c r="UGA19" s="110"/>
      <c r="UGB19" s="110"/>
      <c r="UGC19" s="110"/>
      <c r="UGD19" s="110"/>
      <c r="UGE19" s="110"/>
      <c r="UGF19" s="110"/>
      <c r="UGG19" s="110"/>
      <c r="UGH19" s="110"/>
      <c r="UGI19" s="110"/>
      <c r="UGJ19" s="110"/>
      <c r="UGK19" s="110"/>
      <c r="UGL19" s="110"/>
      <c r="UGM19" s="110"/>
      <c r="UGN19" s="110"/>
      <c r="UGO19" s="110"/>
      <c r="UGP19" s="110"/>
      <c r="UGQ19" s="110"/>
      <c r="UGR19" s="110"/>
      <c r="UGS19" s="110"/>
      <c r="UGT19" s="110"/>
      <c r="UGU19" s="110"/>
      <c r="UGV19" s="110"/>
      <c r="UGW19" s="110"/>
      <c r="UGX19" s="110"/>
      <c r="UGY19" s="110"/>
      <c r="UGZ19" s="110"/>
      <c r="UHA19" s="110"/>
      <c r="UHB19" s="110"/>
      <c r="UHC19" s="110"/>
      <c r="UHD19" s="110"/>
      <c r="UHE19" s="110"/>
      <c r="UHF19" s="110"/>
      <c r="UHG19" s="110"/>
      <c r="UHH19" s="110"/>
      <c r="UHI19" s="110"/>
      <c r="UHJ19" s="110"/>
      <c r="UHK19" s="110"/>
      <c r="UHL19" s="110"/>
      <c r="UHM19" s="110"/>
      <c r="UHN19" s="110"/>
      <c r="UHO19" s="110"/>
      <c r="UHP19" s="110"/>
      <c r="UHQ19" s="110"/>
      <c r="UHR19" s="110"/>
      <c r="UHS19" s="110"/>
      <c r="UHT19" s="110"/>
      <c r="UHU19" s="110"/>
      <c r="UHV19" s="110"/>
      <c r="UHW19" s="110"/>
      <c r="UHX19" s="110"/>
      <c r="UHY19" s="110"/>
      <c r="UHZ19" s="110"/>
      <c r="UIA19" s="110"/>
      <c r="UIB19" s="110"/>
      <c r="UIC19" s="110"/>
      <c r="UID19" s="110"/>
      <c r="UIE19" s="110"/>
      <c r="UIF19" s="110"/>
      <c r="UIG19" s="110"/>
      <c r="UIH19" s="110"/>
      <c r="UII19" s="110"/>
      <c r="UIJ19" s="110"/>
      <c r="UIK19" s="110"/>
      <c r="UIL19" s="110"/>
      <c r="UIM19" s="110"/>
      <c r="UIN19" s="110"/>
      <c r="UIO19" s="110"/>
      <c r="UIP19" s="110"/>
      <c r="UIQ19" s="110"/>
      <c r="UIR19" s="110"/>
      <c r="UIS19" s="110"/>
      <c r="UIT19" s="110"/>
      <c r="UIU19" s="110"/>
      <c r="UIV19" s="110"/>
      <c r="UIW19" s="110"/>
      <c r="UIX19" s="110"/>
      <c r="UIY19" s="110"/>
      <c r="UIZ19" s="110"/>
      <c r="UJA19" s="110"/>
      <c r="UJB19" s="110"/>
      <c r="UJC19" s="110"/>
      <c r="UJD19" s="110"/>
      <c r="UJE19" s="110"/>
      <c r="UJF19" s="110"/>
      <c r="UJG19" s="110"/>
      <c r="UJH19" s="110"/>
      <c r="UJI19" s="110"/>
      <c r="UJJ19" s="110"/>
      <c r="UJK19" s="110"/>
      <c r="UJL19" s="110"/>
      <c r="UJM19" s="110"/>
      <c r="UJN19" s="110"/>
      <c r="UJO19" s="110"/>
      <c r="UJP19" s="110"/>
      <c r="UJQ19" s="110"/>
      <c r="UJR19" s="110"/>
      <c r="UJS19" s="110"/>
      <c r="UJT19" s="110"/>
      <c r="UJU19" s="110"/>
      <c r="UJV19" s="110"/>
      <c r="UJW19" s="110"/>
      <c r="UJX19" s="110"/>
      <c r="UJY19" s="110"/>
      <c r="UJZ19" s="110"/>
      <c r="UKA19" s="110"/>
      <c r="UKB19" s="110"/>
      <c r="UKC19" s="110"/>
      <c r="UKD19" s="110"/>
      <c r="UKE19" s="110"/>
      <c r="UKF19" s="110"/>
      <c r="UKG19" s="110"/>
      <c r="UKH19" s="110"/>
      <c r="UKI19" s="110"/>
      <c r="UKJ19" s="110"/>
      <c r="UKK19" s="110"/>
      <c r="UKL19" s="110"/>
      <c r="UKM19" s="110"/>
      <c r="UKN19" s="110"/>
      <c r="UKO19" s="110"/>
      <c r="UKP19" s="110"/>
      <c r="UKQ19" s="110"/>
      <c r="UKR19" s="110"/>
      <c r="UKS19" s="110"/>
      <c r="UKT19" s="110"/>
      <c r="UKU19" s="110"/>
      <c r="UKV19" s="110"/>
      <c r="UKW19" s="110"/>
      <c r="UKX19" s="110"/>
      <c r="UKY19" s="110"/>
      <c r="UKZ19" s="110"/>
      <c r="ULA19" s="110"/>
      <c r="ULB19" s="110"/>
      <c r="ULC19" s="110"/>
      <c r="ULD19" s="110"/>
      <c r="ULE19" s="110"/>
      <c r="ULF19" s="110"/>
      <c r="ULG19" s="110"/>
      <c r="ULH19" s="110"/>
      <c r="ULI19" s="110"/>
      <c r="ULJ19" s="110"/>
      <c r="ULK19" s="110"/>
      <c r="ULL19" s="110"/>
      <c r="ULM19" s="110"/>
      <c r="ULN19" s="110"/>
      <c r="ULO19" s="110"/>
      <c r="ULP19" s="110"/>
      <c r="ULQ19" s="110"/>
      <c r="ULR19" s="110"/>
      <c r="ULS19" s="110"/>
      <c r="ULT19" s="110"/>
      <c r="ULU19" s="110"/>
      <c r="ULV19" s="110"/>
      <c r="ULW19" s="110"/>
      <c r="ULX19" s="110"/>
      <c r="ULY19" s="110"/>
      <c r="ULZ19" s="110"/>
      <c r="UMA19" s="110"/>
      <c r="UMB19" s="110"/>
      <c r="UMC19" s="110"/>
      <c r="UMD19" s="110"/>
      <c r="UME19" s="110"/>
      <c r="UMF19" s="110"/>
      <c r="UMG19" s="110"/>
      <c r="UMH19" s="110"/>
      <c r="UMI19" s="110"/>
      <c r="UMJ19" s="110"/>
      <c r="UMK19" s="110"/>
      <c r="UML19" s="110"/>
      <c r="UMM19" s="110"/>
      <c r="UMN19" s="110"/>
      <c r="UMO19" s="110"/>
      <c r="UMP19" s="110"/>
      <c r="UMQ19" s="110"/>
      <c r="UMR19" s="110"/>
      <c r="UMS19" s="110"/>
      <c r="UMT19" s="110"/>
      <c r="UMU19" s="110"/>
      <c r="UMV19" s="110"/>
      <c r="UMW19" s="110"/>
      <c r="UMX19" s="110"/>
      <c r="UMY19" s="110"/>
      <c r="UMZ19" s="110"/>
      <c r="UNA19" s="110"/>
      <c r="UNB19" s="110"/>
      <c r="UNC19" s="110"/>
      <c r="UND19" s="110"/>
      <c r="UNE19" s="110"/>
      <c r="UNF19" s="110"/>
      <c r="UNG19" s="110"/>
      <c r="UNH19" s="110"/>
      <c r="UNI19" s="110"/>
      <c r="UNJ19" s="110"/>
      <c r="UNK19" s="110"/>
      <c r="UNL19" s="110"/>
      <c r="UNM19" s="110"/>
      <c r="UNN19" s="110"/>
      <c r="UNO19" s="110"/>
      <c r="UNP19" s="110"/>
      <c r="UNQ19" s="110"/>
      <c r="UNR19" s="110"/>
      <c r="UNS19" s="110"/>
      <c r="UNT19" s="110"/>
      <c r="UNU19" s="110"/>
      <c r="UNV19" s="110"/>
      <c r="UNW19" s="110"/>
      <c r="UNX19" s="110"/>
      <c r="UNY19" s="110"/>
      <c r="UNZ19" s="110"/>
      <c r="UOA19" s="110"/>
      <c r="UOB19" s="110"/>
      <c r="UOC19" s="110"/>
      <c r="UOD19" s="110"/>
      <c r="UOE19" s="110"/>
      <c r="UOF19" s="110"/>
      <c r="UOG19" s="110"/>
      <c r="UOH19" s="110"/>
      <c r="UOI19" s="110"/>
      <c r="UOJ19" s="110"/>
      <c r="UOK19" s="110"/>
      <c r="UOL19" s="110"/>
      <c r="UOM19" s="110"/>
      <c r="UON19" s="110"/>
      <c r="UOO19" s="110"/>
      <c r="UOP19" s="110"/>
      <c r="UOQ19" s="110"/>
      <c r="UOR19" s="110"/>
      <c r="UOS19" s="110"/>
      <c r="UOT19" s="110"/>
      <c r="UOU19" s="110"/>
      <c r="UOV19" s="110"/>
      <c r="UOW19" s="110"/>
      <c r="UOX19" s="110"/>
      <c r="UOY19" s="110"/>
      <c r="UOZ19" s="110"/>
      <c r="UPA19" s="110"/>
      <c r="UPB19" s="110"/>
      <c r="UPC19" s="110"/>
      <c r="UPD19" s="110"/>
      <c r="UPE19" s="110"/>
      <c r="UPF19" s="110"/>
      <c r="UPG19" s="110"/>
      <c r="UPH19" s="110"/>
      <c r="UPI19" s="110"/>
      <c r="UPJ19" s="110"/>
      <c r="UPK19" s="110"/>
      <c r="UPL19" s="110"/>
      <c r="UPM19" s="110"/>
      <c r="UPN19" s="110"/>
      <c r="UPO19" s="110"/>
      <c r="UPP19" s="110"/>
      <c r="UPQ19" s="110"/>
      <c r="UPR19" s="110"/>
      <c r="UPS19" s="110"/>
      <c r="UPT19" s="110"/>
      <c r="UPU19" s="110"/>
      <c r="UPV19" s="110"/>
      <c r="UPW19" s="110"/>
      <c r="UPX19" s="110"/>
      <c r="UPY19" s="110"/>
      <c r="UPZ19" s="110"/>
      <c r="UQA19" s="110"/>
      <c r="UQB19" s="110"/>
      <c r="UQC19" s="110"/>
      <c r="UQD19" s="110"/>
      <c r="UQE19" s="110"/>
      <c r="UQF19" s="110"/>
      <c r="UQG19" s="110"/>
      <c r="UQH19" s="110"/>
      <c r="UQI19" s="110"/>
      <c r="UQJ19" s="110"/>
      <c r="UQK19" s="110"/>
      <c r="UQL19" s="110"/>
      <c r="UQM19" s="110"/>
      <c r="UQN19" s="110"/>
      <c r="UQO19" s="110"/>
      <c r="UQP19" s="110"/>
      <c r="UQQ19" s="110"/>
      <c r="UQR19" s="110"/>
      <c r="UQS19" s="110"/>
      <c r="UQT19" s="110"/>
      <c r="UQU19" s="110"/>
      <c r="UQV19" s="110"/>
      <c r="UQW19" s="110"/>
      <c r="UQX19" s="110"/>
      <c r="UQY19" s="110"/>
      <c r="UQZ19" s="110"/>
      <c r="URA19" s="110"/>
      <c r="URB19" s="110"/>
      <c r="URC19" s="110"/>
      <c r="URD19" s="110"/>
      <c r="URE19" s="110"/>
      <c r="URF19" s="110"/>
      <c r="URG19" s="110"/>
      <c r="URH19" s="110"/>
      <c r="URI19" s="110"/>
      <c r="URJ19" s="110"/>
      <c r="URK19" s="110"/>
      <c r="URL19" s="110"/>
      <c r="URM19" s="110"/>
      <c r="URN19" s="110"/>
      <c r="URO19" s="110"/>
      <c r="URP19" s="110"/>
      <c r="URQ19" s="110"/>
      <c r="URR19" s="110"/>
      <c r="URS19" s="110"/>
      <c r="URT19" s="110"/>
      <c r="URU19" s="110"/>
      <c r="URV19" s="110"/>
      <c r="URW19" s="110"/>
      <c r="URX19" s="110"/>
      <c r="URY19" s="110"/>
      <c r="URZ19" s="110"/>
      <c r="USA19" s="110"/>
      <c r="USB19" s="110"/>
      <c r="USC19" s="110"/>
      <c r="USD19" s="110"/>
      <c r="USE19" s="110"/>
      <c r="USF19" s="110"/>
      <c r="USG19" s="110"/>
      <c r="USH19" s="110"/>
      <c r="USI19" s="110"/>
      <c r="USJ19" s="110"/>
      <c r="USK19" s="110"/>
      <c r="USL19" s="110"/>
      <c r="USM19" s="110"/>
      <c r="USN19" s="110"/>
      <c r="USO19" s="110"/>
      <c r="USP19" s="110"/>
      <c r="USQ19" s="110"/>
      <c r="USR19" s="110"/>
      <c r="USS19" s="110"/>
      <c r="UST19" s="110"/>
      <c r="USU19" s="110"/>
      <c r="USV19" s="110"/>
      <c r="USW19" s="110"/>
      <c r="USX19" s="110"/>
      <c r="USY19" s="110"/>
      <c r="USZ19" s="110"/>
      <c r="UTA19" s="110"/>
      <c r="UTB19" s="110"/>
      <c r="UTC19" s="110"/>
      <c r="UTD19" s="110"/>
      <c r="UTE19" s="110"/>
      <c r="UTF19" s="110"/>
      <c r="UTG19" s="110"/>
      <c r="UTH19" s="110"/>
      <c r="UTI19" s="110"/>
      <c r="UTJ19" s="110"/>
      <c r="UTK19" s="110"/>
      <c r="UTL19" s="110"/>
      <c r="UTM19" s="110"/>
      <c r="UTN19" s="110"/>
      <c r="UTO19" s="110"/>
      <c r="UTP19" s="110"/>
      <c r="UTQ19" s="110"/>
      <c r="UTR19" s="110"/>
      <c r="UTS19" s="110"/>
      <c r="UTT19" s="110"/>
      <c r="UTU19" s="110"/>
      <c r="UTV19" s="110"/>
      <c r="UTW19" s="110"/>
      <c r="UTX19" s="110"/>
      <c r="UTY19" s="110"/>
      <c r="UTZ19" s="110"/>
      <c r="UUA19" s="110"/>
      <c r="UUB19" s="110"/>
      <c r="UUC19" s="110"/>
      <c r="UUD19" s="110"/>
      <c r="UUE19" s="110"/>
      <c r="UUF19" s="110"/>
      <c r="UUG19" s="110"/>
      <c r="UUH19" s="110"/>
      <c r="UUI19" s="110"/>
      <c r="UUJ19" s="110"/>
      <c r="UUK19" s="110"/>
      <c r="UUL19" s="110"/>
      <c r="UUM19" s="110"/>
      <c r="UUN19" s="110"/>
      <c r="UUO19" s="110"/>
      <c r="UUP19" s="110"/>
      <c r="UUQ19" s="110"/>
      <c r="UUR19" s="110"/>
      <c r="UUS19" s="110"/>
      <c r="UUT19" s="110"/>
      <c r="UUU19" s="110"/>
      <c r="UUV19" s="110"/>
      <c r="UUW19" s="110"/>
      <c r="UUX19" s="110"/>
      <c r="UUY19" s="110"/>
      <c r="UUZ19" s="110"/>
      <c r="UVA19" s="110"/>
      <c r="UVB19" s="110"/>
      <c r="UVC19" s="110"/>
      <c r="UVD19" s="110"/>
      <c r="UVE19" s="110"/>
      <c r="UVF19" s="110"/>
      <c r="UVG19" s="110"/>
      <c r="UVH19" s="110"/>
      <c r="UVI19" s="110"/>
      <c r="UVJ19" s="110"/>
      <c r="UVK19" s="110"/>
      <c r="UVL19" s="110"/>
      <c r="UVM19" s="110"/>
      <c r="UVN19" s="110"/>
      <c r="UVO19" s="110"/>
      <c r="UVP19" s="110"/>
      <c r="UVQ19" s="110"/>
      <c r="UVR19" s="110"/>
      <c r="UVS19" s="110"/>
      <c r="UVT19" s="110"/>
      <c r="UVU19" s="110"/>
      <c r="UVV19" s="110"/>
      <c r="UVW19" s="110"/>
      <c r="UVX19" s="110"/>
      <c r="UVY19" s="110"/>
      <c r="UVZ19" s="110"/>
      <c r="UWA19" s="110"/>
      <c r="UWB19" s="110"/>
      <c r="UWC19" s="110"/>
      <c r="UWD19" s="110"/>
      <c r="UWE19" s="110"/>
      <c r="UWF19" s="110"/>
      <c r="UWG19" s="110"/>
      <c r="UWH19" s="110"/>
      <c r="UWI19" s="110"/>
      <c r="UWJ19" s="110"/>
      <c r="UWK19" s="110"/>
      <c r="UWL19" s="110"/>
      <c r="UWM19" s="110"/>
      <c r="UWN19" s="110"/>
      <c r="UWO19" s="110"/>
      <c r="UWP19" s="110"/>
      <c r="UWQ19" s="110"/>
      <c r="UWR19" s="110"/>
      <c r="UWS19" s="110"/>
      <c r="UWT19" s="110"/>
      <c r="UWU19" s="110"/>
      <c r="UWV19" s="110"/>
      <c r="UWW19" s="110"/>
      <c r="UWX19" s="110"/>
      <c r="UWY19" s="110"/>
      <c r="UWZ19" s="110"/>
      <c r="UXA19" s="110"/>
      <c r="UXB19" s="110"/>
      <c r="UXC19" s="110"/>
      <c r="UXD19" s="110"/>
      <c r="UXE19" s="110"/>
      <c r="UXF19" s="110"/>
      <c r="UXG19" s="110"/>
      <c r="UXH19" s="110"/>
      <c r="UXI19" s="110"/>
      <c r="UXJ19" s="110"/>
      <c r="UXK19" s="110"/>
      <c r="UXL19" s="110"/>
      <c r="UXM19" s="110"/>
      <c r="UXN19" s="110"/>
      <c r="UXO19" s="110"/>
      <c r="UXP19" s="110"/>
      <c r="UXQ19" s="110"/>
      <c r="UXR19" s="110"/>
      <c r="UXS19" s="110"/>
      <c r="UXT19" s="110"/>
      <c r="UXU19" s="110"/>
      <c r="UXV19" s="110"/>
      <c r="UXW19" s="110"/>
      <c r="UXX19" s="110"/>
      <c r="UXY19" s="110"/>
      <c r="UXZ19" s="110"/>
      <c r="UYA19" s="110"/>
      <c r="UYB19" s="110"/>
      <c r="UYC19" s="110"/>
      <c r="UYD19" s="110"/>
      <c r="UYE19" s="110"/>
      <c r="UYF19" s="110"/>
      <c r="UYG19" s="110"/>
      <c r="UYH19" s="110"/>
      <c r="UYI19" s="110"/>
      <c r="UYJ19" s="110"/>
      <c r="UYK19" s="110"/>
      <c r="UYL19" s="110"/>
      <c r="UYM19" s="110"/>
      <c r="UYN19" s="110"/>
      <c r="UYO19" s="110"/>
      <c r="UYP19" s="110"/>
      <c r="UYQ19" s="110"/>
      <c r="UYR19" s="110"/>
      <c r="UYS19" s="110"/>
      <c r="UYT19" s="110"/>
      <c r="UYU19" s="110"/>
      <c r="UYV19" s="110"/>
      <c r="UYW19" s="110"/>
      <c r="UYX19" s="110"/>
      <c r="UYY19" s="110"/>
      <c r="UYZ19" s="110"/>
      <c r="UZA19" s="110"/>
      <c r="UZB19" s="110"/>
      <c r="UZC19" s="110"/>
      <c r="UZD19" s="110"/>
      <c r="UZE19" s="110"/>
      <c r="UZF19" s="110"/>
      <c r="UZG19" s="110"/>
      <c r="UZH19" s="110"/>
      <c r="UZI19" s="110"/>
      <c r="UZJ19" s="110"/>
      <c r="UZK19" s="110"/>
      <c r="UZL19" s="110"/>
      <c r="UZM19" s="110"/>
      <c r="UZN19" s="110"/>
      <c r="UZO19" s="110"/>
      <c r="UZP19" s="110"/>
      <c r="UZQ19" s="110"/>
      <c r="UZR19" s="110"/>
      <c r="UZS19" s="110"/>
      <c r="UZT19" s="110"/>
      <c r="UZU19" s="110"/>
      <c r="UZV19" s="110"/>
      <c r="UZW19" s="110"/>
      <c r="UZX19" s="110"/>
      <c r="UZY19" s="110"/>
      <c r="UZZ19" s="110"/>
      <c r="VAA19" s="110"/>
      <c r="VAB19" s="110"/>
      <c r="VAC19" s="110"/>
      <c r="VAD19" s="110"/>
      <c r="VAE19" s="110"/>
      <c r="VAF19" s="110"/>
      <c r="VAG19" s="110"/>
      <c r="VAH19" s="110"/>
      <c r="VAI19" s="110"/>
      <c r="VAJ19" s="110"/>
      <c r="VAK19" s="110"/>
      <c r="VAL19" s="110"/>
      <c r="VAM19" s="110"/>
      <c r="VAN19" s="110"/>
      <c r="VAO19" s="110"/>
      <c r="VAP19" s="110"/>
      <c r="VAQ19" s="110"/>
      <c r="VAR19" s="110"/>
      <c r="VAS19" s="110"/>
      <c r="VAT19" s="110"/>
      <c r="VAU19" s="110"/>
      <c r="VAV19" s="110"/>
      <c r="VAW19" s="110"/>
      <c r="VAX19" s="110"/>
      <c r="VAY19" s="110"/>
      <c r="VAZ19" s="110"/>
      <c r="VBA19" s="110"/>
      <c r="VBB19" s="110"/>
      <c r="VBC19" s="110"/>
      <c r="VBD19" s="110"/>
      <c r="VBE19" s="110"/>
      <c r="VBF19" s="110"/>
      <c r="VBG19" s="110"/>
      <c r="VBH19" s="110"/>
      <c r="VBI19" s="110"/>
      <c r="VBJ19" s="110"/>
      <c r="VBK19" s="110"/>
      <c r="VBL19" s="110"/>
      <c r="VBM19" s="110"/>
      <c r="VBN19" s="110"/>
      <c r="VBO19" s="110"/>
      <c r="VBP19" s="110"/>
      <c r="VBQ19" s="110"/>
      <c r="VBR19" s="110"/>
      <c r="VBS19" s="110"/>
      <c r="VBT19" s="110"/>
      <c r="VBU19" s="110"/>
      <c r="VBV19" s="110"/>
      <c r="VBW19" s="110"/>
      <c r="VBX19" s="110"/>
      <c r="VBY19" s="110"/>
      <c r="VBZ19" s="110"/>
      <c r="VCA19" s="110"/>
      <c r="VCB19" s="110"/>
      <c r="VCC19" s="110"/>
      <c r="VCD19" s="110"/>
      <c r="VCE19" s="110"/>
      <c r="VCF19" s="110"/>
      <c r="VCG19" s="110"/>
      <c r="VCH19" s="110"/>
      <c r="VCI19" s="110"/>
      <c r="VCJ19" s="110"/>
      <c r="VCK19" s="110"/>
      <c r="VCL19" s="110"/>
      <c r="VCM19" s="110"/>
      <c r="VCN19" s="110"/>
      <c r="VCO19" s="110"/>
      <c r="VCP19" s="110"/>
      <c r="VCQ19" s="110"/>
      <c r="VCR19" s="110"/>
      <c r="VCS19" s="110"/>
      <c r="VCT19" s="110"/>
      <c r="VCU19" s="110"/>
      <c r="VCV19" s="110"/>
      <c r="VCW19" s="110"/>
      <c r="VCX19" s="110"/>
      <c r="VCY19" s="110"/>
      <c r="VCZ19" s="110"/>
      <c r="VDA19" s="110"/>
      <c r="VDB19" s="110"/>
      <c r="VDC19" s="110"/>
      <c r="VDD19" s="110"/>
      <c r="VDE19" s="110"/>
      <c r="VDF19" s="110"/>
      <c r="VDG19" s="110"/>
      <c r="VDH19" s="110"/>
      <c r="VDI19" s="110"/>
      <c r="VDJ19" s="110"/>
      <c r="VDK19" s="110"/>
      <c r="VDL19" s="110"/>
      <c r="VDM19" s="110"/>
      <c r="VDN19" s="110"/>
      <c r="VDO19" s="110"/>
      <c r="VDP19" s="110"/>
      <c r="VDQ19" s="110"/>
      <c r="VDR19" s="110"/>
      <c r="VDS19" s="110"/>
      <c r="VDT19" s="110"/>
      <c r="VDU19" s="110"/>
      <c r="VDV19" s="110"/>
      <c r="VDW19" s="110"/>
      <c r="VDX19" s="110"/>
      <c r="VDY19" s="110"/>
      <c r="VDZ19" s="110"/>
      <c r="VEA19" s="110"/>
      <c r="VEB19" s="110"/>
      <c r="VEC19" s="110"/>
      <c r="VED19" s="110"/>
      <c r="VEE19" s="110"/>
      <c r="VEF19" s="110"/>
      <c r="VEG19" s="110"/>
      <c r="VEH19" s="110"/>
      <c r="VEI19" s="110"/>
      <c r="VEJ19" s="110"/>
      <c r="VEK19" s="110"/>
      <c r="VEL19" s="110"/>
      <c r="VEM19" s="110"/>
      <c r="VEN19" s="110"/>
      <c r="VEO19" s="110"/>
      <c r="VEP19" s="110"/>
      <c r="VEQ19" s="110"/>
      <c r="VER19" s="110"/>
      <c r="VES19" s="110"/>
      <c r="VET19" s="110"/>
      <c r="VEU19" s="110"/>
      <c r="VEV19" s="110"/>
      <c r="VEW19" s="110"/>
      <c r="VEX19" s="110"/>
      <c r="VEY19" s="110"/>
      <c r="VEZ19" s="110"/>
      <c r="VFA19" s="110"/>
      <c r="VFB19" s="110"/>
      <c r="VFC19" s="110"/>
      <c r="VFD19" s="110"/>
      <c r="VFE19" s="110"/>
      <c r="VFF19" s="110"/>
      <c r="VFG19" s="110"/>
      <c r="VFH19" s="110"/>
      <c r="VFI19" s="110"/>
      <c r="VFJ19" s="110"/>
      <c r="VFK19" s="110"/>
      <c r="VFL19" s="110"/>
      <c r="VFM19" s="110"/>
      <c r="VFN19" s="110"/>
      <c r="VFO19" s="110"/>
      <c r="VFP19" s="110"/>
      <c r="VFQ19" s="110"/>
      <c r="VFR19" s="110"/>
      <c r="VFS19" s="110"/>
      <c r="VFT19" s="110"/>
      <c r="VFU19" s="110"/>
      <c r="VFV19" s="110"/>
      <c r="VFW19" s="110"/>
      <c r="VFX19" s="110"/>
      <c r="VFY19" s="110"/>
      <c r="VFZ19" s="110"/>
      <c r="VGA19" s="110"/>
      <c r="VGB19" s="110"/>
      <c r="VGC19" s="110"/>
      <c r="VGD19" s="110"/>
      <c r="VGE19" s="110"/>
      <c r="VGF19" s="110"/>
      <c r="VGG19" s="110"/>
      <c r="VGH19" s="110"/>
      <c r="VGI19" s="110"/>
      <c r="VGJ19" s="110"/>
      <c r="VGK19" s="110"/>
      <c r="VGL19" s="110"/>
      <c r="VGM19" s="110"/>
      <c r="VGN19" s="110"/>
      <c r="VGO19" s="110"/>
      <c r="VGP19" s="110"/>
      <c r="VGQ19" s="110"/>
      <c r="VGR19" s="110"/>
      <c r="VGS19" s="110"/>
      <c r="VGT19" s="110"/>
      <c r="VGU19" s="110"/>
      <c r="VGV19" s="110"/>
      <c r="VGW19" s="110"/>
      <c r="VGX19" s="110"/>
      <c r="VGY19" s="110"/>
      <c r="VGZ19" s="110"/>
      <c r="VHA19" s="110"/>
      <c r="VHB19" s="110"/>
      <c r="VHC19" s="110"/>
      <c r="VHD19" s="110"/>
      <c r="VHE19" s="110"/>
      <c r="VHF19" s="110"/>
      <c r="VHG19" s="110"/>
      <c r="VHH19" s="110"/>
      <c r="VHI19" s="110"/>
      <c r="VHJ19" s="110"/>
      <c r="VHK19" s="110"/>
      <c r="VHL19" s="110"/>
      <c r="VHM19" s="110"/>
      <c r="VHN19" s="110"/>
      <c r="VHO19" s="110"/>
      <c r="VHP19" s="110"/>
      <c r="VHQ19" s="110"/>
      <c r="VHR19" s="110"/>
      <c r="VHS19" s="110"/>
      <c r="VHT19" s="110"/>
      <c r="VHU19" s="110"/>
      <c r="VHV19" s="110"/>
      <c r="VHW19" s="110"/>
      <c r="VHX19" s="110"/>
      <c r="VHY19" s="110"/>
      <c r="VHZ19" s="110"/>
      <c r="VIA19" s="110"/>
      <c r="VIB19" s="110"/>
      <c r="VIC19" s="110"/>
      <c r="VID19" s="110"/>
      <c r="VIE19" s="110"/>
      <c r="VIF19" s="110"/>
      <c r="VIG19" s="110"/>
      <c r="VIH19" s="110"/>
      <c r="VII19" s="110"/>
      <c r="VIJ19" s="110"/>
      <c r="VIK19" s="110"/>
      <c r="VIL19" s="110"/>
      <c r="VIM19" s="110"/>
      <c r="VIN19" s="110"/>
      <c r="VIO19" s="110"/>
      <c r="VIP19" s="110"/>
      <c r="VIQ19" s="110"/>
      <c r="VIR19" s="110"/>
      <c r="VIS19" s="110"/>
      <c r="VIT19" s="110"/>
      <c r="VIU19" s="110"/>
      <c r="VIV19" s="110"/>
      <c r="VIW19" s="110"/>
      <c r="VIX19" s="110"/>
      <c r="VIY19" s="110"/>
      <c r="VIZ19" s="110"/>
      <c r="VJA19" s="110"/>
      <c r="VJB19" s="110"/>
      <c r="VJC19" s="110"/>
      <c r="VJD19" s="110"/>
      <c r="VJE19" s="110"/>
      <c r="VJF19" s="110"/>
      <c r="VJG19" s="110"/>
      <c r="VJH19" s="110"/>
      <c r="VJI19" s="110"/>
      <c r="VJJ19" s="110"/>
      <c r="VJK19" s="110"/>
      <c r="VJL19" s="110"/>
      <c r="VJM19" s="110"/>
      <c r="VJN19" s="110"/>
      <c r="VJO19" s="110"/>
      <c r="VJP19" s="110"/>
      <c r="VJQ19" s="110"/>
      <c r="VJR19" s="110"/>
      <c r="VJS19" s="110"/>
      <c r="VJT19" s="110"/>
      <c r="VJU19" s="110"/>
      <c r="VJV19" s="110"/>
      <c r="VJW19" s="110"/>
      <c r="VJX19" s="110"/>
      <c r="VJY19" s="110"/>
      <c r="VJZ19" s="110"/>
      <c r="VKA19" s="110"/>
      <c r="VKB19" s="110"/>
      <c r="VKC19" s="110"/>
      <c r="VKD19" s="110"/>
      <c r="VKE19" s="110"/>
      <c r="VKF19" s="110"/>
      <c r="VKG19" s="110"/>
      <c r="VKH19" s="110"/>
      <c r="VKI19" s="110"/>
      <c r="VKJ19" s="110"/>
      <c r="VKK19" s="110"/>
      <c r="VKL19" s="110"/>
      <c r="VKM19" s="110"/>
      <c r="VKN19" s="110"/>
      <c r="VKO19" s="110"/>
      <c r="VKP19" s="110"/>
      <c r="VKQ19" s="110"/>
      <c r="VKR19" s="110"/>
      <c r="VKS19" s="110"/>
      <c r="VKT19" s="110"/>
      <c r="VKU19" s="110"/>
      <c r="VKV19" s="110"/>
      <c r="VKW19" s="110"/>
      <c r="VKX19" s="110"/>
      <c r="VKY19" s="110"/>
      <c r="VKZ19" s="110"/>
      <c r="VLA19" s="110"/>
      <c r="VLB19" s="110"/>
      <c r="VLC19" s="110"/>
      <c r="VLD19" s="110"/>
      <c r="VLE19" s="110"/>
      <c r="VLF19" s="110"/>
      <c r="VLG19" s="110"/>
      <c r="VLH19" s="110"/>
      <c r="VLI19" s="110"/>
      <c r="VLJ19" s="110"/>
      <c r="VLK19" s="110"/>
      <c r="VLL19" s="110"/>
      <c r="VLM19" s="110"/>
      <c r="VLN19" s="110"/>
      <c r="VLO19" s="110"/>
      <c r="VLP19" s="110"/>
      <c r="VLQ19" s="110"/>
      <c r="VLR19" s="110"/>
      <c r="VLS19" s="110"/>
      <c r="VLT19" s="110"/>
      <c r="VLU19" s="110"/>
      <c r="VLV19" s="110"/>
      <c r="VLW19" s="110"/>
      <c r="VLX19" s="110"/>
      <c r="VLY19" s="110"/>
      <c r="VLZ19" s="110"/>
      <c r="VMA19" s="110"/>
      <c r="VMB19" s="110"/>
      <c r="VMC19" s="110"/>
      <c r="VMD19" s="110"/>
      <c r="VME19" s="110"/>
      <c r="VMF19" s="110"/>
      <c r="VMG19" s="110"/>
      <c r="VMH19" s="110"/>
      <c r="VMI19" s="110"/>
      <c r="VMJ19" s="110"/>
      <c r="VMK19" s="110"/>
      <c r="VML19" s="110"/>
      <c r="VMM19" s="110"/>
      <c r="VMN19" s="110"/>
      <c r="VMO19" s="110"/>
      <c r="VMP19" s="110"/>
      <c r="VMQ19" s="110"/>
      <c r="VMR19" s="110"/>
      <c r="VMS19" s="110"/>
      <c r="VMT19" s="110"/>
      <c r="VMU19" s="110"/>
      <c r="VMV19" s="110"/>
      <c r="VMW19" s="110"/>
      <c r="VMX19" s="110"/>
      <c r="VMY19" s="110"/>
      <c r="VMZ19" s="110"/>
      <c r="VNA19" s="110"/>
      <c r="VNB19" s="110"/>
      <c r="VNC19" s="110"/>
      <c r="VND19" s="110"/>
      <c r="VNE19" s="110"/>
      <c r="VNF19" s="110"/>
      <c r="VNG19" s="110"/>
      <c r="VNH19" s="110"/>
      <c r="VNI19" s="110"/>
      <c r="VNJ19" s="110"/>
      <c r="VNK19" s="110"/>
      <c r="VNL19" s="110"/>
      <c r="VNM19" s="110"/>
      <c r="VNN19" s="110"/>
      <c r="VNO19" s="110"/>
      <c r="VNP19" s="110"/>
      <c r="VNQ19" s="110"/>
      <c r="VNR19" s="110"/>
      <c r="VNS19" s="110"/>
      <c r="VNT19" s="110"/>
      <c r="VNU19" s="110"/>
      <c r="VNV19" s="110"/>
      <c r="VNW19" s="110"/>
      <c r="VNX19" s="110"/>
      <c r="VNY19" s="110"/>
      <c r="VNZ19" s="110"/>
      <c r="VOA19" s="110"/>
      <c r="VOB19" s="110"/>
      <c r="VOC19" s="110"/>
      <c r="VOD19" s="110"/>
      <c r="VOE19" s="110"/>
      <c r="VOF19" s="110"/>
      <c r="VOG19" s="110"/>
      <c r="VOH19" s="110"/>
      <c r="VOI19" s="110"/>
      <c r="VOJ19" s="110"/>
      <c r="VOK19" s="110"/>
      <c r="VOL19" s="110"/>
      <c r="VOM19" s="110"/>
      <c r="VON19" s="110"/>
      <c r="VOO19" s="110"/>
      <c r="VOP19" s="110"/>
      <c r="VOQ19" s="110"/>
      <c r="VOR19" s="110"/>
      <c r="VOS19" s="110"/>
      <c r="VOT19" s="110"/>
      <c r="VOU19" s="110"/>
      <c r="VOV19" s="110"/>
      <c r="VOW19" s="110"/>
      <c r="VOX19" s="110"/>
      <c r="VOY19" s="110"/>
      <c r="VOZ19" s="110"/>
      <c r="VPA19" s="110"/>
      <c r="VPB19" s="110"/>
      <c r="VPC19" s="110"/>
      <c r="VPD19" s="110"/>
      <c r="VPE19" s="110"/>
      <c r="VPF19" s="110"/>
      <c r="VPG19" s="110"/>
      <c r="VPH19" s="110"/>
      <c r="VPI19" s="110"/>
      <c r="VPJ19" s="110"/>
      <c r="VPK19" s="110"/>
      <c r="VPL19" s="110"/>
      <c r="VPM19" s="110"/>
      <c r="VPN19" s="110"/>
      <c r="VPO19" s="110"/>
      <c r="VPP19" s="110"/>
      <c r="VPQ19" s="110"/>
      <c r="VPR19" s="110"/>
      <c r="VPS19" s="110"/>
      <c r="VPT19" s="110"/>
      <c r="VPU19" s="110"/>
      <c r="VPV19" s="110"/>
      <c r="VPW19" s="110"/>
      <c r="VPX19" s="110"/>
      <c r="VPY19" s="110"/>
      <c r="VPZ19" s="110"/>
      <c r="VQA19" s="110"/>
      <c r="VQB19" s="110"/>
      <c r="VQC19" s="110"/>
      <c r="VQD19" s="110"/>
      <c r="VQE19" s="110"/>
      <c r="VQF19" s="110"/>
      <c r="VQG19" s="110"/>
      <c r="VQH19" s="110"/>
      <c r="VQI19" s="110"/>
      <c r="VQJ19" s="110"/>
      <c r="VQK19" s="110"/>
      <c r="VQL19" s="110"/>
      <c r="VQM19" s="110"/>
      <c r="VQN19" s="110"/>
      <c r="VQO19" s="110"/>
      <c r="VQP19" s="110"/>
      <c r="VQQ19" s="110"/>
      <c r="VQR19" s="110"/>
      <c r="VQS19" s="110"/>
      <c r="VQT19" s="110"/>
      <c r="VQU19" s="110"/>
      <c r="VQV19" s="110"/>
      <c r="VQW19" s="110"/>
      <c r="VQX19" s="110"/>
      <c r="VQY19" s="110"/>
      <c r="VQZ19" s="110"/>
      <c r="VRA19" s="110"/>
      <c r="VRB19" s="110"/>
      <c r="VRC19" s="110"/>
      <c r="VRD19" s="110"/>
      <c r="VRE19" s="110"/>
      <c r="VRF19" s="110"/>
      <c r="VRG19" s="110"/>
      <c r="VRH19" s="110"/>
      <c r="VRI19" s="110"/>
      <c r="VRJ19" s="110"/>
      <c r="VRK19" s="110"/>
      <c r="VRL19" s="110"/>
      <c r="VRM19" s="110"/>
      <c r="VRN19" s="110"/>
      <c r="VRO19" s="110"/>
      <c r="VRP19" s="110"/>
      <c r="VRQ19" s="110"/>
      <c r="VRR19" s="110"/>
      <c r="VRS19" s="110"/>
      <c r="VRT19" s="110"/>
      <c r="VRU19" s="110"/>
      <c r="VRV19" s="110"/>
      <c r="VRW19" s="110"/>
      <c r="VRX19" s="110"/>
      <c r="VRY19" s="110"/>
      <c r="VRZ19" s="110"/>
      <c r="VSA19" s="110"/>
      <c r="VSB19" s="110"/>
      <c r="VSC19" s="110"/>
      <c r="VSD19" s="110"/>
      <c r="VSE19" s="110"/>
      <c r="VSF19" s="110"/>
      <c r="VSG19" s="110"/>
      <c r="VSH19" s="110"/>
      <c r="VSI19" s="110"/>
      <c r="VSJ19" s="110"/>
      <c r="VSK19" s="110"/>
      <c r="VSL19" s="110"/>
      <c r="VSM19" s="110"/>
      <c r="VSN19" s="110"/>
      <c r="VSO19" s="110"/>
      <c r="VSP19" s="110"/>
      <c r="VSQ19" s="110"/>
      <c r="VSR19" s="110"/>
      <c r="VSS19" s="110"/>
      <c r="VST19" s="110"/>
      <c r="VSU19" s="110"/>
      <c r="VSV19" s="110"/>
      <c r="VSW19" s="110"/>
      <c r="VSX19" s="110"/>
      <c r="VSY19" s="110"/>
      <c r="VSZ19" s="110"/>
      <c r="VTA19" s="110"/>
      <c r="VTB19" s="110"/>
      <c r="VTC19" s="110"/>
      <c r="VTD19" s="110"/>
      <c r="VTE19" s="110"/>
      <c r="VTF19" s="110"/>
      <c r="VTG19" s="110"/>
      <c r="VTH19" s="110"/>
      <c r="VTI19" s="110"/>
      <c r="VTJ19" s="110"/>
      <c r="VTK19" s="110"/>
      <c r="VTL19" s="110"/>
      <c r="VTM19" s="110"/>
      <c r="VTN19" s="110"/>
      <c r="VTO19" s="110"/>
      <c r="VTP19" s="110"/>
      <c r="VTQ19" s="110"/>
      <c r="VTR19" s="110"/>
      <c r="VTS19" s="110"/>
      <c r="VTT19" s="110"/>
      <c r="VTU19" s="110"/>
      <c r="VTV19" s="110"/>
      <c r="VTW19" s="110"/>
      <c r="VTX19" s="110"/>
      <c r="VTY19" s="110"/>
      <c r="VTZ19" s="110"/>
      <c r="VUA19" s="110"/>
      <c r="VUB19" s="110"/>
      <c r="VUC19" s="110"/>
      <c r="VUD19" s="110"/>
      <c r="VUE19" s="110"/>
      <c r="VUF19" s="110"/>
      <c r="VUG19" s="110"/>
      <c r="VUH19" s="110"/>
      <c r="VUI19" s="110"/>
      <c r="VUJ19" s="110"/>
      <c r="VUK19" s="110"/>
      <c r="VUL19" s="110"/>
      <c r="VUM19" s="110"/>
      <c r="VUN19" s="110"/>
      <c r="VUO19" s="110"/>
      <c r="VUP19" s="110"/>
      <c r="VUQ19" s="110"/>
      <c r="VUR19" s="110"/>
      <c r="VUS19" s="110"/>
      <c r="VUT19" s="110"/>
      <c r="VUU19" s="110"/>
      <c r="VUV19" s="110"/>
      <c r="VUW19" s="110"/>
      <c r="VUX19" s="110"/>
      <c r="VUY19" s="110"/>
      <c r="VUZ19" s="110"/>
      <c r="VVA19" s="110"/>
      <c r="VVB19" s="110"/>
      <c r="VVC19" s="110"/>
      <c r="VVD19" s="110"/>
      <c r="VVE19" s="110"/>
      <c r="VVF19" s="110"/>
      <c r="VVG19" s="110"/>
      <c r="VVH19" s="110"/>
      <c r="VVI19" s="110"/>
      <c r="VVJ19" s="110"/>
      <c r="VVK19" s="110"/>
      <c r="VVL19" s="110"/>
      <c r="VVM19" s="110"/>
      <c r="VVN19" s="110"/>
      <c r="VVO19" s="110"/>
      <c r="VVP19" s="110"/>
      <c r="VVQ19" s="110"/>
      <c r="VVR19" s="110"/>
      <c r="VVS19" s="110"/>
      <c r="VVT19" s="110"/>
      <c r="VVU19" s="110"/>
      <c r="VVV19" s="110"/>
      <c r="VVW19" s="110"/>
      <c r="VVX19" s="110"/>
      <c r="VVY19" s="110"/>
      <c r="VVZ19" s="110"/>
      <c r="VWA19" s="110"/>
      <c r="VWB19" s="110"/>
      <c r="VWC19" s="110"/>
      <c r="VWD19" s="110"/>
      <c r="VWE19" s="110"/>
      <c r="VWF19" s="110"/>
      <c r="VWG19" s="110"/>
      <c r="VWH19" s="110"/>
      <c r="VWI19" s="110"/>
      <c r="VWJ19" s="110"/>
      <c r="VWK19" s="110"/>
      <c r="VWL19" s="110"/>
      <c r="VWM19" s="110"/>
      <c r="VWN19" s="110"/>
      <c r="VWO19" s="110"/>
      <c r="VWP19" s="110"/>
      <c r="VWQ19" s="110"/>
      <c r="VWR19" s="110"/>
      <c r="VWS19" s="110"/>
      <c r="VWT19" s="110"/>
      <c r="VWU19" s="110"/>
      <c r="VWV19" s="110"/>
      <c r="VWW19" s="110"/>
      <c r="VWX19" s="110"/>
      <c r="VWY19" s="110"/>
      <c r="VWZ19" s="110"/>
      <c r="VXA19" s="110"/>
      <c r="VXB19" s="110"/>
      <c r="VXC19" s="110"/>
      <c r="VXD19" s="110"/>
      <c r="VXE19" s="110"/>
      <c r="VXF19" s="110"/>
      <c r="VXG19" s="110"/>
      <c r="VXH19" s="110"/>
      <c r="VXI19" s="110"/>
      <c r="VXJ19" s="110"/>
      <c r="VXK19" s="110"/>
      <c r="VXL19" s="110"/>
      <c r="VXM19" s="110"/>
      <c r="VXN19" s="110"/>
      <c r="VXO19" s="110"/>
      <c r="VXP19" s="110"/>
      <c r="VXQ19" s="110"/>
      <c r="VXR19" s="110"/>
      <c r="VXS19" s="110"/>
      <c r="VXT19" s="110"/>
      <c r="VXU19" s="110"/>
      <c r="VXV19" s="110"/>
      <c r="VXW19" s="110"/>
      <c r="VXX19" s="110"/>
      <c r="VXY19" s="110"/>
      <c r="VXZ19" s="110"/>
      <c r="VYA19" s="110"/>
      <c r="VYB19" s="110"/>
      <c r="VYC19" s="110"/>
      <c r="VYD19" s="110"/>
      <c r="VYE19" s="110"/>
      <c r="VYF19" s="110"/>
      <c r="VYG19" s="110"/>
      <c r="VYH19" s="110"/>
      <c r="VYI19" s="110"/>
      <c r="VYJ19" s="110"/>
      <c r="VYK19" s="110"/>
      <c r="VYL19" s="110"/>
      <c r="VYM19" s="110"/>
      <c r="VYN19" s="110"/>
      <c r="VYO19" s="110"/>
      <c r="VYP19" s="110"/>
      <c r="VYQ19" s="110"/>
      <c r="VYR19" s="110"/>
      <c r="VYS19" s="110"/>
      <c r="VYT19" s="110"/>
      <c r="VYU19" s="110"/>
      <c r="VYV19" s="110"/>
      <c r="VYW19" s="110"/>
      <c r="VYX19" s="110"/>
      <c r="VYY19" s="110"/>
      <c r="VYZ19" s="110"/>
      <c r="VZA19" s="110"/>
      <c r="VZB19" s="110"/>
      <c r="VZC19" s="110"/>
      <c r="VZD19" s="110"/>
      <c r="VZE19" s="110"/>
      <c r="VZF19" s="110"/>
      <c r="VZG19" s="110"/>
      <c r="VZH19" s="110"/>
      <c r="VZI19" s="110"/>
      <c r="VZJ19" s="110"/>
      <c r="VZK19" s="110"/>
      <c r="VZL19" s="110"/>
      <c r="VZM19" s="110"/>
      <c r="VZN19" s="110"/>
      <c r="VZO19" s="110"/>
      <c r="VZP19" s="110"/>
      <c r="VZQ19" s="110"/>
      <c r="VZR19" s="110"/>
      <c r="VZS19" s="110"/>
      <c r="VZT19" s="110"/>
      <c r="VZU19" s="110"/>
      <c r="VZV19" s="110"/>
      <c r="VZW19" s="110"/>
      <c r="VZX19" s="110"/>
      <c r="VZY19" s="110"/>
      <c r="VZZ19" s="110"/>
      <c r="WAA19" s="110"/>
      <c r="WAB19" s="110"/>
      <c r="WAC19" s="110"/>
      <c r="WAD19" s="110"/>
      <c r="WAE19" s="110"/>
      <c r="WAF19" s="110"/>
      <c r="WAG19" s="110"/>
      <c r="WAH19" s="110"/>
      <c r="WAI19" s="110"/>
      <c r="WAJ19" s="110"/>
      <c r="WAK19" s="110"/>
      <c r="WAL19" s="110"/>
      <c r="WAM19" s="110"/>
      <c r="WAN19" s="110"/>
      <c r="WAO19" s="110"/>
      <c r="WAP19" s="110"/>
      <c r="WAQ19" s="110"/>
      <c r="WAR19" s="110"/>
      <c r="WAS19" s="110"/>
      <c r="WAT19" s="110"/>
      <c r="WAU19" s="110"/>
      <c r="WAV19" s="110"/>
      <c r="WAW19" s="110"/>
      <c r="WAX19" s="110"/>
      <c r="WAY19" s="110"/>
      <c r="WAZ19" s="110"/>
      <c r="WBA19" s="110"/>
      <c r="WBB19" s="110"/>
      <c r="WBC19" s="110"/>
      <c r="WBD19" s="110"/>
      <c r="WBE19" s="110"/>
      <c r="WBF19" s="110"/>
      <c r="WBG19" s="110"/>
      <c r="WBH19" s="110"/>
      <c r="WBI19" s="110"/>
      <c r="WBJ19" s="110"/>
      <c r="WBK19" s="110"/>
      <c r="WBL19" s="110"/>
      <c r="WBM19" s="110"/>
      <c r="WBN19" s="110"/>
      <c r="WBO19" s="110"/>
      <c r="WBP19" s="110"/>
      <c r="WBQ19" s="110"/>
      <c r="WBR19" s="110"/>
      <c r="WBS19" s="110"/>
      <c r="WBT19" s="110"/>
      <c r="WBU19" s="110"/>
      <c r="WBV19" s="110"/>
      <c r="WBW19" s="110"/>
      <c r="WBX19" s="110"/>
      <c r="WBY19" s="110"/>
      <c r="WBZ19" s="110"/>
      <c r="WCA19" s="110"/>
      <c r="WCB19" s="110"/>
      <c r="WCC19" s="110"/>
      <c r="WCD19" s="110"/>
      <c r="WCE19" s="110"/>
      <c r="WCF19" s="110"/>
      <c r="WCG19" s="110"/>
      <c r="WCH19" s="110"/>
      <c r="WCI19" s="110"/>
      <c r="WCJ19" s="110"/>
      <c r="WCK19" s="110"/>
      <c r="WCL19" s="110"/>
      <c r="WCM19" s="110"/>
      <c r="WCN19" s="110"/>
      <c r="WCO19" s="110"/>
      <c r="WCP19" s="110"/>
      <c r="WCQ19" s="110"/>
      <c r="WCR19" s="110"/>
      <c r="WCS19" s="110"/>
      <c r="WCT19" s="110"/>
      <c r="WCU19" s="110"/>
      <c r="WCV19" s="110"/>
      <c r="WCW19" s="110"/>
      <c r="WCX19" s="110"/>
      <c r="WCY19" s="110"/>
      <c r="WCZ19" s="110"/>
      <c r="WDA19" s="110"/>
      <c r="WDB19" s="110"/>
      <c r="WDC19" s="110"/>
      <c r="WDD19" s="110"/>
      <c r="WDE19" s="110"/>
      <c r="WDF19" s="110"/>
      <c r="WDG19" s="110"/>
      <c r="WDH19" s="110"/>
      <c r="WDI19" s="110"/>
      <c r="WDJ19" s="110"/>
      <c r="WDK19" s="110"/>
      <c r="WDL19" s="110"/>
      <c r="WDM19" s="110"/>
      <c r="WDN19" s="110"/>
      <c r="WDO19" s="110"/>
      <c r="WDP19" s="110"/>
      <c r="WDQ19" s="110"/>
      <c r="WDR19" s="110"/>
      <c r="WDS19" s="110"/>
      <c r="WDT19" s="110"/>
      <c r="WDU19" s="110"/>
      <c r="WDV19" s="110"/>
      <c r="WDW19" s="110"/>
      <c r="WDX19" s="110"/>
      <c r="WDY19" s="110"/>
      <c r="WDZ19" s="110"/>
      <c r="WEA19" s="110"/>
      <c r="WEB19" s="110"/>
      <c r="WEC19" s="110"/>
      <c r="WED19" s="110"/>
      <c r="WEE19" s="110"/>
      <c r="WEF19" s="110"/>
      <c r="WEG19" s="110"/>
      <c r="WEH19" s="110"/>
      <c r="WEI19" s="110"/>
      <c r="WEJ19" s="110"/>
      <c r="WEK19" s="110"/>
      <c r="WEL19" s="110"/>
      <c r="WEM19" s="110"/>
      <c r="WEN19" s="110"/>
      <c r="WEO19" s="110"/>
      <c r="WEP19" s="110"/>
      <c r="WEQ19" s="110"/>
      <c r="WER19" s="110"/>
      <c r="WES19" s="110"/>
      <c r="WET19" s="110"/>
      <c r="WEU19" s="110"/>
      <c r="WEV19" s="110"/>
      <c r="WEW19" s="110"/>
      <c r="WEX19" s="110"/>
      <c r="WEY19" s="110"/>
      <c r="WEZ19" s="110"/>
      <c r="WFA19" s="110"/>
      <c r="WFB19" s="110"/>
      <c r="WFC19" s="110"/>
      <c r="WFD19" s="110"/>
      <c r="WFE19" s="110"/>
      <c r="WFF19" s="110"/>
      <c r="WFG19" s="110"/>
      <c r="WFH19" s="110"/>
      <c r="WFI19" s="110"/>
      <c r="WFJ19" s="110"/>
      <c r="WFK19" s="110"/>
      <c r="WFL19" s="110"/>
      <c r="WFM19" s="110"/>
      <c r="WFN19" s="110"/>
      <c r="WFO19" s="110"/>
      <c r="WFP19" s="110"/>
      <c r="WFQ19" s="110"/>
      <c r="WFR19" s="110"/>
      <c r="WFS19" s="110"/>
      <c r="WFT19" s="110"/>
      <c r="WFU19" s="110"/>
      <c r="WFV19" s="110"/>
      <c r="WFW19" s="110"/>
      <c r="WFX19" s="110"/>
      <c r="WFY19" s="110"/>
      <c r="WFZ19" s="110"/>
      <c r="WGA19" s="110"/>
      <c r="WGB19" s="110"/>
      <c r="WGC19" s="110"/>
      <c r="WGD19" s="110"/>
      <c r="WGE19" s="110"/>
      <c r="WGF19" s="110"/>
      <c r="WGG19" s="110"/>
      <c r="WGH19" s="110"/>
      <c r="WGI19" s="110"/>
      <c r="WGJ19" s="110"/>
      <c r="WGK19" s="110"/>
      <c r="WGL19" s="110"/>
      <c r="WGM19" s="110"/>
      <c r="WGN19" s="110"/>
      <c r="WGO19" s="110"/>
      <c r="WGP19" s="110"/>
      <c r="WGQ19" s="110"/>
      <c r="WGR19" s="110"/>
      <c r="WGS19" s="110"/>
      <c r="WGT19" s="110"/>
      <c r="WGU19" s="110"/>
      <c r="WGV19" s="110"/>
      <c r="WGW19" s="110"/>
      <c r="WGX19" s="110"/>
      <c r="WGY19" s="110"/>
      <c r="WGZ19" s="110"/>
      <c r="WHA19" s="110"/>
      <c r="WHB19" s="110"/>
      <c r="WHC19" s="110"/>
      <c r="WHD19" s="110"/>
      <c r="WHE19" s="110"/>
      <c r="WHF19" s="110"/>
      <c r="WHG19" s="110"/>
      <c r="WHH19" s="110"/>
      <c r="WHI19" s="110"/>
      <c r="WHJ19" s="110"/>
      <c r="WHK19" s="110"/>
      <c r="WHL19" s="110"/>
      <c r="WHM19" s="110"/>
      <c r="WHN19" s="110"/>
      <c r="WHO19" s="110"/>
      <c r="WHP19" s="110"/>
      <c r="WHQ19" s="110"/>
      <c r="WHR19" s="110"/>
      <c r="WHS19" s="110"/>
      <c r="WHT19" s="110"/>
      <c r="WHU19" s="110"/>
      <c r="WHV19" s="110"/>
      <c r="WHW19" s="110"/>
      <c r="WHX19" s="110"/>
      <c r="WHY19" s="110"/>
      <c r="WHZ19" s="110"/>
      <c r="WIA19" s="110"/>
      <c r="WIB19" s="110"/>
      <c r="WIC19" s="110"/>
      <c r="WID19" s="110"/>
      <c r="WIE19" s="110"/>
      <c r="WIF19" s="110"/>
      <c r="WIG19" s="110"/>
      <c r="WIH19" s="110"/>
      <c r="WII19" s="110"/>
      <c r="WIJ19" s="110"/>
      <c r="WIK19" s="110"/>
      <c r="WIL19" s="110"/>
      <c r="WIM19" s="110"/>
      <c r="WIN19" s="110"/>
      <c r="WIO19" s="110"/>
      <c r="WIP19" s="110"/>
      <c r="WIQ19" s="110"/>
      <c r="WIR19" s="110"/>
      <c r="WIS19" s="110"/>
      <c r="WIT19" s="110"/>
      <c r="WIU19" s="110"/>
      <c r="WIV19" s="110"/>
      <c r="WIW19" s="110"/>
      <c r="WIX19" s="110"/>
      <c r="WIY19" s="110"/>
      <c r="WIZ19" s="110"/>
      <c r="WJA19" s="110"/>
      <c r="WJB19" s="110"/>
      <c r="WJC19" s="110"/>
      <c r="WJD19" s="110"/>
      <c r="WJE19" s="110"/>
      <c r="WJF19" s="110"/>
      <c r="WJG19" s="110"/>
      <c r="WJH19" s="110"/>
      <c r="WJI19" s="110"/>
      <c r="WJJ19" s="110"/>
      <c r="WJK19" s="110"/>
      <c r="WJL19" s="110"/>
      <c r="WJM19" s="110"/>
      <c r="WJN19" s="110"/>
      <c r="WJO19" s="110"/>
      <c r="WJP19" s="110"/>
      <c r="WJQ19" s="110"/>
      <c r="WJR19" s="110"/>
      <c r="WJS19" s="110"/>
      <c r="WJT19" s="110"/>
      <c r="WJU19" s="110"/>
      <c r="WJV19" s="110"/>
      <c r="WJW19" s="110"/>
      <c r="WJX19" s="110"/>
      <c r="WJY19" s="110"/>
      <c r="WJZ19" s="110"/>
      <c r="WKA19" s="110"/>
      <c r="WKB19" s="110"/>
      <c r="WKC19" s="110"/>
      <c r="WKD19" s="110"/>
      <c r="WKE19" s="110"/>
      <c r="WKF19" s="110"/>
      <c r="WKG19" s="110"/>
      <c r="WKH19" s="110"/>
      <c r="WKI19" s="110"/>
      <c r="WKJ19" s="110"/>
      <c r="WKK19" s="110"/>
      <c r="WKL19" s="110"/>
      <c r="WKM19" s="110"/>
      <c r="WKN19" s="110"/>
      <c r="WKO19" s="110"/>
      <c r="WKP19" s="110"/>
      <c r="WKQ19" s="110"/>
      <c r="WKR19" s="110"/>
      <c r="WKS19" s="110"/>
      <c r="WKT19" s="110"/>
      <c r="WKU19" s="110"/>
      <c r="WKV19" s="110"/>
      <c r="WKW19" s="110"/>
      <c r="WKX19" s="110"/>
      <c r="WKY19" s="110"/>
      <c r="WKZ19" s="110"/>
      <c r="WLA19" s="110"/>
      <c r="WLB19" s="110"/>
      <c r="WLC19" s="110"/>
      <c r="WLD19" s="110"/>
      <c r="WLE19" s="110"/>
      <c r="WLF19" s="110"/>
      <c r="WLG19" s="110"/>
      <c r="WLH19" s="110"/>
      <c r="WLI19" s="110"/>
      <c r="WLJ19" s="110"/>
      <c r="WLK19" s="110"/>
      <c r="WLL19" s="110"/>
      <c r="WLM19" s="110"/>
      <c r="WLN19" s="110"/>
      <c r="WLO19" s="110"/>
      <c r="WLP19" s="110"/>
      <c r="WLQ19" s="110"/>
      <c r="WLR19" s="110"/>
      <c r="WLS19" s="110"/>
      <c r="WLT19" s="110"/>
      <c r="WLU19" s="110"/>
      <c r="WLV19" s="110"/>
      <c r="WLW19" s="110"/>
      <c r="WLX19" s="110"/>
      <c r="WLY19" s="110"/>
      <c r="WLZ19" s="110"/>
      <c r="WMA19" s="110"/>
      <c r="WMB19" s="110"/>
      <c r="WMC19" s="110"/>
      <c r="WMD19" s="110"/>
      <c r="WME19" s="110"/>
      <c r="WMF19" s="110"/>
      <c r="WMG19" s="110"/>
      <c r="WMH19" s="110"/>
      <c r="WMI19" s="110"/>
      <c r="WMJ19" s="110"/>
      <c r="WMK19" s="110"/>
      <c r="WML19" s="110"/>
      <c r="WMM19" s="110"/>
      <c r="WMN19" s="110"/>
      <c r="WMO19" s="110"/>
      <c r="WMP19" s="110"/>
      <c r="WMQ19" s="110"/>
      <c r="WMR19" s="110"/>
      <c r="WMS19" s="110"/>
      <c r="WMT19" s="110"/>
      <c r="WMU19" s="110"/>
      <c r="WMV19" s="110"/>
      <c r="WMW19" s="110"/>
      <c r="WMX19" s="110"/>
      <c r="WMY19" s="110"/>
      <c r="WMZ19" s="110"/>
      <c r="WNA19" s="110"/>
      <c r="WNB19" s="110"/>
      <c r="WNC19" s="110"/>
      <c r="WND19" s="110"/>
      <c r="WNE19" s="110"/>
      <c r="WNF19" s="110"/>
      <c r="WNG19" s="110"/>
      <c r="WNH19" s="110"/>
      <c r="WNI19" s="110"/>
      <c r="WNJ19" s="110"/>
      <c r="WNK19" s="110"/>
      <c r="WNL19" s="110"/>
      <c r="WNM19" s="110"/>
      <c r="WNN19" s="110"/>
      <c r="WNO19" s="110"/>
      <c r="WNP19" s="110"/>
      <c r="WNQ19" s="110"/>
      <c r="WNR19" s="110"/>
      <c r="WNS19" s="110"/>
      <c r="WNT19" s="110"/>
      <c r="WNU19" s="110"/>
      <c r="WNV19" s="110"/>
      <c r="WNW19" s="110"/>
      <c r="WNX19" s="110"/>
      <c r="WNY19" s="110"/>
      <c r="WNZ19" s="110"/>
      <c r="WOA19" s="110"/>
      <c r="WOB19" s="110"/>
      <c r="WOC19" s="110"/>
      <c r="WOD19" s="110"/>
      <c r="WOE19" s="110"/>
      <c r="WOF19" s="110"/>
      <c r="WOG19" s="110"/>
      <c r="WOH19" s="110"/>
      <c r="WOI19" s="110"/>
      <c r="WOJ19" s="110"/>
      <c r="WOK19" s="110"/>
      <c r="WOL19" s="110"/>
      <c r="WOM19" s="110"/>
      <c r="WON19" s="110"/>
      <c r="WOO19" s="110"/>
      <c r="WOP19" s="110"/>
      <c r="WOQ19" s="110"/>
      <c r="WOR19" s="110"/>
      <c r="WOS19" s="110"/>
      <c r="WOT19" s="110"/>
      <c r="WOU19" s="110"/>
      <c r="WOV19" s="110"/>
      <c r="WOW19" s="110"/>
      <c r="WOX19" s="110"/>
      <c r="WOY19" s="110"/>
      <c r="WOZ19" s="110"/>
      <c r="WPA19" s="110"/>
      <c r="WPB19" s="110"/>
      <c r="WPC19" s="110"/>
      <c r="WPD19" s="110"/>
      <c r="WPE19" s="110"/>
      <c r="WPF19" s="110"/>
      <c r="WPG19" s="110"/>
      <c r="WPH19" s="110"/>
      <c r="WPI19" s="110"/>
      <c r="WPJ19" s="110"/>
      <c r="WPK19" s="110"/>
      <c r="WPL19" s="110"/>
      <c r="WPM19" s="110"/>
      <c r="WPN19" s="110"/>
      <c r="WPO19" s="110"/>
      <c r="WPP19" s="110"/>
      <c r="WPQ19" s="110"/>
      <c r="WPR19" s="110"/>
      <c r="WPS19" s="110"/>
      <c r="WPT19" s="110"/>
      <c r="WPU19" s="110"/>
      <c r="WPV19" s="110"/>
      <c r="WPW19" s="110"/>
      <c r="WPX19" s="110"/>
      <c r="WPY19" s="110"/>
      <c r="WPZ19" s="110"/>
      <c r="WQA19" s="110"/>
      <c r="WQB19" s="110"/>
      <c r="WQC19" s="110"/>
      <c r="WQD19" s="110"/>
      <c r="WQE19" s="110"/>
      <c r="WQF19" s="110"/>
      <c r="WQG19" s="110"/>
      <c r="WQH19" s="110"/>
      <c r="WQI19" s="110"/>
      <c r="WQJ19" s="110"/>
      <c r="WQK19" s="110"/>
      <c r="WQL19" s="110"/>
      <c r="WQM19" s="110"/>
      <c r="WQN19" s="110"/>
      <c r="WQO19" s="110"/>
      <c r="WQP19" s="110"/>
      <c r="WQQ19" s="110"/>
      <c r="WQR19" s="110"/>
      <c r="WQS19" s="110"/>
      <c r="WQT19" s="110"/>
      <c r="WQU19" s="110"/>
      <c r="WQV19" s="110"/>
      <c r="WQW19" s="110"/>
      <c r="WQX19" s="110"/>
      <c r="WQY19" s="110"/>
      <c r="WQZ19" s="110"/>
      <c r="WRA19" s="110"/>
      <c r="WRB19" s="110"/>
      <c r="WRC19" s="110"/>
      <c r="WRD19" s="110"/>
      <c r="WRE19" s="110"/>
      <c r="WRF19" s="110"/>
      <c r="WRG19" s="110"/>
      <c r="WRH19" s="110"/>
      <c r="WRI19" s="110"/>
      <c r="WRJ19" s="110"/>
      <c r="WRK19" s="110"/>
      <c r="WRL19" s="110"/>
      <c r="WRM19" s="110"/>
      <c r="WRN19" s="110"/>
      <c r="WRO19" s="110"/>
      <c r="WRP19" s="110"/>
      <c r="WRQ19" s="110"/>
      <c r="WRR19" s="110"/>
      <c r="WRS19" s="110"/>
      <c r="WRT19" s="110"/>
      <c r="WRU19" s="110"/>
      <c r="WRV19" s="110"/>
      <c r="WRW19" s="110"/>
      <c r="WRX19" s="110"/>
      <c r="WRY19" s="110"/>
      <c r="WRZ19" s="110"/>
      <c r="WSA19" s="110"/>
      <c r="WSB19" s="110"/>
      <c r="WSC19" s="110"/>
      <c r="WSD19" s="110"/>
      <c r="WSE19" s="110"/>
      <c r="WSF19" s="110"/>
      <c r="WSG19" s="110"/>
      <c r="WSH19" s="110"/>
      <c r="WSI19" s="110"/>
      <c r="WSJ19" s="110"/>
      <c r="WSK19" s="110"/>
      <c r="WSL19" s="110"/>
      <c r="WSM19" s="110"/>
      <c r="WSN19" s="110"/>
      <c r="WSO19" s="110"/>
      <c r="WSP19" s="110"/>
      <c r="WSQ19" s="110"/>
      <c r="WSR19" s="110"/>
      <c r="WSS19" s="110"/>
      <c r="WST19" s="110"/>
      <c r="WSU19" s="110"/>
      <c r="WSV19" s="110"/>
      <c r="WSW19" s="110"/>
      <c r="WSX19" s="110"/>
      <c r="WSY19" s="110"/>
      <c r="WSZ19" s="110"/>
      <c r="WTA19" s="110"/>
      <c r="WTB19" s="110"/>
      <c r="WTC19" s="110"/>
      <c r="WTD19" s="110"/>
      <c r="WTE19" s="110"/>
      <c r="WTF19" s="110"/>
      <c r="WTG19" s="110"/>
      <c r="WTH19" s="110"/>
      <c r="WTI19" s="110"/>
      <c r="WTJ19" s="110"/>
      <c r="WTK19" s="110"/>
      <c r="WTL19" s="110"/>
      <c r="WTM19" s="110"/>
      <c r="WTN19" s="110"/>
      <c r="WTO19" s="110"/>
      <c r="WTP19" s="110"/>
      <c r="WTQ19" s="110"/>
      <c r="WTR19" s="110"/>
      <c r="WTS19" s="110"/>
      <c r="WTT19" s="110"/>
      <c r="WTU19" s="110"/>
      <c r="WTV19" s="110"/>
      <c r="WTW19" s="110"/>
      <c r="WTX19" s="110"/>
      <c r="WTY19" s="110"/>
      <c r="WTZ19" s="110"/>
      <c r="WUA19" s="110"/>
      <c r="WUB19" s="110"/>
      <c r="WUC19" s="110"/>
      <c r="WUD19" s="110"/>
      <c r="WUE19" s="110"/>
      <c r="WUF19" s="110"/>
      <c r="WUG19" s="110"/>
      <c r="WUH19" s="110"/>
      <c r="WUI19" s="110"/>
      <c r="WUJ19" s="110"/>
      <c r="WUK19" s="110"/>
      <c r="WUL19" s="110"/>
      <c r="WUM19" s="110"/>
      <c r="WUN19" s="110"/>
      <c r="WUO19" s="110"/>
      <c r="WUP19" s="110"/>
      <c r="WUQ19" s="110"/>
      <c r="WUR19" s="110"/>
      <c r="WUS19" s="110"/>
      <c r="WUT19" s="110"/>
      <c r="WUU19" s="110"/>
      <c r="WUV19" s="110"/>
      <c r="WUW19" s="110"/>
      <c r="WUX19" s="110"/>
      <c r="WUY19" s="110"/>
      <c r="WUZ19" s="110"/>
      <c r="WVA19" s="110"/>
      <c r="WVB19" s="110"/>
      <c r="WVC19" s="110"/>
      <c r="WVD19" s="110"/>
      <c r="WVE19" s="110"/>
      <c r="WVF19" s="110"/>
      <c r="WVG19" s="110"/>
      <c r="WVH19" s="110"/>
      <c r="WVI19" s="110"/>
      <c r="WVJ19" s="110"/>
      <c r="WVK19" s="110"/>
      <c r="WVL19" s="110"/>
      <c r="WVM19" s="110"/>
      <c r="WVN19" s="110"/>
      <c r="WVO19" s="110"/>
      <c r="WVP19" s="110"/>
      <c r="WVQ19" s="110"/>
      <c r="WVR19" s="110"/>
      <c r="WVS19" s="110"/>
      <c r="WVT19" s="110"/>
      <c r="WVU19" s="110"/>
      <c r="WVV19" s="110"/>
      <c r="WVW19" s="110"/>
      <c r="WVX19" s="110"/>
      <c r="WVY19" s="110"/>
      <c r="WVZ19" s="110"/>
      <c r="WWA19" s="110"/>
      <c r="WWB19" s="110"/>
      <c r="WWC19" s="110"/>
      <c r="WWD19" s="110"/>
      <c r="WWE19" s="110"/>
      <c r="WWF19" s="110"/>
      <c r="WWG19" s="110"/>
      <c r="WWH19" s="110"/>
      <c r="WWI19" s="110"/>
      <c r="WWJ19" s="110"/>
      <c r="WWK19" s="110"/>
      <c r="WWL19" s="110"/>
      <c r="WWM19" s="110"/>
      <c r="WWN19" s="110"/>
      <c r="WWO19" s="110"/>
      <c r="WWP19" s="110"/>
      <c r="WWQ19" s="110"/>
      <c r="WWR19" s="110"/>
      <c r="WWS19" s="110"/>
      <c r="WWT19" s="110"/>
      <c r="WWU19" s="110"/>
      <c r="WWV19" s="110"/>
      <c r="WWW19" s="110"/>
      <c r="WWX19" s="110"/>
      <c r="WWY19" s="110"/>
      <c r="WWZ19" s="110"/>
      <c r="WXA19" s="110"/>
      <c r="WXB19" s="110"/>
      <c r="WXC19" s="110"/>
      <c r="WXD19" s="110"/>
      <c r="WXE19" s="110"/>
      <c r="WXF19" s="110"/>
      <c r="WXG19" s="110"/>
      <c r="WXH19" s="110"/>
      <c r="WXI19" s="110"/>
      <c r="WXJ19" s="110"/>
      <c r="WXK19" s="110"/>
      <c r="WXL19" s="110"/>
      <c r="WXM19" s="110"/>
      <c r="WXN19" s="110"/>
      <c r="WXO19" s="110"/>
      <c r="WXP19" s="110"/>
      <c r="WXQ19" s="110"/>
      <c r="WXR19" s="110"/>
      <c r="WXS19" s="110"/>
      <c r="WXT19" s="110"/>
      <c r="WXU19" s="110"/>
      <c r="WXV19" s="110"/>
      <c r="WXW19" s="110"/>
      <c r="WXX19" s="110"/>
      <c r="WXY19" s="110"/>
      <c r="WXZ19" s="110"/>
      <c r="WYA19" s="110"/>
      <c r="WYB19" s="110"/>
      <c r="WYC19" s="110"/>
      <c r="WYD19" s="110"/>
      <c r="WYE19" s="110"/>
      <c r="WYF19" s="110"/>
      <c r="WYG19" s="110"/>
      <c r="WYH19" s="110"/>
      <c r="WYI19" s="110"/>
      <c r="WYJ19" s="110"/>
      <c r="WYK19" s="110"/>
      <c r="WYL19" s="110"/>
      <c r="WYM19" s="110"/>
      <c r="WYN19" s="110"/>
      <c r="WYO19" s="110"/>
      <c r="WYP19" s="110"/>
      <c r="WYQ19" s="110"/>
      <c r="WYR19" s="110"/>
      <c r="WYS19" s="110"/>
      <c r="WYT19" s="110"/>
      <c r="WYU19" s="110"/>
      <c r="WYV19" s="110"/>
      <c r="WYW19" s="110"/>
      <c r="WYX19" s="110"/>
      <c r="WYY19" s="110"/>
      <c r="WYZ19" s="110"/>
      <c r="WZA19" s="110"/>
      <c r="WZB19" s="110"/>
      <c r="WZC19" s="110"/>
      <c r="WZD19" s="110"/>
      <c r="WZE19" s="110"/>
      <c r="WZF19" s="110"/>
      <c r="WZG19" s="110"/>
      <c r="WZH19" s="110"/>
      <c r="WZI19" s="110"/>
      <c r="WZJ19" s="110"/>
      <c r="WZK19" s="110"/>
      <c r="WZL19" s="110"/>
      <c r="WZM19" s="110"/>
      <c r="WZN19" s="110"/>
      <c r="WZO19" s="110"/>
      <c r="WZP19" s="110"/>
      <c r="WZQ19" s="110"/>
      <c r="WZR19" s="110"/>
      <c r="WZS19" s="110"/>
      <c r="WZT19" s="110"/>
      <c r="WZU19" s="110"/>
      <c r="WZV19" s="110"/>
      <c r="WZW19" s="110"/>
      <c r="WZX19" s="110"/>
      <c r="WZY19" s="110"/>
      <c r="WZZ19" s="110"/>
      <c r="XAA19" s="110"/>
      <c r="XAB19" s="110"/>
      <c r="XAC19" s="110"/>
      <c r="XAD19" s="110"/>
      <c r="XAE19" s="110"/>
      <c r="XAF19" s="110"/>
      <c r="XAG19" s="110"/>
      <c r="XAH19" s="110"/>
      <c r="XAI19" s="110"/>
      <c r="XAJ19" s="110"/>
      <c r="XAK19" s="110"/>
      <c r="XAL19" s="110"/>
      <c r="XAM19" s="110"/>
      <c r="XAN19" s="110"/>
      <c r="XAO19" s="110"/>
      <c r="XAP19" s="110"/>
      <c r="XAQ19" s="110"/>
      <c r="XAR19" s="110"/>
      <c r="XAS19" s="110"/>
      <c r="XAT19" s="110"/>
      <c r="XAU19" s="110"/>
      <c r="XAV19" s="110"/>
      <c r="XAW19" s="110"/>
      <c r="XAX19" s="110"/>
      <c r="XAY19" s="110"/>
      <c r="XAZ19" s="110"/>
      <c r="XBA19" s="110"/>
      <c r="XBB19" s="110"/>
      <c r="XBC19" s="110"/>
      <c r="XBD19" s="110"/>
      <c r="XBE19" s="110"/>
      <c r="XBF19" s="110"/>
      <c r="XBG19" s="110"/>
      <c r="XBH19" s="110"/>
      <c r="XBI19" s="110"/>
      <c r="XBJ19" s="110"/>
      <c r="XBK19" s="110"/>
      <c r="XBL19" s="110"/>
      <c r="XBM19" s="110"/>
      <c r="XBN19" s="110"/>
      <c r="XBO19" s="110"/>
      <c r="XBP19" s="110"/>
      <c r="XBQ19" s="110"/>
      <c r="XBR19" s="110"/>
      <c r="XBS19" s="110"/>
      <c r="XBT19" s="110"/>
      <c r="XBU19" s="110"/>
      <c r="XBV19" s="110"/>
      <c r="XBW19" s="110"/>
      <c r="XBX19" s="110"/>
      <c r="XBY19" s="110"/>
      <c r="XBZ19" s="110"/>
      <c r="XCA19" s="110"/>
      <c r="XCB19" s="110"/>
      <c r="XCC19" s="110"/>
      <c r="XCD19" s="110"/>
      <c r="XCE19" s="110"/>
      <c r="XCF19" s="110"/>
      <c r="XCG19" s="110"/>
      <c r="XCH19" s="110"/>
      <c r="XCI19" s="110"/>
      <c r="XCJ19" s="110"/>
      <c r="XCK19" s="110"/>
      <c r="XCL19" s="110"/>
      <c r="XCM19" s="110"/>
      <c r="XCN19" s="110"/>
      <c r="XCO19" s="110"/>
      <c r="XCP19" s="110"/>
      <c r="XCQ19" s="110"/>
      <c r="XCR19" s="110"/>
      <c r="XCS19" s="110"/>
      <c r="XCT19" s="110"/>
      <c r="XCU19" s="110"/>
      <c r="XCV19" s="110"/>
      <c r="XCW19" s="110"/>
      <c r="XCX19" s="110"/>
      <c r="XCY19" s="110"/>
      <c r="XCZ19" s="110"/>
      <c r="XDA19" s="110"/>
      <c r="XDB19" s="110"/>
      <c r="XDC19" s="110"/>
      <c r="XDD19" s="110"/>
      <c r="XDE19" s="110"/>
      <c r="XDF19" s="110"/>
      <c r="XDG19" s="110"/>
      <c r="XDH19" s="110"/>
      <c r="XDI19" s="110"/>
      <c r="XDJ19" s="110"/>
      <c r="XDK19" s="110"/>
      <c r="XDL19" s="110"/>
      <c r="XDM19" s="110"/>
      <c r="XDN19" s="110"/>
      <c r="XDO19" s="110"/>
      <c r="XDP19" s="110"/>
      <c r="XDQ19" s="110"/>
      <c r="XDR19" s="110"/>
      <c r="XDS19" s="110"/>
      <c r="XDT19" s="110"/>
      <c r="XDU19" s="110"/>
      <c r="XDV19" s="110"/>
      <c r="XDW19" s="110"/>
      <c r="XDX19" s="110"/>
      <c r="XDY19" s="110"/>
      <c r="XDZ19" s="110"/>
      <c r="XEA19" s="110"/>
      <c r="XEB19" s="110"/>
      <c r="XEC19" s="110"/>
      <c r="XED19" s="110"/>
      <c r="XEE19" s="110"/>
      <c r="XEF19" s="110"/>
      <c r="XEG19" s="110"/>
      <c r="XEH19" s="110"/>
      <c r="XEI19" s="110"/>
      <c r="XEJ19" s="110"/>
      <c r="XEK19" s="110"/>
      <c r="XEL19" s="110"/>
      <c r="XEM19" s="110"/>
      <c r="XEN19" s="110"/>
      <c r="XEO19" s="110"/>
      <c r="XEP19" s="110"/>
      <c r="XEQ19" s="110"/>
      <c r="XER19" s="110"/>
      <c r="XES19" s="110"/>
      <c r="XET19" s="110"/>
      <c r="XEU19" s="110"/>
      <c r="XEV19" s="110"/>
      <c r="XEW19" s="110"/>
      <c r="XEX19" s="110"/>
      <c r="XEY19" s="110"/>
      <c r="XEZ19" s="110"/>
    </row>
    <row r="20" spans="1:16380" s="159" customFormat="1" ht="15.6" customHeight="1" x14ac:dyDescent="0.25">
      <c r="A20" s="86">
        <v>38105</v>
      </c>
      <c r="B20" s="149" t="s">
        <v>161</v>
      </c>
      <c r="C20" s="113" t="s">
        <v>810</v>
      </c>
      <c r="D20" s="95" t="s">
        <v>810</v>
      </c>
      <c r="E20" s="95" t="s">
        <v>648</v>
      </c>
      <c r="F20" s="120" t="s">
        <v>651</v>
      </c>
      <c r="G20" s="159" t="s">
        <v>1222</v>
      </c>
      <c r="H20" s="82">
        <v>5</v>
      </c>
      <c r="I20" s="82">
        <v>4</v>
      </c>
      <c r="J20" s="82">
        <v>150</v>
      </c>
      <c r="K20" s="82">
        <v>60</v>
      </c>
      <c r="L20" s="82">
        <v>90</v>
      </c>
      <c r="M20" s="95" t="s">
        <v>32</v>
      </c>
      <c r="N20" s="83" t="s">
        <v>397</v>
      </c>
      <c r="O20" s="83" t="s">
        <v>950</v>
      </c>
      <c r="P20" s="83" t="s">
        <v>916</v>
      </c>
      <c r="Q20" s="83" t="s">
        <v>650</v>
      </c>
      <c r="R20" s="82">
        <v>32</v>
      </c>
      <c r="S20" s="95" t="s">
        <v>345</v>
      </c>
      <c r="T20" s="95" t="s">
        <v>346</v>
      </c>
      <c r="U20" s="82">
        <v>1</v>
      </c>
      <c r="V20" s="159" t="s">
        <v>59</v>
      </c>
      <c r="W20" s="95" t="s">
        <v>37</v>
      </c>
      <c r="X20" s="95" t="s">
        <v>42</v>
      </c>
      <c r="Y20" s="95" t="s">
        <v>32</v>
      </c>
      <c r="Z20" s="153" t="s">
        <v>401</v>
      </c>
      <c r="AA20" s="176" t="s">
        <v>408</v>
      </c>
      <c r="AB20" s="163" t="s">
        <v>387</v>
      </c>
      <c r="AC20" s="163" t="s">
        <v>388</v>
      </c>
      <c r="AD20" s="313" t="s">
        <v>649</v>
      </c>
      <c r="AE20" s="198"/>
    </row>
    <row r="21" spans="1:16380" s="159" customFormat="1" ht="15.6" hidden="1" customHeight="1" x14ac:dyDescent="0.3">
      <c r="A21" s="86"/>
      <c r="B21" s="149"/>
      <c r="C21" s="89"/>
      <c r="F21" s="120"/>
      <c r="G21" s="95"/>
      <c r="H21" s="82"/>
      <c r="I21" s="82"/>
      <c r="J21" s="82"/>
      <c r="K21" s="82"/>
      <c r="L21" s="82"/>
      <c r="N21" s="83"/>
      <c r="O21" s="83"/>
      <c r="P21" s="83"/>
      <c r="Q21" s="83"/>
      <c r="R21" s="82"/>
      <c r="S21" s="95"/>
      <c r="T21" s="95"/>
      <c r="U21" s="82"/>
      <c r="W21" s="95"/>
      <c r="X21" s="95"/>
      <c r="Z21" s="153"/>
      <c r="AA21" s="176"/>
      <c r="AB21" s="163"/>
      <c r="AC21" s="163"/>
      <c r="AD21" s="313"/>
      <c r="AE21" s="32"/>
    </row>
    <row r="22" spans="1:16380" s="159" customFormat="1" ht="15.6" hidden="1" customHeight="1" x14ac:dyDescent="0.3">
      <c r="A22" s="86"/>
      <c r="B22" s="149"/>
      <c r="C22" s="89"/>
      <c r="F22" s="120"/>
      <c r="G22" s="95"/>
      <c r="H22" s="82"/>
      <c r="I22" s="82"/>
      <c r="J22" s="82"/>
      <c r="K22" s="82"/>
      <c r="L22" s="82"/>
      <c r="N22" s="83"/>
      <c r="O22" s="83"/>
      <c r="P22" s="83"/>
      <c r="Q22" s="83"/>
      <c r="R22" s="82"/>
      <c r="S22" s="95"/>
      <c r="T22" s="95"/>
      <c r="U22" s="82"/>
      <c r="W22" s="95"/>
      <c r="X22" s="95"/>
      <c r="Z22" s="153"/>
      <c r="AA22" s="176"/>
      <c r="AB22" s="163"/>
      <c r="AC22" s="163"/>
      <c r="AD22" s="313"/>
      <c r="AE22" s="272"/>
    </row>
    <row r="23" spans="1:16380" s="79" customFormat="1" ht="15.6" customHeight="1" x14ac:dyDescent="0.25">
      <c r="A23" s="86">
        <v>28113</v>
      </c>
      <c r="B23" s="149" t="s">
        <v>161</v>
      </c>
      <c r="C23" s="113" t="s">
        <v>983</v>
      </c>
      <c r="D23" s="95" t="s">
        <v>834</v>
      </c>
      <c r="E23" s="95" t="s">
        <v>363</v>
      </c>
      <c r="F23" s="102" t="s">
        <v>627</v>
      </c>
      <c r="G23" s="159" t="s">
        <v>1222</v>
      </c>
      <c r="H23" s="82">
        <v>5</v>
      </c>
      <c r="I23" s="82">
        <v>4</v>
      </c>
      <c r="J23" s="82">
        <v>150</v>
      </c>
      <c r="K23" s="82">
        <v>60</v>
      </c>
      <c r="L23" s="82">
        <v>90</v>
      </c>
      <c r="M23" s="95" t="s">
        <v>32</v>
      </c>
      <c r="N23" s="83" t="s">
        <v>343</v>
      </c>
      <c r="O23" s="159" t="s">
        <v>949</v>
      </c>
      <c r="P23" s="159" t="s">
        <v>915</v>
      </c>
      <c r="Q23" s="83" t="s">
        <v>358</v>
      </c>
      <c r="R23" s="82">
        <v>30</v>
      </c>
      <c r="S23" s="95" t="s">
        <v>361</v>
      </c>
      <c r="T23" s="95" t="s">
        <v>362</v>
      </c>
      <c r="U23" s="82" t="s">
        <v>32</v>
      </c>
      <c r="V23" s="159" t="s">
        <v>62</v>
      </c>
      <c r="W23" s="96" t="s">
        <v>533</v>
      </c>
      <c r="X23" s="96" t="s">
        <v>563</v>
      </c>
      <c r="Y23" s="95"/>
      <c r="Z23" s="134" t="s">
        <v>61</v>
      </c>
      <c r="AA23" s="163" t="s">
        <v>391</v>
      </c>
      <c r="AB23" s="134" t="s">
        <v>369</v>
      </c>
      <c r="AC23" s="160" t="s">
        <v>392</v>
      </c>
      <c r="AD23" s="212" t="s">
        <v>377</v>
      </c>
      <c r="AE23" s="95"/>
    </row>
    <row r="24" spans="1:16380" s="272" customFormat="1" ht="15.6" hidden="1" customHeight="1" x14ac:dyDescent="0.3">
      <c r="A24" s="117"/>
      <c r="B24" s="149"/>
      <c r="C24" s="157"/>
      <c r="D24" s="161"/>
      <c r="E24" s="161"/>
      <c r="F24" s="120"/>
      <c r="G24" s="95"/>
      <c r="H24" s="82"/>
      <c r="I24" s="82"/>
      <c r="J24" s="82"/>
      <c r="K24" s="82"/>
      <c r="L24" s="82"/>
      <c r="M24" s="95"/>
      <c r="N24" s="83"/>
      <c r="O24" s="159"/>
      <c r="P24" s="159"/>
      <c r="Q24" s="83"/>
      <c r="R24" s="82"/>
      <c r="S24" s="95"/>
      <c r="T24" s="95"/>
      <c r="U24" s="82"/>
      <c r="V24" s="159"/>
      <c r="W24" s="95"/>
      <c r="X24" s="96"/>
      <c r="Y24" s="95"/>
      <c r="Z24" s="134"/>
      <c r="AA24" s="160"/>
      <c r="AB24" s="132"/>
      <c r="AC24" s="160"/>
      <c r="AD24" s="212"/>
      <c r="AE24" s="95"/>
    </row>
    <row r="25" spans="1:16380" s="272" customFormat="1" ht="15.6" hidden="1" customHeight="1" x14ac:dyDescent="0.3">
      <c r="A25" s="86"/>
      <c r="B25" s="149"/>
      <c r="C25" s="113"/>
      <c r="D25" s="95"/>
      <c r="E25" s="95"/>
      <c r="F25" s="120"/>
      <c r="G25" s="95"/>
      <c r="H25" s="82"/>
      <c r="I25" s="82"/>
      <c r="J25" s="82"/>
      <c r="K25" s="82"/>
      <c r="L25" s="82"/>
      <c r="M25" s="95"/>
      <c r="N25" s="83"/>
      <c r="O25" s="159"/>
      <c r="P25" s="159"/>
      <c r="Q25" s="83"/>
      <c r="R25" s="82"/>
      <c r="S25" s="95"/>
      <c r="T25" s="95"/>
      <c r="U25" s="82"/>
      <c r="V25" s="159"/>
      <c r="W25" s="96"/>
      <c r="X25" s="96"/>
      <c r="Y25" s="96"/>
      <c r="Z25" s="132"/>
      <c r="AA25" s="160"/>
      <c r="AB25" s="160"/>
      <c r="AC25" s="160"/>
      <c r="AD25" s="212"/>
      <c r="AE25" s="163"/>
    </row>
    <row r="26" spans="1:16380" s="272" customFormat="1" ht="15.6" hidden="1" customHeight="1" x14ac:dyDescent="0.3">
      <c r="A26" s="86"/>
      <c r="B26" s="149"/>
      <c r="C26" s="113"/>
      <c r="D26" s="95"/>
      <c r="E26" s="95"/>
      <c r="F26" s="120"/>
      <c r="G26" s="95"/>
      <c r="H26" s="82"/>
      <c r="I26" s="82"/>
      <c r="J26" s="82"/>
      <c r="K26" s="82"/>
      <c r="L26" s="82"/>
      <c r="M26" s="95"/>
      <c r="N26" s="83"/>
      <c r="O26" s="159"/>
      <c r="P26" s="159"/>
      <c r="Q26" s="83"/>
      <c r="R26" s="82"/>
      <c r="S26" s="95"/>
      <c r="T26" s="95"/>
      <c r="U26" s="82"/>
      <c r="V26" s="159"/>
      <c r="W26" s="96"/>
      <c r="X26" s="96"/>
      <c r="Y26" s="96"/>
      <c r="Z26" s="132"/>
      <c r="AA26" s="160"/>
      <c r="AB26" s="160"/>
      <c r="AC26" s="160"/>
      <c r="AD26" s="212"/>
      <c r="AE26" s="163"/>
    </row>
    <row r="27" spans="1:16380" s="79" customFormat="1" ht="15.6" hidden="1" customHeight="1" x14ac:dyDescent="0.25">
      <c r="A27" s="117"/>
      <c r="B27" s="149"/>
      <c r="C27" s="113"/>
      <c r="D27" s="95"/>
      <c r="E27" s="95"/>
      <c r="F27" s="120"/>
      <c r="G27" s="95"/>
      <c r="H27" s="82"/>
      <c r="I27" s="82"/>
      <c r="J27" s="82"/>
      <c r="K27" s="82"/>
      <c r="L27" s="82"/>
      <c r="M27" s="95"/>
      <c r="N27" s="83"/>
      <c r="O27" s="159"/>
      <c r="P27" s="159"/>
      <c r="Q27" s="83"/>
      <c r="R27" s="82"/>
      <c r="S27" s="95"/>
      <c r="T27" s="95"/>
      <c r="U27" s="82"/>
      <c r="V27" s="159"/>
      <c r="W27" s="95"/>
      <c r="X27" s="95"/>
      <c r="Y27" s="96"/>
      <c r="Z27" s="160"/>
      <c r="AA27" s="160"/>
      <c r="AB27" s="160"/>
      <c r="AC27" s="160"/>
      <c r="AD27" s="213"/>
      <c r="AE27" s="273"/>
    </row>
    <row r="28" spans="1:16380" s="79" customFormat="1" ht="15.6" customHeight="1" x14ac:dyDescent="0.3">
      <c r="A28" s="131" t="s">
        <v>356</v>
      </c>
      <c r="B28" s="149" t="s">
        <v>161</v>
      </c>
      <c r="C28" s="157" t="s">
        <v>984</v>
      </c>
      <c r="D28" s="308" t="s">
        <v>869</v>
      </c>
      <c r="E28" s="95" t="s">
        <v>329</v>
      </c>
      <c r="F28" s="120" t="s">
        <v>667</v>
      </c>
      <c r="G28" s="159" t="s">
        <v>1222</v>
      </c>
      <c r="H28" s="199" t="s">
        <v>662</v>
      </c>
      <c r="I28" s="82">
        <v>0</v>
      </c>
      <c r="J28" s="82" t="s">
        <v>663</v>
      </c>
      <c r="K28" s="82">
        <v>0</v>
      </c>
      <c r="L28" s="82" t="s">
        <v>663</v>
      </c>
      <c r="M28" s="95" t="s">
        <v>357</v>
      </c>
      <c r="N28" s="83" t="s">
        <v>343</v>
      </c>
      <c r="O28" s="159" t="s">
        <v>949</v>
      </c>
      <c r="P28" s="159" t="s">
        <v>915</v>
      </c>
      <c r="Q28" s="83" t="s">
        <v>358</v>
      </c>
      <c r="R28" s="82">
        <v>33</v>
      </c>
      <c r="S28" s="159" t="s">
        <v>330</v>
      </c>
      <c r="T28" s="95" t="s">
        <v>393</v>
      </c>
      <c r="U28" s="82">
        <v>3</v>
      </c>
      <c r="V28" s="159" t="s">
        <v>39</v>
      </c>
      <c r="W28" s="79" t="s">
        <v>36</v>
      </c>
      <c r="X28" s="96" t="s">
        <v>32</v>
      </c>
      <c r="Y28" s="96" t="s">
        <v>32</v>
      </c>
      <c r="Z28" s="132" t="s">
        <v>61</v>
      </c>
      <c r="AA28" s="160" t="s">
        <v>391</v>
      </c>
      <c r="AB28" s="132" t="s">
        <v>369</v>
      </c>
      <c r="AC28" s="160" t="s">
        <v>392</v>
      </c>
      <c r="AD28" s="212" t="s">
        <v>377</v>
      </c>
      <c r="AE28" s="309"/>
    </row>
    <row r="29" spans="1:16380" s="79" customFormat="1" ht="15.6" customHeight="1" x14ac:dyDescent="0.25">
      <c r="A29" s="86">
        <v>56101</v>
      </c>
      <c r="B29" s="149" t="s">
        <v>161</v>
      </c>
      <c r="C29" s="113" t="s">
        <v>850</v>
      </c>
      <c r="D29" s="95" t="s">
        <v>850</v>
      </c>
      <c r="E29" s="95" t="s">
        <v>378</v>
      </c>
      <c r="F29" s="120" t="s">
        <v>632</v>
      </c>
      <c r="G29" s="159" t="s">
        <v>1222</v>
      </c>
      <c r="H29" s="82">
        <v>5</v>
      </c>
      <c r="I29" s="82">
        <v>4</v>
      </c>
      <c r="J29" s="82">
        <v>150</v>
      </c>
      <c r="K29" s="82">
        <v>60</v>
      </c>
      <c r="L29" s="82">
        <v>90</v>
      </c>
      <c r="M29" s="95" t="s">
        <v>379</v>
      </c>
      <c r="N29" s="83" t="s">
        <v>343</v>
      </c>
      <c r="O29" s="159" t="s">
        <v>957</v>
      </c>
      <c r="P29" s="159" t="s">
        <v>923</v>
      </c>
      <c r="Q29" s="83" t="s">
        <v>344</v>
      </c>
      <c r="R29" s="82">
        <v>31</v>
      </c>
      <c r="S29" s="95" t="s">
        <v>380</v>
      </c>
      <c r="T29" s="95" t="s">
        <v>368</v>
      </c>
      <c r="U29" s="108" t="s">
        <v>314</v>
      </c>
      <c r="V29" s="159" t="s">
        <v>62</v>
      </c>
      <c r="W29" s="95" t="s">
        <v>766</v>
      </c>
      <c r="X29" s="96" t="s">
        <v>574</v>
      </c>
      <c r="Y29" s="96" t="s">
        <v>1102</v>
      </c>
      <c r="Z29" s="132" t="s">
        <v>61</v>
      </c>
      <c r="AA29" s="132" t="s">
        <v>32</v>
      </c>
      <c r="AB29" s="160" t="s">
        <v>369</v>
      </c>
      <c r="AC29" s="160" t="s">
        <v>392</v>
      </c>
      <c r="AD29" s="212" t="s">
        <v>385</v>
      </c>
      <c r="AE29" s="95"/>
    </row>
    <row r="30" spans="1:16380" s="79" customFormat="1" ht="15.6" hidden="1" customHeight="1" x14ac:dyDescent="0.25">
      <c r="A30" s="84"/>
      <c r="B30" s="149"/>
      <c r="C30" s="113"/>
      <c r="D30" s="84"/>
      <c r="E30" s="95"/>
      <c r="F30" s="120"/>
      <c r="G30" s="95"/>
      <c r="H30" s="82"/>
      <c r="I30" s="82"/>
      <c r="J30" s="82"/>
      <c r="K30" s="82"/>
      <c r="L30" s="82"/>
      <c r="M30" s="95"/>
      <c r="N30" s="83"/>
      <c r="O30" s="159"/>
      <c r="P30" s="159"/>
      <c r="Q30" s="83"/>
      <c r="R30" s="82"/>
      <c r="S30" s="95"/>
      <c r="T30" s="132"/>
      <c r="U30" s="82"/>
      <c r="V30" s="159"/>
      <c r="W30" s="96"/>
      <c r="X30" s="96"/>
      <c r="Y30" s="96"/>
      <c r="Z30" s="132"/>
      <c r="AA30" s="132"/>
      <c r="AB30" s="132"/>
      <c r="AC30" s="160"/>
      <c r="AD30" s="212"/>
      <c r="AE30" s="163"/>
    </row>
    <row r="31" spans="1:16380" s="79" customFormat="1" ht="15.6" hidden="1" customHeight="1" x14ac:dyDescent="0.3">
      <c r="A31" s="84"/>
      <c r="B31" s="149"/>
      <c r="C31" s="113"/>
      <c r="D31" s="95"/>
      <c r="E31" s="95"/>
      <c r="F31" s="310"/>
      <c r="G31" s="95"/>
      <c r="H31" s="82"/>
      <c r="I31" s="82"/>
      <c r="J31" s="82"/>
      <c r="K31" s="82"/>
      <c r="L31" s="82"/>
      <c r="M31" s="95"/>
      <c r="N31" s="83"/>
      <c r="O31" s="159"/>
      <c r="P31" s="159"/>
      <c r="Q31" s="83"/>
      <c r="R31" s="82"/>
      <c r="S31" s="95"/>
      <c r="T31" s="132"/>
      <c r="U31" s="82"/>
      <c r="V31" s="159"/>
      <c r="W31" s="95"/>
      <c r="X31" s="96"/>
      <c r="Y31" s="96"/>
      <c r="Z31" s="132"/>
      <c r="AA31" s="132"/>
      <c r="AB31" s="132"/>
      <c r="AC31" s="160"/>
      <c r="AD31" s="212"/>
      <c r="AE31" s="309"/>
    </row>
    <row r="32" spans="1:16380" s="79" customFormat="1" ht="15.6" customHeight="1" x14ac:dyDescent="0.25">
      <c r="A32" s="86">
        <v>35202</v>
      </c>
      <c r="B32" s="125" t="s">
        <v>161</v>
      </c>
      <c r="C32" s="89" t="s">
        <v>793</v>
      </c>
      <c r="D32" s="159" t="s">
        <v>793</v>
      </c>
      <c r="E32" s="159" t="s">
        <v>290</v>
      </c>
      <c r="F32" s="150" t="s">
        <v>624</v>
      </c>
      <c r="G32" s="159" t="s">
        <v>1222</v>
      </c>
      <c r="H32" s="82">
        <v>5</v>
      </c>
      <c r="I32" s="82">
        <v>4</v>
      </c>
      <c r="J32" s="82">
        <v>150</v>
      </c>
      <c r="K32" s="82">
        <v>60</v>
      </c>
      <c r="L32" s="82">
        <v>90</v>
      </c>
      <c r="M32" s="159" t="s">
        <v>32</v>
      </c>
      <c r="N32" s="120" t="s">
        <v>163</v>
      </c>
      <c r="O32" s="158" t="s">
        <v>948</v>
      </c>
      <c r="P32" s="158" t="s">
        <v>914</v>
      </c>
      <c r="Q32" s="83" t="s">
        <v>283</v>
      </c>
      <c r="R32" s="82">
        <v>31</v>
      </c>
      <c r="S32" s="159" t="s">
        <v>291</v>
      </c>
      <c r="T32" s="114" t="s">
        <v>281</v>
      </c>
      <c r="U32" s="82">
        <v>2</v>
      </c>
      <c r="V32" s="159" t="s">
        <v>260</v>
      </c>
      <c r="W32" s="159" t="s">
        <v>37</v>
      </c>
      <c r="X32" s="159" t="s">
        <v>567</v>
      </c>
      <c r="Y32" s="79" t="s">
        <v>32</v>
      </c>
      <c r="Z32" s="114" t="s">
        <v>284</v>
      </c>
      <c r="AA32" s="134" t="s">
        <v>285</v>
      </c>
      <c r="AB32" s="114" t="s">
        <v>277</v>
      </c>
      <c r="AC32" s="93" t="s">
        <v>286</v>
      </c>
      <c r="AD32" s="188" t="s">
        <v>287</v>
      </c>
      <c r="AE32" s="123"/>
    </row>
    <row r="33" spans="1:32" s="272" customFormat="1" ht="15.6" customHeight="1" x14ac:dyDescent="0.3">
      <c r="A33" s="84">
        <v>35201</v>
      </c>
      <c r="B33" s="149" t="s">
        <v>161</v>
      </c>
      <c r="C33" s="113" t="s">
        <v>1001</v>
      </c>
      <c r="D33" s="95" t="s">
        <v>799</v>
      </c>
      <c r="E33" s="95" t="s">
        <v>678</v>
      </c>
      <c r="F33" s="120" t="s">
        <v>679</v>
      </c>
      <c r="G33" s="159" t="s">
        <v>1222</v>
      </c>
      <c r="H33" s="82">
        <v>5</v>
      </c>
      <c r="I33" s="82">
        <v>4</v>
      </c>
      <c r="J33" s="82">
        <v>150</v>
      </c>
      <c r="K33" s="82">
        <v>60</v>
      </c>
      <c r="L33" s="82">
        <v>90</v>
      </c>
      <c r="M33" s="95" t="s">
        <v>32</v>
      </c>
      <c r="N33" s="120" t="s">
        <v>163</v>
      </c>
      <c r="O33" s="159" t="s">
        <v>948</v>
      </c>
      <c r="P33" s="159" t="s">
        <v>914</v>
      </c>
      <c r="Q33" s="83" t="s">
        <v>283</v>
      </c>
      <c r="R33" s="82">
        <v>31</v>
      </c>
      <c r="S33" s="95" t="s">
        <v>1116</v>
      </c>
      <c r="T33" s="132" t="s">
        <v>1117</v>
      </c>
      <c r="U33" s="82">
        <v>2</v>
      </c>
      <c r="V33" s="95" t="s">
        <v>210</v>
      </c>
      <c r="W33" s="95" t="s">
        <v>299</v>
      </c>
      <c r="X33" s="120" t="s">
        <v>65</v>
      </c>
      <c r="Y33" s="120" t="s">
        <v>300</v>
      </c>
      <c r="Z33" s="134" t="s">
        <v>284</v>
      </c>
      <c r="AA33" s="134" t="s">
        <v>285</v>
      </c>
      <c r="AB33" s="134" t="s">
        <v>277</v>
      </c>
      <c r="AC33" s="134" t="s">
        <v>286</v>
      </c>
      <c r="AD33" s="313" t="s">
        <v>287</v>
      </c>
      <c r="AE33" s="134"/>
    </row>
    <row r="34" spans="1:32" s="79" customFormat="1" ht="15.6" hidden="1" customHeight="1" x14ac:dyDescent="0.25">
      <c r="A34" s="117"/>
      <c r="B34" s="149"/>
      <c r="C34" s="113"/>
      <c r="D34" s="95"/>
      <c r="E34" s="95"/>
      <c r="F34" s="120"/>
      <c r="G34" s="95"/>
      <c r="H34" s="82"/>
      <c r="I34" s="82"/>
      <c r="J34" s="82"/>
      <c r="K34" s="82"/>
      <c r="L34" s="82"/>
      <c r="M34" s="95"/>
      <c r="N34" s="120"/>
      <c r="O34" s="158"/>
      <c r="P34" s="158"/>
      <c r="Q34" s="83"/>
      <c r="R34" s="82"/>
      <c r="S34" s="95"/>
      <c r="T34" s="114"/>
      <c r="U34" s="82"/>
      <c r="V34" s="95"/>
      <c r="W34" s="95"/>
      <c r="X34" s="120"/>
      <c r="Z34" s="114"/>
      <c r="AA34" s="134"/>
      <c r="AB34" s="114"/>
      <c r="AC34" s="93"/>
      <c r="AD34" s="188"/>
      <c r="AE34" s="123"/>
    </row>
    <row r="35" spans="1:32" s="96" customFormat="1" ht="15.6" customHeight="1" x14ac:dyDescent="0.25">
      <c r="A35" s="86">
        <v>35205</v>
      </c>
      <c r="B35" s="125" t="s">
        <v>161</v>
      </c>
      <c r="C35" s="89" t="s">
        <v>811</v>
      </c>
      <c r="D35" s="159" t="s">
        <v>811</v>
      </c>
      <c r="E35" s="159" t="s">
        <v>295</v>
      </c>
      <c r="F35" s="120" t="s">
        <v>626</v>
      </c>
      <c r="G35" s="159" t="s">
        <v>1222</v>
      </c>
      <c r="H35" s="82">
        <v>5</v>
      </c>
      <c r="I35" s="82">
        <v>4</v>
      </c>
      <c r="J35" s="82">
        <v>150</v>
      </c>
      <c r="K35" s="82">
        <v>50</v>
      </c>
      <c r="L35" s="82">
        <v>100</v>
      </c>
      <c r="M35" s="159" t="s">
        <v>32</v>
      </c>
      <c r="N35" s="120" t="s">
        <v>163</v>
      </c>
      <c r="O35" s="158" t="s">
        <v>948</v>
      </c>
      <c r="P35" s="158" t="s">
        <v>914</v>
      </c>
      <c r="Q35" s="83" t="s">
        <v>283</v>
      </c>
      <c r="R35" s="82">
        <v>31</v>
      </c>
      <c r="S35" s="159" t="s">
        <v>288</v>
      </c>
      <c r="T35" s="95" t="s">
        <v>289</v>
      </c>
      <c r="U35" s="82">
        <v>2</v>
      </c>
      <c r="V35" s="159" t="s">
        <v>296</v>
      </c>
      <c r="W35" s="159" t="s">
        <v>36</v>
      </c>
      <c r="X35" s="159" t="s">
        <v>294</v>
      </c>
      <c r="Y35" s="79" t="s">
        <v>1221</v>
      </c>
      <c r="Z35" s="93" t="s">
        <v>284</v>
      </c>
      <c r="AA35" s="134" t="s">
        <v>285</v>
      </c>
      <c r="AB35" s="114" t="s">
        <v>277</v>
      </c>
      <c r="AC35" s="114" t="s">
        <v>286</v>
      </c>
      <c r="AD35" s="138" t="s">
        <v>287</v>
      </c>
      <c r="AE35" s="123"/>
    </row>
    <row r="36" spans="1:32" s="96" customFormat="1" ht="15.6" hidden="1" customHeight="1" x14ac:dyDescent="0.25">
      <c r="A36" s="117"/>
      <c r="B36" s="149"/>
      <c r="C36" s="113"/>
      <c r="D36" s="95"/>
      <c r="E36" s="95"/>
      <c r="F36" s="120"/>
      <c r="G36" s="95"/>
      <c r="H36" s="82"/>
      <c r="I36" s="82"/>
      <c r="J36" s="82"/>
      <c r="K36" s="82"/>
      <c r="L36" s="82"/>
      <c r="M36" s="95"/>
      <c r="N36" s="120"/>
      <c r="O36" s="158"/>
      <c r="P36" s="158"/>
      <c r="Q36" s="83"/>
      <c r="R36" s="82"/>
      <c r="S36" s="95"/>
      <c r="T36" s="158"/>
      <c r="U36" s="82"/>
      <c r="V36" s="95"/>
      <c r="W36" s="95"/>
      <c r="X36" s="95"/>
      <c r="Y36" s="79"/>
      <c r="Z36" s="114"/>
      <c r="AA36" s="114"/>
      <c r="AB36" s="114"/>
      <c r="AC36" s="93"/>
      <c r="AD36" s="138"/>
      <c r="AE36" s="123"/>
    </row>
    <row r="37" spans="1:32" s="96" customFormat="1" ht="15.6" hidden="1" customHeight="1" x14ac:dyDescent="0.25">
      <c r="A37" s="117"/>
      <c r="B37" s="149"/>
      <c r="C37" s="113"/>
      <c r="D37" s="95"/>
      <c r="E37" s="95"/>
      <c r="F37" s="120"/>
      <c r="G37" s="95"/>
      <c r="H37" s="82"/>
      <c r="I37" s="82"/>
      <c r="J37" s="82"/>
      <c r="K37" s="82"/>
      <c r="L37" s="82"/>
      <c r="M37" s="95"/>
      <c r="N37" s="120"/>
      <c r="O37" s="158"/>
      <c r="P37" s="158"/>
      <c r="Q37" s="83"/>
      <c r="R37" s="82"/>
      <c r="S37" s="95"/>
      <c r="T37" s="158"/>
      <c r="U37" s="82"/>
      <c r="V37" s="95"/>
      <c r="W37" s="95"/>
      <c r="X37" s="95"/>
      <c r="Y37" s="79"/>
      <c r="Z37" s="114"/>
      <c r="AA37" s="114"/>
      <c r="AB37" s="114"/>
      <c r="AC37" s="93"/>
      <c r="AD37" s="188"/>
      <c r="AE37" s="136"/>
    </row>
    <row r="38" spans="1:32" s="92" customFormat="1" ht="15.6" customHeight="1" x14ac:dyDescent="0.25">
      <c r="A38" s="117">
        <v>35203</v>
      </c>
      <c r="B38" s="151" t="s">
        <v>161</v>
      </c>
      <c r="C38" s="152" t="s">
        <v>848</v>
      </c>
      <c r="D38" s="83" t="s">
        <v>848</v>
      </c>
      <c r="E38" s="95" t="s">
        <v>297</v>
      </c>
      <c r="F38" s="96" t="s">
        <v>680</v>
      </c>
      <c r="G38" s="159" t="s">
        <v>1222</v>
      </c>
      <c r="H38" s="82">
        <v>5</v>
      </c>
      <c r="I38" s="82">
        <v>4</v>
      </c>
      <c r="J38" s="82">
        <v>150</v>
      </c>
      <c r="K38" s="82">
        <v>60</v>
      </c>
      <c r="L38" s="82">
        <v>90</v>
      </c>
      <c r="M38" s="95" t="s">
        <v>342</v>
      </c>
      <c r="N38" s="95" t="s">
        <v>163</v>
      </c>
      <c r="O38" s="104" t="s">
        <v>948</v>
      </c>
      <c r="P38" s="104" t="s">
        <v>914</v>
      </c>
      <c r="Q38" s="83" t="s">
        <v>283</v>
      </c>
      <c r="R38" s="82">
        <v>31</v>
      </c>
      <c r="S38" s="95" t="s">
        <v>293</v>
      </c>
      <c r="T38" s="95" t="s">
        <v>284</v>
      </c>
      <c r="U38" s="82">
        <v>2</v>
      </c>
      <c r="V38" s="95" t="s">
        <v>298</v>
      </c>
      <c r="W38" s="96" t="s">
        <v>36</v>
      </c>
      <c r="X38" s="96" t="s">
        <v>294</v>
      </c>
      <c r="Y38" s="96" t="s">
        <v>32</v>
      </c>
      <c r="Z38" s="160" t="s">
        <v>284</v>
      </c>
      <c r="AA38" s="273" t="s">
        <v>285</v>
      </c>
      <c r="AB38" s="116" t="s">
        <v>277</v>
      </c>
      <c r="AC38" s="116" t="s">
        <v>286</v>
      </c>
      <c r="AD38" s="160" t="s">
        <v>287</v>
      </c>
      <c r="AE38" s="274"/>
      <c r="AF38" s="77"/>
    </row>
    <row r="39" spans="1:32" s="92" customFormat="1" ht="15.6" customHeight="1" x14ac:dyDescent="0.25">
      <c r="A39" s="86">
        <v>35204</v>
      </c>
      <c r="B39" s="149" t="s">
        <v>161</v>
      </c>
      <c r="C39" s="113" t="s">
        <v>849</v>
      </c>
      <c r="D39" s="95" t="s">
        <v>849</v>
      </c>
      <c r="E39" s="95" t="s">
        <v>292</v>
      </c>
      <c r="F39" s="95" t="s">
        <v>625</v>
      </c>
      <c r="G39" s="159" t="s">
        <v>1222</v>
      </c>
      <c r="H39" s="82">
        <v>5</v>
      </c>
      <c r="I39" s="82">
        <v>4</v>
      </c>
      <c r="J39" s="82">
        <v>150</v>
      </c>
      <c r="K39" s="82">
        <v>60</v>
      </c>
      <c r="L39" s="82">
        <v>90</v>
      </c>
      <c r="M39" s="95" t="s">
        <v>32</v>
      </c>
      <c r="N39" s="95" t="s">
        <v>163</v>
      </c>
      <c r="O39" s="104" t="s">
        <v>948</v>
      </c>
      <c r="P39" s="104" t="s">
        <v>914</v>
      </c>
      <c r="Q39" s="83" t="s">
        <v>283</v>
      </c>
      <c r="R39" s="82">
        <v>31</v>
      </c>
      <c r="S39" s="95" t="s">
        <v>293</v>
      </c>
      <c r="T39" s="95" t="s">
        <v>284</v>
      </c>
      <c r="U39" s="82">
        <v>2</v>
      </c>
      <c r="V39" s="95" t="s">
        <v>260</v>
      </c>
      <c r="W39" s="95" t="s">
        <v>36</v>
      </c>
      <c r="X39" s="95" t="s">
        <v>294</v>
      </c>
      <c r="Y39" s="96" t="s">
        <v>32</v>
      </c>
      <c r="Z39" s="116" t="s">
        <v>284</v>
      </c>
      <c r="AA39" s="273" t="s">
        <v>285</v>
      </c>
      <c r="AB39" s="116" t="s">
        <v>277</v>
      </c>
      <c r="AC39" s="160" t="s">
        <v>286</v>
      </c>
      <c r="AD39" s="116" t="s">
        <v>287</v>
      </c>
      <c r="AE39" s="275"/>
      <c r="AF39" s="77"/>
    </row>
    <row r="40" spans="1:32" s="92" customFormat="1" ht="15.6" hidden="1" customHeight="1" x14ac:dyDescent="0.25">
      <c r="A40" s="86"/>
      <c r="B40" s="149"/>
      <c r="C40" s="314"/>
      <c r="D40" s="134"/>
      <c r="E40" s="134"/>
      <c r="F40" s="150"/>
      <c r="G40" s="95"/>
      <c r="H40" s="315"/>
      <c r="I40" s="315"/>
      <c r="J40" s="315"/>
      <c r="K40" s="315"/>
      <c r="L40" s="315"/>
      <c r="M40" s="134"/>
      <c r="N40" s="134"/>
      <c r="O40" s="95"/>
      <c r="P40" s="95"/>
      <c r="Q40" s="83"/>
      <c r="R40" s="82"/>
      <c r="S40" s="134"/>
      <c r="T40" s="134"/>
      <c r="U40" s="315"/>
      <c r="V40" s="134"/>
      <c r="W40" s="134"/>
      <c r="X40" s="134"/>
      <c r="Y40" s="134"/>
      <c r="Z40" s="273"/>
      <c r="AA40" s="273"/>
      <c r="AB40" s="273"/>
      <c r="AC40" s="163"/>
      <c r="AD40" s="273"/>
      <c r="AE40" s="134"/>
      <c r="AF40" s="77"/>
    </row>
    <row r="41" spans="1:32" s="92" customFormat="1" ht="15.6" customHeight="1" x14ac:dyDescent="0.25">
      <c r="A41" s="117">
        <v>51102</v>
      </c>
      <c r="B41" s="126" t="s">
        <v>172</v>
      </c>
      <c r="C41" s="89" t="s">
        <v>994</v>
      </c>
      <c r="D41" s="117" t="s">
        <v>825</v>
      </c>
      <c r="E41" s="159" t="s">
        <v>173</v>
      </c>
      <c r="F41" s="120" t="s">
        <v>682</v>
      </c>
      <c r="G41" s="159" t="s">
        <v>1222</v>
      </c>
      <c r="H41" s="82">
        <v>5</v>
      </c>
      <c r="I41" s="82">
        <v>2</v>
      </c>
      <c r="J41" s="82" t="s">
        <v>32</v>
      </c>
      <c r="K41" s="82" t="s">
        <v>32</v>
      </c>
      <c r="L41" s="82" t="s">
        <v>32</v>
      </c>
      <c r="M41" s="159" t="s">
        <v>340</v>
      </c>
      <c r="N41" s="120" t="s">
        <v>163</v>
      </c>
      <c r="O41" s="158" t="s">
        <v>930</v>
      </c>
      <c r="P41" s="158" t="s">
        <v>897</v>
      </c>
      <c r="Q41" s="83" t="s">
        <v>164</v>
      </c>
      <c r="R41" s="82">
        <v>31</v>
      </c>
      <c r="S41" s="159" t="s">
        <v>174</v>
      </c>
      <c r="T41" s="114" t="s">
        <v>175</v>
      </c>
      <c r="U41" s="82">
        <v>1</v>
      </c>
      <c r="V41" s="158" t="s">
        <v>38</v>
      </c>
      <c r="W41" s="159" t="s">
        <v>37</v>
      </c>
      <c r="X41" s="120" t="s">
        <v>176</v>
      </c>
      <c r="Y41" s="79" t="s">
        <v>177</v>
      </c>
      <c r="Z41" s="114" t="s">
        <v>167</v>
      </c>
      <c r="AA41" s="114" t="s">
        <v>178</v>
      </c>
      <c r="AB41" s="114" t="s">
        <v>169</v>
      </c>
      <c r="AC41" s="93" t="s">
        <v>170</v>
      </c>
      <c r="AD41" s="188" t="s">
        <v>171</v>
      </c>
      <c r="AE41" s="79" t="s">
        <v>1103</v>
      </c>
      <c r="AF41" s="77"/>
    </row>
    <row r="42" spans="1:32" s="92" customFormat="1" ht="15.6" customHeight="1" x14ac:dyDescent="0.25">
      <c r="A42" s="117">
        <v>51103</v>
      </c>
      <c r="B42" s="126" t="s">
        <v>172</v>
      </c>
      <c r="C42" s="89" t="s">
        <v>995</v>
      </c>
      <c r="D42" s="117" t="s">
        <v>826</v>
      </c>
      <c r="E42" s="159" t="s">
        <v>173</v>
      </c>
      <c r="F42" s="120" t="s">
        <v>683</v>
      </c>
      <c r="G42" s="159" t="s">
        <v>1222</v>
      </c>
      <c r="H42" s="82">
        <v>0</v>
      </c>
      <c r="I42" s="82">
        <v>2</v>
      </c>
      <c r="J42" s="82" t="s">
        <v>32</v>
      </c>
      <c r="K42" s="82" t="s">
        <v>32</v>
      </c>
      <c r="L42" s="82" t="s">
        <v>32</v>
      </c>
      <c r="M42" s="159" t="s">
        <v>340</v>
      </c>
      <c r="N42" s="120" t="s">
        <v>163</v>
      </c>
      <c r="O42" s="158" t="s">
        <v>930</v>
      </c>
      <c r="P42" s="158" t="s">
        <v>897</v>
      </c>
      <c r="Q42" s="83" t="s">
        <v>164</v>
      </c>
      <c r="R42" s="82">
        <v>31</v>
      </c>
      <c r="S42" s="159" t="s">
        <v>174</v>
      </c>
      <c r="T42" s="114" t="s">
        <v>175</v>
      </c>
      <c r="U42" s="82">
        <v>1</v>
      </c>
      <c r="V42" s="158" t="s">
        <v>38</v>
      </c>
      <c r="W42" s="159" t="s">
        <v>37</v>
      </c>
      <c r="X42" s="120" t="s">
        <v>179</v>
      </c>
      <c r="Y42" s="79" t="s">
        <v>180</v>
      </c>
      <c r="Z42" s="114" t="s">
        <v>167</v>
      </c>
      <c r="AA42" s="93" t="s">
        <v>181</v>
      </c>
      <c r="AB42" s="114" t="s">
        <v>169</v>
      </c>
      <c r="AC42" s="93" t="s">
        <v>170</v>
      </c>
      <c r="AD42" s="188" t="s">
        <v>171</v>
      </c>
      <c r="AE42" s="79" t="s">
        <v>1103</v>
      </c>
      <c r="AF42" s="77"/>
    </row>
    <row r="43" spans="1:32" s="92" customFormat="1" ht="15.6" hidden="1" customHeight="1" x14ac:dyDescent="0.25">
      <c r="A43" s="117"/>
      <c r="B43" s="126"/>
      <c r="C43" s="89"/>
      <c r="D43" s="117"/>
      <c r="E43" s="159"/>
      <c r="F43" s="119"/>
      <c r="G43" s="95"/>
      <c r="H43" s="82"/>
      <c r="I43" s="82"/>
      <c r="J43" s="82"/>
      <c r="K43" s="82"/>
      <c r="L43" s="82"/>
      <c r="M43" s="159"/>
      <c r="N43" s="120"/>
      <c r="O43" s="158"/>
      <c r="P43" s="158"/>
      <c r="Q43" s="83"/>
      <c r="R43" s="82"/>
      <c r="S43" s="159"/>
      <c r="T43" s="114"/>
      <c r="U43" s="82"/>
      <c r="V43" s="159"/>
      <c r="W43" s="159"/>
      <c r="X43" s="159"/>
      <c r="Y43" s="79"/>
      <c r="Z43" s="114"/>
      <c r="AA43" s="93"/>
      <c r="AB43" s="114"/>
      <c r="AC43" s="93"/>
      <c r="AD43" s="188"/>
      <c r="AF43" s="77"/>
    </row>
    <row r="44" spans="1:32" s="92" customFormat="1" ht="15.6" customHeight="1" x14ac:dyDescent="0.25">
      <c r="A44" s="84">
        <v>90305</v>
      </c>
      <c r="B44" s="126" t="s">
        <v>172</v>
      </c>
      <c r="C44" s="89" t="s">
        <v>999</v>
      </c>
      <c r="D44" s="159" t="s">
        <v>780</v>
      </c>
      <c r="E44" s="159" t="s">
        <v>266</v>
      </c>
      <c r="F44" s="120" t="s">
        <v>654</v>
      </c>
      <c r="G44" s="159" t="s">
        <v>1222</v>
      </c>
      <c r="H44" s="137">
        <v>5</v>
      </c>
      <c r="I44" s="82">
        <v>2</v>
      </c>
      <c r="J44" s="82">
        <v>90</v>
      </c>
      <c r="K44" s="82">
        <v>30</v>
      </c>
      <c r="L44" s="82">
        <v>60</v>
      </c>
      <c r="M44" s="159" t="s">
        <v>1104</v>
      </c>
      <c r="N44" s="120" t="s">
        <v>163</v>
      </c>
      <c r="O44" s="158" t="s">
        <v>936</v>
      </c>
      <c r="P44" s="158" t="s">
        <v>903</v>
      </c>
      <c r="Q44" s="83" t="s">
        <v>233</v>
      </c>
      <c r="R44" s="82">
        <v>33</v>
      </c>
      <c r="S44" s="159" t="s">
        <v>267</v>
      </c>
      <c r="T44" s="114" t="s">
        <v>268</v>
      </c>
      <c r="U44" s="82">
        <v>3</v>
      </c>
      <c r="V44" s="159" t="s">
        <v>62</v>
      </c>
      <c r="W44" s="159" t="s">
        <v>269</v>
      </c>
      <c r="X44" s="159" t="s">
        <v>270</v>
      </c>
      <c r="Y44" s="79" t="s">
        <v>32</v>
      </c>
      <c r="Z44" s="114" t="s">
        <v>234</v>
      </c>
      <c r="AA44" s="114" t="s">
        <v>235</v>
      </c>
      <c r="AB44" s="114" t="s">
        <v>236</v>
      </c>
      <c r="AC44" s="114" t="s">
        <v>214</v>
      </c>
      <c r="AD44" s="188" t="s">
        <v>237</v>
      </c>
      <c r="AE44" s="136"/>
      <c r="AF44" s="77"/>
    </row>
    <row r="45" spans="1:32" s="92" customFormat="1" ht="15.6" customHeight="1" x14ac:dyDescent="0.25">
      <c r="A45" s="84">
        <v>90306</v>
      </c>
      <c r="B45" s="126" t="s">
        <v>172</v>
      </c>
      <c r="C45" s="89" t="s">
        <v>781</v>
      </c>
      <c r="D45" s="159" t="s">
        <v>781</v>
      </c>
      <c r="E45" s="159" t="s">
        <v>266</v>
      </c>
      <c r="F45" s="120" t="s">
        <v>655</v>
      </c>
      <c r="G45" s="159" t="s">
        <v>1222</v>
      </c>
      <c r="H45" s="137">
        <v>0</v>
      </c>
      <c r="I45" s="82">
        <v>2</v>
      </c>
      <c r="J45" s="82">
        <v>60</v>
      </c>
      <c r="K45" s="82">
        <v>30</v>
      </c>
      <c r="L45" s="82">
        <v>30</v>
      </c>
      <c r="M45" s="159" t="s">
        <v>1104</v>
      </c>
      <c r="N45" s="120" t="s">
        <v>163</v>
      </c>
      <c r="O45" s="158" t="s">
        <v>936</v>
      </c>
      <c r="P45" s="158" t="s">
        <v>903</v>
      </c>
      <c r="Q45" s="83" t="s">
        <v>233</v>
      </c>
      <c r="R45" s="82">
        <v>33</v>
      </c>
      <c r="S45" s="159" t="s">
        <v>267</v>
      </c>
      <c r="T45" s="114" t="s">
        <v>268</v>
      </c>
      <c r="U45" s="82">
        <v>3</v>
      </c>
      <c r="V45" s="159" t="s">
        <v>62</v>
      </c>
      <c r="W45" s="159" t="s">
        <v>269</v>
      </c>
      <c r="X45" s="159" t="s">
        <v>270</v>
      </c>
      <c r="Y45" s="79" t="s">
        <v>32</v>
      </c>
      <c r="Z45" s="114" t="s">
        <v>234</v>
      </c>
      <c r="AA45" s="114" t="s">
        <v>235</v>
      </c>
      <c r="AB45" s="114" t="s">
        <v>236</v>
      </c>
      <c r="AC45" s="114" t="s">
        <v>214</v>
      </c>
      <c r="AD45" s="188" t="s">
        <v>237</v>
      </c>
      <c r="AE45" s="136"/>
      <c r="AF45" s="77"/>
    </row>
    <row r="46" spans="1:32" s="92" customFormat="1" ht="15.6" customHeight="1" x14ac:dyDescent="0.25">
      <c r="A46" s="85">
        <v>93606</v>
      </c>
      <c r="B46" s="118" t="s">
        <v>172</v>
      </c>
      <c r="C46" s="88" t="s">
        <v>886</v>
      </c>
      <c r="D46" s="158" t="s">
        <v>886</v>
      </c>
      <c r="E46" s="158" t="s">
        <v>240</v>
      </c>
      <c r="F46" s="81" t="s">
        <v>685</v>
      </c>
      <c r="G46" s="159" t="s">
        <v>1222</v>
      </c>
      <c r="H46" s="105">
        <v>5</v>
      </c>
      <c r="I46" s="105">
        <v>4</v>
      </c>
      <c r="J46" s="105">
        <v>150</v>
      </c>
      <c r="K46" s="105">
        <v>60</v>
      </c>
      <c r="L46" s="105">
        <v>90</v>
      </c>
      <c r="M46" s="158" t="s">
        <v>241</v>
      </c>
      <c r="N46" s="81" t="s">
        <v>163</v>
      </c>
      <c r="O46" s="158" t="s">
        <v>936</v>
      </c>
      <c r="P46" s="158" t="s">
        <v>903</v>
      </c>
      <c r="Q46" s="101" t="s">
        <v>233</v>
      </c>
      <c r="R46" s="105">
        <v>32</v>
      </c>
      <c r="S46" s="158" t="s">
        <v>1047</v>
      </c>
      <c r="T46" s="114" t="s">
        <v>1048</v>
      </c>
      <c r="U46" s="105">
        <v>6</v>
      </c>
      <c r="V46" s="158" t="s">
        <v>62</v>
      </c>
      <c r="W46" s="158" t="s">
        <v>36</v>
      </c>
      <c r="X46" s="158" t="s">
        <v>543</v>
      </c>
      <c r="Y46" s="78" t="s">
        <v>32</v>
      </c>
      <c r="Z46" s="114" t="s">
        <v>234</v>
      </c>
      <c r="AA46" s="114" t="s">
        <v>235</v>
      </c>
      <c r="AB46" s="114" t="s">
        <v>236</v>
      </c>
      <c r="AC46" s="90" t="s">
        <v>214</v>
      </c>
      <c r="AD46" s="188" t="s">
        <v>237</v>
      </c>
      <c r="AE46" s="123"/>
      <c r="AF46" s="77"/>
    </row>
    <row r="47" spans="1:32" s="92" customFormat="1" ht="15.6" customHeight="1" x14ac:dyDescent="0.25">
      <c r="A47" s="84">
        <v>93603</v>
      </c>
      <c r="B47" s="126" t="s">
        <v>172</v>
      </c>
      <c r="C47" s="89" t="s">
        <v>890</v>
      </c>
      <c r="D47" s="159" t="s">
        <v>890</v>
      </c>
      <c r="E47" s="159" t="s">
        <v>238</v>
      </c>
      <c r="F47" s="120" t="s">
        <v>684</v>
      </c>
      <c r="G47" s="159" t="s">
        <v>1222</v>
      </c>
      <c r="H47" s="82">
        <v>5</v>
      </c>
      <c r="I47" s="82">
        <v>4</v>
      </c>
      <c r="J47" s="82">
        <v>150</v>
      </c>
      <c r="K47" s="82">
        <v>60</v>
      </c>
      <c r="L47" s="82">
        <v>90</v>
      </c>
      <c r="M47" s="159" t="s">
        <v>32</v>
      </c>
      <c r="N47" s="120" t="s">
        <v>163</v>
      </c>
      <c r="O47" s="159" t="s">
        <v>936</v>
      </c>
      <c r="P47" s="159" t="s">
        <v>903</v>
      </c>
      <c r="Q47" s="83" t="s">
        <v>233</v>
      </c>
      <c r="R47" s="82">
        <v>32</v>
      </c>
      <c r="S47" s="159" t="s">
        <v>660</v>
      </c>
      <c r="T47" s="143" t="s">
        <v>239</v>
      </c>
      <c r="U47" s="82">
        <v>6</v>
      </c>
      <c r="V47" s="159" t="s">
        <v>203</v>
      </c>
      <c r="W47" s="159" t="s">
        <v>36</v>
      </c>
      <c r="X47" s="159" t="s">
        <v>542</v>
      </c>
      <c r="Y47" s="79" t="s">
        <v>1140</v>
      </c>
      <c r="Z47" s="93" t="s">
        <v>234</v>
      </c>
      <c r="AA47" s="132" t="s">
        <v>235</v>
      </c>
      <c r="AB47" s="132" t="s">
        <v>236</v>
      </c>
      <c r="AC47" s="93" t="s">
        <v>214</v>
      </c>
      <c r="AD47" s="138" t="s">
        <v>237</v>
      </c>
      <c r="AE47" s="132"/>
      <c r="AF47" s="77"/>
    </row>
    <row r="48" spans="1:32" s="92" customFormat="1" ht="15.6" hidden="1" customHeight="1" x14ac:dyDescent="0.25">
      <c r="A48" s="86"/>
      <c r="B48" s="155"/>
      <c r="C48" s="152"/>
      <c r="D48" s="83"/>
      <c r="E48" s="83"/>
      <c r="F48" s="316"/>
      <c r="G48" s="95"/>
      <c r="H48" s="82"/>
      <c r="I48" s="82"/>
      <c r="J48" s="82"/>
      <c r="K48" s="82"/>
      <c r="L48" s="82"/>
      <c r="M48" s="152"/>
      <c r="N48" s="316"/>
      <c r="O48" s="316"/>
      <c r="P48" s="159"/>
      <c r="Q48" s="83"/>
      <c r="R48" s="159"/>
      <c r="S48" s="83"/>
      <c r="T48" s="159"/>
      <c r="U48" s="82"/>
      <c r="V48" s="83"/>
      <c r="W48" s="83"/>
      <c r="X48" s="83"/>
      <c r="Y48" s="159"/>
      <c r="Z48" s="86"/>
      <c r="AA48" s="86"/>
      <c r="AB48" s="86"/>
      <c r="AC48" s="86"/>
      <c r="AD48" s="86"/>
      <c r="AE48" s="313"/>
      <c r="AF48" s="77"/>
    </row>
    <row r="49" spans="1:32" s="79" customFormat="1" ht="15.6" hidden="1" customHeight="1" x14ac:dyDescent="0.25">
      <c r="A49" s="117"/>
      <c r="B49" s="126"/>
      <c r="C49" s="89"/>
      <c r="D49" s="159"/>
      <c r="E49" s="159"/>
      <c r="F49" s="120"/>
      <c r="G49" s="95"/>
      <c r="H49" s="82"/>
      <c r="I49" s="82"/>
      <c r="J49" s="82"/>
      <c r="K49" s="82"/>
      <c r="L49" s="82"/>
      <c r="M49" s="159"/>
      <c r="N49" s="120"/>
      <c r="O49" s="159"/>
      <c r="P49" s="159"/>
      <c r="Q49" s="83"/>
      <c r="R49" s="82"/>
      <c r="S49" s="159"/>
      <c r="T49" s="159"/>
      <c r="U49" s="82"/>
      <c r="V49" s="159"/>
      <c r="W49" s="159"/>
      <c r="X49" s="159"/>
      <c r="Z49" s="93"/>
      <c r="AA49" s="132"/>
      <c r="AB49" s="132"/>
      <c r="AC49" s="132"/>
      <c r="AD49" s="212"/>
      <c r="AE49" s="132"/>
    </row>
    <row r="50" spans="1:32" s="92" customFormat="1" ht="15.6" customHeight="1" x14ac:dyDescent="0.25">
      <c r="A50" s="86">
        <v>40203</v>
      </c>
      <c r="B50" s="126" t="s">
        <v>172</v>
      </c>
      <c r="C50" s="89" t="s">
        <v>821</v>
      </c>
      <c r="D50" s="159" t="s">
        <v>821</v>
      </c>
      <c r="E50" s="159" t="s">
        <v>304</v>
      </c>
      <c r="F50" s="150" t="s">
        <v>608</v>
      </c>
      <c r="G50" s="159" t="s">
        <v>1222</v>
      </c>
      <c r="H50" s="82">
        <v>5</v>
      </c>
      <c r="I50" s="82">
        <v>4</v>
      </c>
      <c r="J50" s="82">
        <v>150</v>
      </c>
      <c r="K50" s="82">
        <v>60</v>
      </c>
      <c r="L50" s="82">
        <v>90</v>
      </c>
      <c r="M50" s="159" t="s">
        <v>32</v>
      </c>
      <c r="N50" s="120" t="s">
        <v>163</v>
      </c>
      <c r="O50" s="158" t="s">
        <v>951</v>
      </c>
      <c r="P50" s="158" t="s">
        <v>917</v>
      </c>
      <c r="Q50" s="83" t="s">
        <v>301</v>
      </c>
      <c r="R50" s="82">
        <v>31</v>
      </c>
      <c r="S50" s="159" t="s">
        <v>243</v>
      </c>
      <c r="T50" s="143" t="s">
        <v>244</v>
      </c>
      <c r="U50" s="82">
        <v>2</v>
      </c>
      <c r="V50" s="159" t="s">
        <v>260</v>
      </c>
      <c r="W50" s="159" t="s">
        <v>36</v>
      </c>
      <c r="X50" s="159" t="s">
        <v>568</v>
      </c>
      <c r="Y50" s="79" t="s">
        <v>32</v>
      </c>
      <c r="Z50" s="93" t="s">
        <v>234</v>
      </c>
      <c r="AA50" s="114" t="s">
        <v>235</v>
      </c>
      <c r="AB50" s="114" t="s">
        <v>303</v>
      </c>
      <c r="AC50" s="114" t="s">
        <v>286</v>
      </c>
      <c r="AD50" s="188" t="s">
        <v>302</v>
      </c>
      <c r="AE50" s="123"/>
      <c r="AF50" s="77"/>
    </row>
    <row r="51" spans="1:32" s="92" customFormat="1" ht="15.6" hidden="1" customHeight="1" x14ac:dyDescent="0.25">
      <c r="A51" s="117"/>
      <c r="B51" s="155"/>
      <c r="C51" s="113"/>
      <c r="D51" s="95"/>
      <c r="E51" s="95"/>
      <c r="F51" s="120"/>
      <c r="G51" s="95"/>
      <c r="H51" s="82"/>
      <c r="I51" s="82"/>
      <c r="J51" s="82"/>
      <c r="K51" s="82"/>
      <c r="L51" s="82"/>
      <c r="M51" s="120"/>
      <c r="N51" s="120"/>
      <c r="O51" s="158"/>
      <c r="P51" s="158"/>
      <c r="Q51" s="83"/>
      <c r="R51" s="82"/>
      <c r="S51" s="95"/>
      <c r="T51" s="95"/>
      <c r="U51" s="82"/>
      <c r="V51" s="95"/>
      <c r="W51" s="159"/>
      <c r="X51" s="95"/>
      <c r="Y51" s="79"/>
      <c r="Z51" s="114"/>
      <c r="AA51" s="114"/>
      <c r="AB51" s="114"/>
      <c r="AC51" s="114"/>
      <c r="AD51" s="188"/>
      <c r="AE51" s="123"/>
      <c r="AF51" s="77"/>
    </row>
    <row r="52" spans="1:32" s="79" customFormat="1" ht="15.6" hidden="1" customHeight="1" x14ac:dyDescent="0.25">
      <c r="A52" s="109"/>
      <c r="B52" s="165"/>
      <c r="C52" s="144"/>
      <c r="D52" s="143"/>
      <c r="E52" s="143"/>
      <c r="F52" s="140"/>
      <c r="G52" s="95"/>
      <c r="H52" s="108"/>
      <c r="I52" s="108"/>
      <c r="J52" s="108"/>
      <c r="K52" s="108"/>
      <c r="L52" s="108"/>
      <c r="M52" s="143"/>
      <c r="N52" s="142"/>
      <c r="O52" s="159"/>
      <c r="P52" s="159"/>
      <c r="Q52" s="142"/>
      <c r="R52" s="108"/>
      <c r="S52" s="143"/>
      <c r="T52" s="134"/>
      <c r="U52" s="108"/>
      <c r="V52" s="143"/>
      <c r="W52" s="143"/>
      <c r="X52" s="143"/>
      <c r="Y52" s="143"/>
      <c r="Z52" s="134"/>
      <c r="AA52" s="134"/>
      <c r="AB52" s="176"/>
      <c r="AC52" s="134"/>
      <c r="AD52" s="150"/>
      <c r="AE52" s="147"/>
    </row>
    <row r="53" spans="1:32" s="79" customFormat="1" ht="15.6" customHeight="1" x14ac:dyDescent="0.25">
      <c r="A53" s="107">
        <v>14204</v>
      </c>
      <c r="B53" s="165" t="s">
        <v>404</v>
      </c>
      <c r="C53" s="144" t="s">
        <v>784</v>
      </c>
      <c r="D53" s="143" t="s">
        <v>784</v>
      </c>
      <c r="E53" s="143" t="s">
        <v>414</v>
      </c>
      <c r="F53" s="143" t="s">
        <v>534</v>
      </c>
      <c r="G53" s="159" t="s">
        <v>1222</v>
      </c>
      <c r="H53" s="108">
        <v>0</v>
      </c>
      <c r="I53" s="108">
        <v>2</v>
      </c>
      <c r="J53" s="108" t="s">
        <v>32</v>
      </c>
      <c r="K53" s="108" t="s">
        <v>32</v>
      </c>
      <c r="L53" s="108" t="s">
        <v>32</v>
      </c>
      <c r="M53" s="143" t="s">
        <v>415</v>
      </c>
      <c r="N53" s="142" t="s">
        <v>397</v>
      </c>
      <c r="O53" s="159" t="s">
        <v>958</v>
      </c>
      <c r="P53" s="159" t="s">
        <v>924</v>
      </c>
      <c r="Q53" s="142" t="s">
        <v>405</v>
      </c>
      <c r="R53" s="108">
        <v>31</v>
      </c>
      <c r="S53" s="159" t="s">
        <v>6</v>
      </c>
      <c r="T53" s="134" t="s">
        <v>413</v>
      </c>
      <c r="U53" s="108" t="s">
        <v>314</v>
      </c>
      <c r="V53" s="143" t="s">
        <v>210</v>
      </c>
      <c r="W53" s="143" t="s">
        <v>575</v>
      </c>
      <c r="X53" s="143" t="s">
        <v>577</v>
      </c>
      <c r="Y53" s="143" t="s">
        <v>32</v>
      </c>
      <c r="Z53" s="176" t="s">
        <v>401</v>
      </c>
      <c r="AA53" s="176" t="s">
        <v>408</v>
      </c>
      <c r="AB53" s="176" t="s">
        <v>481</v>
      </c>
      <c r="AC53" s="134" t="s">
        <v>409</v>
      </c>
      <c r="AD53" s="214" t="s">
        <v>410</v>
      </c>
      <c r="AE53" s="110"/>
    </row>
    <row r="54" spans="1:32" s="79" customFormat="1" ht="15.6" hidden="1" customHeight="1" x14ac:dyDescent="0.25">
      <c r="A54" s="109"/>
      <c r="B54" s="166"/>
      <c r="C54" s="144"/>
      <c r="D54" s="143"/>
      <c r="E54" s="143"/>
      <c r="F54" s="140"/>
      <c r="G54" s="95"/>
      <c r="H54" s="108"/>
      <c r="I54" s="108"/>
      <c r="J54" s="108"/>
      <c r="K54" s="108"/>
      <c r="L54" s="108"/>
      <c r="M54" s="143"/>
      <c r="N54" s="142"/>
      <c r="O54" s="159"/>
      <c r="P54" s="159"/>
      <c r="Q54" s="142"/>
      <c r="R54" s="108"/>
      <c r="S54" s="143"/>
      <c r="T54" s="134"/>
      <c r="U54" s="108"/>
      <c r="V54" s="143"/>
      <c r="W54" s="143"/>
      <c r="X54" s="140"/>
      <c r="Y54" s="143"/>
      <c r="Z54" s="176"/>
      <c r="AA54" s="176"/>
      <c r="AB54" s="176"/>
      <c r="AC54" s="176"/>
      <c r="AD54" s="150"/>
      <c r="AE54" s="147"/>
    </row>
    <row r="55" spans="1:32" s="92" customFormat="1" ht="15.6" hidden="1" customHeight="1" x14ac:dyDescent="0.25">
      <c r="A55" s="109"/>
      <c r="B55" s="166"/>
      <c r="C55" s="144"/>
      <c r="D55" s="143"/>
      <c r="E55" s="143"/>
      <c r="F55" s="140"/>
      <c r="G55" s="95"/>
      <c r="H55" s="108"/>
      <c r="I55" s="108"/>
      <c r="J55" s="108"/>
      <c r="K55" s="108"/>
      <c r="L55" s="108"/>
      <c r="M55" s="143"/>
      <c r="N55" s="142"/>
      <c r="O55" s="159"/>
      <c r="P55" s="159"/>
      <c r="Q55" s="142"/>
      <c r="R55" s="108"/>
      <c r="S55" s="143"/>
      <c r="T55" s="134"/>
      <c r="U55" s="108"/>
      <c r="V55" s="143"/>
      <c r="W55" s="143"/>
      <c r="X55" s="140"/>
      <c r="Y55" s="143"/>
      <c r="Z55" s="134"/>
      <c r="AA55" s="134"/>
      <c r="AB55" s="176"/>
      <c r="AC55" s="176"/>
      <c r="AD55" s="150"/>
      <c r="AE55" s="185"/>
      <c r="AF55" s="77"/>
    </row>
    <row r="56" spans="1:32" s="79" customFormat="1" ht="15.6" customHeight="1" x14ac:dyDescent="0.25">
      <c r="A56" s="107">
        <v>14205</v>
      </c>
      <c r="B56" s="165" t="s">
        <v>404</v>
      </c>
      <c r="C56" s="144" t="s">
        <v>787</v>
      </c>
      <c r="D56" s="143" t="s">
        <v>787</v>
      </c>
      <c r="E56" s="143" t="s">
        <v>417</v>
      </c>
      <c r="F56" s="140" t="s">
        <v>634</v>
      </c>
      <c r="G56" s="159" t="s">
        <v>1222</v>
      </c>
      <c r="H56" s="108">
        <v>5</v>
      </c>
      <c r="I56" s="108">
        <v>2</v>
      </c>
      <c r="J56" s="108">
        <v>150</v>
      </c>
      <c r="K56" s="108">
        <v>60</v>
      </c>
      <c r="L56" s="108">
        <v>90</v>
      </c>
      <c r="M56" s="143" t="s">
        <v>418</v>
      </c>
      <c r="N56" s="142" t="s">
        <v>397</v>
      </c>
      <c r="O56" s="159" t="s">
        <v>958</v>
      </c>
      <c r="P56" s="159" t="s">
        <v>924</v>
      </c>
      <c r="Q56" s="142" t="s">
        <v>405</v>
      </c>
      <c r="R56" s="108">
        <v>31</v>
      </c>
      <c r="S56" s="143" t="s">
        <v>411</v>
      </c>
      <c r="T56" s="143" t="s">
        <v>412</v>
      </c>
      <c r="U56" s="108" t="s">
        <v>314</v>
      </c>
      <c r="V56" s="143" t="s">
        <v>62</v>
      </c>
      <c r="W56" s="143" t="s">
        <v>578</v>
      </c>
      <c r="X56" s="143" t="s">
        <v>579</v>
      </c>
      <c r="Y56" s="143" t="s">
        <v>32</v>
      </c>
      <c r="Z56" s="176" t="s">
        <v>401</v>
      </c>
      <c r="AA56" s="134" t="s">
        <v>408</v>
      </c>
      <c r="AB56" s="176" t="s">
        <v>481</v>
      </c>
      <c r="AC56" s="134" t="s">
        <v>409</v>
      </c>
      <c r="AD56" s="214" t="s">
        <v>410</v>
      </c>
      <c r="AE56" s="185"/>
    </row>
    <row r="57" spans="1:32" s="92" customFormat="1" ht="15.6" customHeight="1" x14ac:dyDescent="0.25">
      <c r="A57" s="107">
        <v>14206</v>
      </c>
      <c r="B57" s="165" t="s">
        <v>404</v>
      </c>
      <c r="C57" s="144" t="s">
        <v>788</v>
      </c>
      <c r="D57" s="143" t="s">
        <v>788</v>
      </c>
      <c r="E57" s="143" t="s">
        <v>417</v>
      </c>
      <c r="F57" s="143" t="s">
        <v>535</v>
      </c>
      <c r="G57" s="159" t="s">
        <v>1222</v>
      </c>
      <c r="H57" s="108">
        <v>0</v>
      </c>
      <c r="I57" s="108">
        <v>2</v>
      </c>
      <c r="J57" s="108" t="s">
        <v>32</v>
      </c>
      <c r="K57" s="108" t="s">
        <v>32</v>
      </c>
      <c r="L57" s="108" t="s">
        <v>32</v>
      </c>
      <c r="M57" s="143" t="s">
        <v>418</v>
      </c>
      <c r="N57" s="142" t="s">
        <v>397</v>
      </c>
      <c r="O57" s="159" t="s">
        <v>958</v>
      </c>
      <c r="P57" s="159" t="s">
        <v>924</v>
      </c>
      <c r="Q57" s="142" t="s">
        <v>405</v>
      </c>
      <c r="R57" s="108">
        <v>31</v>
      </c>
      <c r="S57" s="143" t="s">
        <v>411</v>
      </c>
      <c r="T57" s="143" t="s">
        <v>412</v>
      </c>
      <c r="U57" s="108" t="s">
        <v>314</v>
      </c>
      <c r="V57" s="143" t="s">
        <v>41</v>
      </c>
      <c r="W57" s="143" t="s">
        <v>580</v>
      </c>
      <c r="X57" s="143" t="s">
        <v>581</v>
      </c>
      <c r="Y57" s="143" t="s">
        <v>32</v>
      </c>
      <c r="Z57" s="176" t="s">
        <v>401</v>
      </c>
      <c r="AA57" s="134" t="s">
        <v>408</v>
      </c>
      <c r="AB57" s="176" t="s">
        <v>481</v>
      </c>
      <c r="AC57" s="134" t="s">
        <v>409</v>
      </c>
      <c r="AD57" s="214" t="s">
        <v>410</v>
      </c>
      <c r="AE57" s="159"/>
      <c r="AF57" s="77"/>
    </row>
    <row r="58" spans="1:32" s="92" customFormat="1" ht="15.6" customHeight="1" x14ac:dyDescent="0.25">
      <c r="A58" s="107">
        <v>14207</v>
      </c>
      <c r="B58" s="165" t="s">
        <v>404</v>
      </c>
      <c r="C58" s="144" t="s">
        <v>814</v>
      </c>
      <c r="D58" s="143" t="s">
        <v>814</v>
      </c>
      <c r="E58" s="143" t="s">
        <v>419</v>
      </c>
      <c r="F58" s="140" t="s">
        <v>635</v>
      </c>
      <c r="G58" s="159" t="s">
        <v>1222</v>
      </c>
      <c r="H58" s="108">
        <v>5</v>
      </c>
      <c r="I58" s="108">
        <v>2</v>
      </c>
      <c r="J58" s="108">
        <v>150</v>
      </c>
      <c r="K58" s="108">
        <v>60</v>
      </c>
      <c r="L58" s="108">
        <v>90</v>
      </c>
      <c r="M58" s="143" t="s">
        <v>420</v>
      </c>
      <c r="N58" s="142" t="s">
        <v>397</v>
      </c>
      <c r="O58" s="159" t="s">
        <v>958</v>
      </c>
      <c r="P58" s="159" t="s">
        <v>924</v>
      </c>
      <c r="Q58" s="142" t="s">
        <v>405</v>
      </c>
      <c r="R58" s="108">
        <v>31</v>
      </c>
      <c r="S58" s="143" t="s">
        <v>399</v>
      </c>
      <c r="T58" s="143" t="s">
        <v>400</v>
      </c>
      <c r="U58" s="108" t="s">
        <v>314</v>
      </c>
      <c r="V58" s="143" t="s">
        <v>62</v>
      </c>
      <c r="W58" s="143" t="s">
        <v>582</v>
      </c>
      <c r="X58" s="143" t="s">
        <v>583</v>
      </c>
      <c r="Y58" s="143" t="s">
        <v>32</v>
      </c>
      <c r="Z58" s="176" t="s">
        <v>401</v>
      </c>
      <c r="AA58" s="176" t="s">
        <v>408</v>
      </c>
      <c r="AB58" s="176" t="s">
        <v>481</v>
      </c>
      <c r="AC58" s="134" t="s">
        <v>409</v>
      </c>
      <c r="AD58" s="214" t="s">
        <v>410</v>
      </c>
      <c r="AE58" s="147"/>
      <c r="AF58" s="77"/>
    </row>
    <row r="59" spans="1:32" s="92" customFormat="1" ht="15.6" customHeight="1" x14ac:dyDescent="0.25">
      <c r="A59" s="107">
        <v>14208</v>
      </c>
      <c r="B59" s="165" t="s">
        <v>404</v>
      </c>
      <c r="C59" s="144" t="s">
        <v>816</v>
      </c>
      <c r="D59" s="143" t="s">
        <v>816</v>
      </c>
      <c r="E59" s="143" t="s">
        <v>419</v>
      </c>
      <c r="F59" s="143" t="s">
        <v>536</v>
      </c>
      <c r="G59" s="159" t="s">
        <v>1222</v>
      </c>
      <c r="H59" s="108">
        <v>0</v>
      </c>
      <c r="I59" s="108">
        <v>2</v>
      </c>
      <c r="J59" s="108" t="s">
        <v>32</v>
      </c>
      <c r="K59" s="108" t="s">
        <v>32</v>
      </c>
      <c r="L59" s="108" t="s">
        <v>32</v>
      </c>
      <c r="M59" s="143" t="s">
        <v>420</v>
      </c>
      <c r="N59" s="142" t="s">
        <v>397</v>
      </c>
      <c r="O59" s="159" t="s">
        <v>958</v>
      </c>
      <c r="P59" s="159" t="s">
        <v>924</v>
      </c>
      <c r="Q59" s="142" t="s">
        <v>405</v>
      </c>
      <c r="R59" s="108">
        <v>31</v>
      </c>
      <c r="S59" s="143" t="s">
        <v>399</v>
      </c>
      <c r="T59" s="143" t="s">
        <v>400</v>
      </c>
      <c r="U59" s="108" t="s">
        <v>314</v>
      </c>
      <c r="V59" s="143" t="s">
        <v>41</v>
      </c>
      <c r="W59" s="143" t="s">
        <v>584</v>
      </c>
      <c r="X59" s="143" t="s">
        <v>585</v>
      </c>
      <c r="Y59" s="143" t="s">
        <v>32</v>
      </c>
      <c r="Z59" s="176" t="s">
        <v>401</v>
      </c>
      <c r="AA59" s="176" t="s">
        <v>408</v>
      </c>
      <c r="AB59" s="176" t="s">
        <v>481</v>
      </c>
      <c r="AC59" s="134" t="s">
        <v>409</v>
      </c>
      <c r="AD59" s="214" t="s">
        <v>410</v>
      </c>
      <c r="AE59" s="147"/>
      <c r="AF59" s="77"/>
    </row>
    <row r="60" spans="1:32" s="91" customFormat="1" ht="15.6" hidden="1" customHeight="1" x14ac:dyDescent="0.25">
      <c r="A60" s="109"/>
      <c r="B60" s="166"/>
      <c r="C60" s="144"/>
      <c r="D60" s="143"/>
      <c r="E60" s="143"/>
      <c r="F60" s="140"/>
      <c r="G60" s="95"/>
      <c r="H60" s="108"/>
      <c r="I60" s="108"/>
      <c r="J60" s="108"/>
      <c r="K60" s="108"/>
      <c r="L60" s="108"/>
      <c r="M60" s="143"/>
      <c r="N60" s="142"/>
      <c r="O60" s="159"/>
      <c r="P60" s="159"/>
      <c r="Q60" s="142"/>
      <c r="R60" s="108"/>
      <c r="S60" s="143"/>
      <c r="T60" s="143"/>
      <c r="U60" s="108"/>
      <c r="V60" s="143"/>
      <c r="W60" s="143"/>
      <c r="X60" s="194"/>
      <c r="Y60" s="143"/>
      <c r="Z60" s="176"/>
      <c r="AA60" s="176"/>
      <c r="AB60" s="176"/>
      <c r="AC60" s="176"/>
      <c r="AD60" s="150"/>
      <c r="AE60" s="195"/>
    </row>
    <row r="61" spans="1:32" s="91" customFormat="1" ht="15.6" hidden="1" customHeight="1" x14ac:dyDescent="0.25">
      <c r="A61" s="109"/>
      <c r="B61" s="166"/>
      <c r="C61" s="144"/>
      <c r="D61" s="143"/>
      <c r="E61" s="143"/>
      <c r="F61" s="140"/>
      <c r="G61" s="95"/>
      <c r="H61" s="108"/>
      <c r="I61" s="108"/>
      <c r="J61" s="108"/>
      <c r="K61" s="108"/>
      <c r="L61" s="108"/>
      <c r="M61" s="143"/>
      <c r="N61" s="142"/>
      <c r="O61" s="159"/>
      <c r="P61" s="159"/>
      <c r="Q61" s="142"/>
      <c r="R61" s="108"/>
      <c r="S61" s="143"/>
      <c r="T61" s="134"/>
      <c r="U61" s="108"/>
      <c r="V61" s="143"/>
      <c r="W61" s="143"/>
      <c r="X61" s="140"/>
      <c r="Y61" s="143"/>
      <c r="Z61" s="134"/>
      <c r="AA61" s="134"/>
      <c r="AB61" s="176"/>
      <c r="AC61" s="176"/>
      <c r="AD61" s="150"/>
      <c r="AE61" s="184"/>
    </row>
    <row r="62" spans="1:32" s="159" customFormat="1" ht="15.6" hidden="1" customHeight="1" x14ac:dyDescent="0.25">
      <c r="A62" s="109"/>
      <c r="B62" s="166"/>
      <c r="C62" s="144"/>
      <c r="D62" s="143"/>
      <c r="E62" s="143"/>
      <c r="F62" s="140"/>
      <c r="G62" s="95"/>
      <c r="H62" s="108"/>
      <c r="I62" s="108"/>
      <c r="J62" s="108"/>
      <c r="K62" s="108"/>
      <c r="L62" s="108"/>
      <c r="M62" s="143"/>
      <c r="N62" s="142"/>
      <c r="Q62" s="142"/>
      <c r="R62" s="108"/>
      <c r="S62" s="143"/>
      <c r="T62" s="134"/>
      <c r="U62" s="108"/>
      <c r="V62" s="143"/>
      <c r="W62" s="143"/>
      <c r="X62" s="140"/>
      <c r="Y62" s="143"/>
      <c r="Z62" s="176"/>
      <c r="AA62" s="176"/>
      <c r="AB62" s="176"/>
      <c r="AC62" s="176"/>
      <c r="AD62" s="150"/>
      <c r="AE62" s="184"/>
    </row>
    <row r="63" spans="1:32" s="91" customFormat="1" ht="15.6" hidden="1" customHeight="1" x14ac:dyDescent="0.25">
      <c r="A63" s="109"/>
      <c r="B63" s="166"/>
      <c r="C63" s="144"/>
      <c r="D63" s="143"/>
      <c r="E63" s="143"/>
      <c r="F63" s="140"/>
      <c r="G63" s="95"/>
      <c r="H63" s="108"/>
      <c r="I63" s="108"/>
      <c r="J63" s="108"/>
      <c r="K63" s="108"/>
      <c r="L63" s="108"/>
      <c r="M63" s="143"/>
      <c r="N63" s="142"/>
      <c r="O63" s="159"/>
      <c r="P63" s="159"/>
      <c r="Q63" s="142"/>
      <c r="R63" s="108"/>
      <c r="S63" s="143"/>
      <c r="T63" s="134"/>
      <c r="U63" s="108"/>
      <c r="V63" s="143"/>
      <c r="W63" s="143"/>
      <c r="X63" s="194"/>
      <c r="Y63" s="143"/>
      <c r="Z63" s="176"/>
      <c r="AA63" s="176"/>
      <c r="AB63" s="176"/>
      <c r="AC63" s="176"/>
      <c r="AD63" s="150"/>
      <c r="AE63" s="195"/>
    </row>
    <row r="64" spans="1:32" s="91" customFormat="1" ht="15.6" customHeight="1" x14ac:dyDescent="0.25">
      <c r="A64" s="107">
        <v>14203</v>
      </c>
      <c r="B64" s="165" t="s">
        <v>404</v>
      </c>
      <c r="C64" s="144" t="s">
        <v>858</v>
      </c>
      <c r="D64" s="143" t="s">
        <v>858</v>
      </c>
      <c r="E64" s="143" t="s">
        <v>414</v>
      </c>
      <c r="F64" s="140" t="s">
        <v>633</v>
      </c>
      <c r="G64" s="159" t="s">
        <v>1222</v>
      </c>
      <c r="H64" s="108">
        <v>5</v>
      </c>
      <c r="I64" s="108">
        <v>2</v>
      </c>
      <c r="J64" s="108">
        <v>150</v>
      </c>
      <c r="K64" s="108">
        <v>60</v>
      </c>
      <c r="L64" s="108">
        <v>90</v>
      </c>
      <c r="M64" s="143" t="s">
        <v>415</v>
      </c>
      <c r="N64" s="142" t="s">
        <v>397</v>
      </c>
      <c r="O64" s="159" t="s">
        <v>958</v>
      </c>
      <c r="P64" s="159" t="s">
        <v>924</v>
      </c>
      <c r="Q64" s="142" t="s">
        <v>405</v>
      </c>
      <c r="R64" s="108">
        <v>31</v>
      </c>
      <c r="S64" s="143" t="s">
        <v>416</v>
      </c>
      <c r="T64" s="134" t="s">
        <v>413</v>
      </c>
      <c r="U64" s="108" t="s">
        <v>314</v>
      </c>
      <c r="V64" s="143" t="s">
        <v>210</v>
      </c>
      <c r="W64" s="143" t="s">
        <v>575</v>
      </c>
      <c r="X64" s="143" t="s">
        <v>576</v>
      </c>
      <c r="Y64" s="143" t="s">
        <v>32</v>
      </c>
      <c r="Z64" s="176" t="s">
        <v>401</v>
      </c>
      <c r="AA64" s="176" t="s">
        <v>408</v>
      </c>
      <c r="AB64" s="176" t="s">
        <v>481</v>
      </c>
      <c r="AC64" s="134" t="s">
        <v>409</v>
      </c>
      <c r="AD64" s="214" t="s">
        <v>410</v>
      </c>
      <c r="AE64" s="143"/>
    </row>
    <row r="65" spans="1:32" s="91" customFormat="1" ht="15.6" customHeight="1" x14ac:dyDescent="0.25">
      <c r="A65" s="109" t="s">
        <v>421</v>
      </c>
      <c r="B65" s="166" t="s">
        <v>404</v>
      </c>
      <c r="C65" s="144" t="s">
        <v>1019</v>
      </c>
      <c r="D65" s="308" t="s">
        <v>869</v>
      </c>
      <c r="E65" s="143" t="s">
        <v>422</v>
      </c>
      <c r="F65" s="140" t="s">
        <v>686</v>
      </c>
      <c r="G65" s="159" t="s">
        <v>1222</v>
      </c>
      <c r="H65" s="108">
        <v>30</v>
      </c>
      <c r="I65" s="108">
        <v>0</v>
      </c>
      <c r="J65" s="108">
        <v>900</v>
      </c>
      <c r="K65" s="108">
        <v>0</v>
      </c>
      <c r="L65" s="108">
        <v>900</v>
      </c>
      <c r="M65" s="143" t="s">
        <v>32</v>
      </c>
      <c r="N65" s="142" t="s">
        <v>397</v>
      </c>
      <c r="O65" s="159" t="s">
        <v>958</v>
      </c>
      <c r="P65" s="159" t="s">
        <v>924</v>
      </c>
      <c r="Q65" s="142" t="s">
        <v>405</v>
      </c>
      <c r="R65" s="108">
        <v>31</v>
      </c>
      <c r="S65" s="143" t="s">
        <v>330</v>
      </c>
      <c r="T65" s="134" t="s">
        <v>413</v>
      </c>
      <c r="U65" s="108">
        <v>3</v>
      </c>
      <c r="V65" s="159" t="s">
        <v>39</v>
      </c>
      <c r="W65" s="159" t="s">
        <v>36</v>
      </c>
      <c r="X65" s="143" t="s">
        <v>32</v>
      </c>
      <c r="Y65" s="143" t="s">
        <v>32</v>
      </c>
      <c r="Z65" s="176" t="s">
        <v>401</v>
      </c>
      <c r="AA65" s="176" t="s">
        <v>408</v>
      </c>
      <c r="AB65" s="176" t="s">
        <v>481</v>
      </c>
      <c r="AC65" s="134" t="s">
        <v>409</v>
      </c>
      <c r="AD65" s="214" t="s">
        <v>410</v>
      </c>
      <c r="AE65" s="167"/>
    </row>
    <row r="66" spans="1:32" s="91" customFormat="1" ht="15.6" customHeight="1" x14ac:dyDescent="0.25">
      <c r="A66" s="117">
        <v>51402</v>
      </c>
      <c r="B66" s="127" t="s">
        <v>182</v>
      </c>
      <c r="C66" s="89" t="s">
        <v>996</v>
      </c>
      <c r="D66" s="117" t="s">
        <v>827</v>
      </c>
      <c r="E66" s="159" t="s">
        <v>183</v>
      </c>
      <c r="F66" s="120" t="s">
        <v>690</v>
      </c>
      <c r="G66" s="159" t="s">
        <v>1222</v>
      </c>
      <c r="H66" s="82">
        <v>5</v>
      </c>
      <c r="I66" s="82">
        <v>4</v>
      </c>
      <c r="J66" s="82">
        <v>150</v>
      </c>
      <c r="K66" s="82">
        <v>60</v>
      </c>
      <c r="L66" s="82">
        <v>90</v>
      </c>
      <c r="M66" s="120" t="s">
        <v>32</v>
      </c>
      <c r="N66" s="120" t="s">
        <v>163</v>
      </c>
      <c r="O66" s="158" t="s">
        <v>930</v>
      </c>
      <c r="P66" s="158" t="s">
        <v>897</v>
      </c>
      <c r="Q66" s="83" t="s">
        <v>164</v>
      </c>
      <c r="R66" s="82">
        <v>31</v>
      </c>
      <c r="S66" s="159" t="s">
        <v>174</v>
      </c>
      <c r="T66" s="114" t="s">
        <v>175</v>
      </c>
      <c r="U66" s="82">
        <v>4</v>
      </c>
      <c r="V66" s="158" t="s">
        <v>38</v>
      </c>
      <c r="W66" s="159" t="s">
        <v>36</v>
      </c>
      <c r="X66" s="159" t="s">
        <v>32</v>
      </c>
      <c r="Y66" s="79" t="s">
        <v>32</v>
      </c>
      <c r="Z66" s="114" t="s">
        <v>167</v>
      </c>
      <c r="AA66" s="114" t="s">
        <v>178</v>
      </c>
      <c r="AB66" s="114" t="s">
        <v>169</v>
      </c>
      <c r="AC66" s="93" t="s">
        <v>170</v>
      </c>
      <c r="AD66" s="188" t="s">
        <v>171</v>
      </c>
      <c r="AE66" s="79" t="s">
        <v>1132</v>
      </c>
    </row>
    <row r="67" spans="1:32" s="78" customFormat="1" ht="15.6" customHeight="1" x14ac:dyDescent="0.25">
      <c r="A67" s="117">
        <v>51704</v>
      </c>
      <c r="B67" s="127" t="s">
        <v>182</v>
      </c>
      <c r="C67" s="89" t="s">
        <v>1139</v>
      </c>
      <c r="D67" s="117" t="s">
        <v>828</v>
      </c>
      <c r="E67" s="159" t="s">
        <v>184</v>
      </c>
      <c r="F67" s="120" t="s">
        <v>691</v>
      </c>
      <c r="G67" s="159" t="s">
        <v>1222</v>
      </c>
      <c r="H67" s="82">
        <v>5</v>
      </c>
      <c r="I67" s="82">
        <v>4</v>
      </c>
      <c r="J67" s="82">
        <v>150</v>
      </c>
      <c r="K67" s="82">
        <v>60</v>
      </c>
      <c r="L67" s="82">
        <v>90</v>
      </c>
      <c r="M67" s="159" t="s">
        <v>32</v>
      </c>
      <c r="N67" s="120" t="s">
        <v>163</v>
      </c>
      <c r="O67" s="158" t="s">
        <v>930</v>
      </c>
      <c r="P67" s="158" t="s">
        <v>897</v>
      </c>
      <c r="Q67" s="83" t="s">
        <v>164</v>
      </c>
      <c r="R67" s="82">
        <v>31</v>
      </c>
      <c r="S67" s="159" t="s">
        <v>174</v>
      </c>
      <c r="T67" s="114" t="s">
        <v>175</v>
      </c>
      <c r="U67" s="82">
        <v>7</v>
      </c>
      <c r="V67" s="158" t="s">
        <v>62</v>
      </c>
      <c r="W67" s="159" t="s">
        <v>36</v>
      </c>
      <c r="X67" s="120" t="s">
        <v>1141</v>
      </c>
      <c r="Y67" s="79" t="s">
        <v>32</v>
      </c>
      <c r="Z67" s="114" t="s">
        <v>167</v>
      </c>
      <c r="AA67" s="114" t="s">
        <v>178</v>
      </c>
      <c r="AB67" s="114" t="s">
        <v>169</v>
      </c>
      <c r="AC67" s="93" t="s">
        <v>170</v>
      </c>
      <c r="AD67" s="188" t="s">
        <v>171</v>
      </c>
      <c r="AF67" s="94"/>
    </row>
    <row r="68" spans="1:32" s="78" customFormat="1" ht="15.6" customHeight="1" x14ac:dyDescent="0.25">
      <c r="A68" s="84">
        <v>71911</v>
      </c>
      <c r="B68" s="127" t="s">
        <v>182</v>
      </c>
      <c r="C68" s="89" t="s">
        <v>998</v>
      </c>
      <c r="D68" s="86" t="s">
        <v>865</v>
      </c>
      <c r="E68" s="159" t="s">
        <v>205</v>
      </c>
      <c r="F68" s="120" t="s">
        <v>692</v>
      </c>
      <c r="G68" s="159" t="s">
        <v>1222</v>
      </c>
      <c r="H68" s="82">
        <v>5</v>
      </c>
      <c r="I68" s="82">
        <v>4</v>
      </c>
      <c r="J68" s="82">
        <v>150</v>
      </c>
      <c r="K68" s="82">
        <v>60</v>
      </c>
      <c r="L68" s="82" t="s">
        <v>663</v>
      </c>
      <c r="M68" s="159" t="s">
        <v>32</v>
      </c>
      <c r="N68" s="120" t="s">
        <v>163</v>
      </c>
      <c r="O68" s="158" t="s">
        <v>934</v>
      </c>
      <c r="P68" s="158" t="s">
        <v>901</v>
      </c>
      <c r="Q68" s="83" t="s">
        <v>196</v>
      </c>
      <c r="R68" s="82">
        <v>33</v>
      </c>
      <c r="S68" s="120" t="s">
        <v>769</v>
      </c>
      <c r="T68" s="159" t="s">
        <v>198</v>
      </c>
      <c r="U68" s="82">
        <v>6</v>
      </c>
      <c r="V68" s="159" t="s">
        <v>62</v>
      </c>
      <c r="W68" s="159" t="s">
        <v>143</v>
      </c>
      <c r="X68" s="120" t="s">
        <v>206</v>
      </c>
      <c r="Y68" s="159" t="s">
        <v>207</v>
      </c>
      <c r="Z68" s="114" t="s">
        <v>199</v>
      </c>
      <c r="AA68" s="114" t="s">
        <v>204</v>
      </c>
      <c r="AB68" s="114" t="s">
        <v>200</v>
      </c>
      <c r="AC68" s="134" t="s">
        <v>201</v>
      </c>
      <c r="AD68" s="188" t="s">
        <v>202</v>
      </c>
      <c r="AE68" s="132"/>
      <c r="AF68" s="94"/>
    </row>
    <row r="69" spans="1:32" s="78" customFormat="1" ht="15.6" customHeight="1" x14ac:dyDescent="0.25">
      <c r="A69" s="85">
        <v>93601</v>
      </c>
      <c r="B69" s="121" t="s">
        <v>182</v>
      </c>
      <c r="C69" s="88" t="s">
        <v>874</v>
      </c>
      <c r="D69" s="158" t="s">
        <v>874</v>
      </c>
      <c r="E69" s="158" t="s">
        <v>249</v>
      </c>
      <c r="F69" s="81" t="s">
        <v>695</v>
      </c>
      <c r="G69" s="159" t="s">
        <v>1222</v>
      </c>
      <c r="H69" s="105">
        <v>5</v>
      </c>
      <c r="I69" s="105">
        <v>4</v>
      </c>
      <c r="J69" s="105">
        <v>150</v>
      </c>
      <c r="K69" s="105">
        <v>60</v>
      </c>
      <c r="L69" s="105">
        <v>90</v>
      </c>
      <c r="M69" s="158" t="s">
        <v>246</v>
      </c>
      <c r="N69" s="81" t="s">
        <v>163</v>
      </c>
      <c r="O69" s="158" t="s">
        <v>936</v>
      </c>
      <c r="P69" s="158" t="s">
        <v>903</v>
      </c>
      <c r="Q69" s="101" t="s">
        <v>233</v>
      </c>
      <c r="R69" s="105">
        <v>32</v>
      </c>
      <c r="S69" s="158" t="s">
        <v>1042</v>
      </c>
      <c r="T69" s="158" t="s">
        <v>1041</v>
      </c>
      <c r="U69" s="105">
        <v>6</v>
      </c>
      <c r="V69" s="158" t="s">
        <v>62</v>
      </c>
      <c r="W69" s="158" t="s">
        <v>36</v>
      </c>
      <c r="X69" s="158" t="s">
        <v>32</v>
      </c>
      <c r="Y69" s="78" t="s">
        <v>250</v>
      </c>
      <c r="Z69" s="114" t="s">
        <v>234</v>
      </c>
      <c r="AA69" s="114" t="s">
        <v>235</v>
      </c>
      <c r="AB69" s="114" t="s">
        <v>236</v>
      </c>
      <c r="AC69" s="114" t="s">
        <v>214</v>
      </c>
      <c r="AD69" s="188" t="s">
        <v>237</v>
      </c>
      <c r="AE69" s="123"/>
    </row>
    <row r="70" spans="1:32" s="78" customFormat="1" ht="15.6" customHeight="1" x14ac:dyDescent="0.25">
      <c r="A70" s="85">
        <v>90302</v>
      </c>
      <c r="B70" s="121" t="s">
        <v>182</v>
      </c>
      <c r="C70" s="88" t="s">
        <v>882</v>
      </c>
      <c r="D70" s="158" t="s">
        <v>882</v>
      </c>
      <c r="E70" s="158" t="s">
        <v>242</v>
      </c>
      <c r="F70" s="81" t="s">
        <v>693</v>
      </c>
      <c r="G70" s="159" t="s">
        <v>1222</v>
      </c>
      <c r="H70" s="105">
        <v>5</v>
      </c>
      <c r="I70" s="105">
        <v>4</v>
      </c>
      <c r="J70" s="105">
        <v>150</v>
      </c>
      <c r="K70" s="105">
        <v>60</v>
      </c>
      <c r="L70" s="105">
        <v>90</v>
      </c>
      <c r="M70" s="158" t="s">
        <v>32</v>
      </c>
      <c r="N70" s="81" t="s">
        <v>163</v>
      </c>
      <c r="O70" s="158" t="s">
        <v>936</v>
      </c>
      <c r="P70" s="158" t="s">
        <v>903</v>
      </c>
      <c r="Q70" s="101" t="s">
        <v>233</v>
      </c>
      <c r="R70" s="105">
        <v>33</v>
      </c>
      <c r="S70" s="158" t="s">
        <v>243</v>
      </c>
      <c r="T70" s="158" t="s">
        <v>244</v>
      </c>
      <c r="U70" s="105">
        <v>3</v>
      </c>
      <c r="V70" s="158" t="s">
        <v>62</v>
      </c>
      <c r="W70" s="158" t="s">
        <v>37</v>
      </c>
      <c r="X70" s="158" t="s">
        <v>32</v>
      </c>
      <c r="Y70" s="78" t="s">
        <v>32</v>
      </c>
      <c r="Z70" s="114" t="s">
        <v>234</v>
      </c>
      <c r="AA70" s="114" t="s">
        <v>235</v>
      </c>
      <c r="AB70" s="114" t="s">
        <v>236</v>
      </c>
      <c r="AC70" s="114" t="s">
        <v>214</v>
      </c>
      <c r="AD70" s="188" t="s">
        <v>237</v>
      </c>
      <c r="AE70" s="123"/>
    </row>
    <row r="71" spans="1:32" s="79" customFormat="1" ht="15.6" customHeight="1" x14ac:dyDescent="0.25">
      <c r="A71" s="85">
        <v>93610</v>
      </c>
      <c r="B71" s="121" t="s">
        <v>182</v>
      </c>
      <c r="C71" s="88" t="s">
        <v>888</v>
      </c>
      <c r="D71" s="158" t="s">
        <v>888</v>
      </c>
      <c r="E71" s="158" t="s">
        <v>254</v>
      </c>
      <c r="F71" s="81" t="s">
        <v>697</v>
      </c>
      <c r="G71" s="159" t="s">
        <v>1222</v>
      </c>
      <c r="H71" s="105">
        <v>5</v>
      </c>
      <c r="I71" s="105">
        <v>4</v>
      </c>
      <c r="J71" s="105">
        <v>150</v>
      </c>
      <c r="K71" s="105">
        <v>60</v>
      </c>
      <c r="L71" s="105">
        <v>90</v>
      </c>
      <c r="M71" s="158" t="s">
        <v>246</v>
      </c>
      <c r="N71" s="81" t="s">
        <v>163</v>
      </c>
      <c r="O71" s="158" t="s">
        <v>936</v>
      </c>
      <c r="P71" s="158" t="s">
        <v>903</v>
      </c>
      <c r="Q71" s="101" t="s">
        <v>233</v>
      </c>
      <c r="R71" s="105">
        <v>32</v>
      </c>
      <c r="S71" s="158" t="s">
        <v>243</v>
      </c>
      <c r="T71" s="158" t="s">
        <v>244</v>
      </c>
      <c r="U71" s="105">
        <v>6</v>
      </c>
      <c r="V71" s="158" t="s">
        <v>62</v>
      </c>
      <c r="W71" s="158" t="s">
        <v>36</v>
      </c>
      <c r="X71" s="158" t="s">
        <v>32</v>
      </c>
      <c r="Y71" s="78" t="s">
        <v>32</v>
      </c>
      <c r="Z71" s="114" t="s">
        <v>234</v>
      </c>
      <c r="AA71" s="114" t="s">
        <v>235</v>
      </c>
      <c r="AB71" s="114" t="s">
        <v>236</v>
      </c>
      <c r="AC71" s="90" t="s">
        <v>214</v>
      </c>
      <c r="AD71" s="188" t="s">
        <v>237</v>
      </c>
      <c r="AE71" s="123"/>
    </row>
    <row r="72" spans="1:32" s="79" customFormat="1" ht="15.6" customHeight="1" x14ac:dyDescent="0.25">
      <c r="A72" s="85">
        <v>93705</v>
      </c>
      <c r="B72" s="121" t="s">
        <v>182</v>
      </c>
      <c r="C72" s="88" t="s">
        <v>893</v>
      </c>
      <c r="D72" s="158" t="s">
        <v>893</v>
      </c>
      <c r="E72" s="158" t="s">
        <v>1050</v>
      </c>
      <c r="F72" s="81" t="s">
        <v>698</v>
      </c>
      <c r="G72" s="159" t="s">
        <v>1222</v>
      </c>
      <c r="H72" s="105">
        <v>5</v>
      </c>
      <c r="I72" s="105">
        <v>4</v>
      </c>
      <c r="J72" s="105">
        <v>150</v>
      </c>
      <c r="K72" s="105">
        <v>60</v>
      </c>
      <c r="L72" s="105">
        <v>90</v>
      </c>
      <c r="M72" s="158" t="s">
        <v>32</v>
      </c>
      <c r="N72" s="81" t="s">
        <v>163</v>
      </c>
      <c r="O72" s="158" t="s">
        <v>936</v>
      </c>
      <c r="P72" s="158" t="s">
        <v>903</v>
      </c>
      <c r="Q72" s="101" t="s">
        <v>233</v>
      </c>
      <c r="R72" s="105">
        <v>32</v>
      </c>
      <c r="S72" s="158" t="s">
        <v>255</v>
      </c>
      <c r="T72" s="114" t="s">
        <v>253</v>
      </c>
      <c r="U72" s="105">
        <v>7</v>
      </c>
      <c r="V72" s="158" t="s">
        <v>62</v>
      </c>
      <c r="W72" s="158" t="s">
        <v>36</v>
      </c>
      <c r="X72" s="158" t="s">
        <v>32</v>
      </c>
      <c r="Y72" s="78" t="s">
        <v>32</v>
      </c>
      <c r="Z72" s="114" t="s">
        <v>234</v>
      </c>
      <c r="AA72" s="114" t="s">
        <v>235</v>
      </c>
      <c r="AB72" s="114" t="s">
        <v>236</v>
      </c>
      <c r="AC72" s="90" t="s">
        <v>214</v>
      </c>
      <c r="AD72" s="188" t="s">
        <v>237</v>
      </c>
      <c r="AE72" s="123"/>
    </row>
    <row r="73" spans="1:32" s="79" customFormat="1" ht="15.6" customHeight="1" x14ac:dyDescent="0.25">
      <c r="A73" s="85">
        <v>93609</v>
      </c>
      <c r="B73" s="121" t="s">
        <v>182</v>
      </c>
      <c r="C73" s="88" t="s">
        <v>894</v>
      </c>
      <c r="D73" s="158" t="s">
        <v>894</v>
      </c>
      <c r="E73" s="158" t="s">
        <v>251</v>
      </c>
      <c r="F73" s="81" t="s">
        <v>696</v>
      </c>
      <c r="G73" s="159" t="s">
        <v>1222</v>
      </c>
      <c r="H73" s="105">
        <v>5</v>
      </c>
      <c r="I73" s="105">
        <v>4</v>
      </c>
      <c r="J73" s="105">
        <v>150</v>
      </c>
      <c r="K73" s="105">
        <v>60</v>
      </c>
      <c r="L73" s="105">
        <v>90</v>
      </c>
      <c r="M73" s="158" t="s">
        <v>32</v>
      </c>
      <c r="N73" s="81" t="s">
        <v>163</v>
      </c>
      <c r="O73" s="158" t="s">
        <v>936</v>
      </c>
      <c r="P73" s="158" t="s">
        <v>903</v>
      </c>
      <c r="Q73" s="101" t="s">
        <v>233</v>
      </c>
      <c r="R73" s="105">
        <v>32</v>
      </c>
      <c r="S73" s="158" t="s">
        <v>252</v>
      </c>
      <c r="T73" s="114" t="s">
        <v>253</v>
      </c>
      <c r="U73" s="105">
        <v>6</v>
      </c>
      <c r="V73" s="158" t="s">
        <v>62</v>
      </c>
      <c r="W73" s="158" t="s">
        <v>36</v>
      </c>
      <c r="X73" s="158" t="s">
        <v>32</v>
      </c>
      <c r="Y73" s="78" t="s">
        <v>32</v>
      </c>
      <c r="Z73" s="114" t="s">
        <v>234</v>
      </c>
      <c r="AA73" s="114" t="s">
        <v>235</v>
      </c>
      <c r="AB73" s="114" t="s">
        <v>236</v>
      </c>
      <c r="AC73" s="90" t="s">
        <v>214</v>
      </c>
      <c r="AD73" s="188" t="s">
        <v>237</v>
      </c>
      <c r="AE73" s="123"/>
    </row>
    <row r="74" spans="1:32" s="79" customFormat="1" ht="15.6" hidden="1" customHeight="1" x14ac:dyDescent="0.25">
      <c r="A74" s="84"/>
      <c r="B74" s="127"/>
      <c r="C74" s="89"/>
      <c r="D74" s="159"/>
      <c r="E74" s="159"/>
      <c r="F74" s="150"/>
      <c r="G74" s="95"/>
      <c r="H74" s="82"/>
      <c r="I74" s="82"/>
      <c r="J74" s="82"/>
      <c r="K74" s="82"/>
      <c r="L74" s="82"/>
      <c r="M74" s="159"/>
      <c r="N74" s="120"/>
      <c r="O74" s="158"/>
      <c r="P74" s="158"/>
      <c r="Q74" s="83"/>
      <c r="R74" s="82"/>
      <c r="S74" s="159"/>
      <c r="T74" s="159"/>
      <c r="U74" s="82"/>
      <c r="V74" s="159"/>
      <c r="W74" s="159"/>
      <c r="X74" s="159"/>
      <c r="Y74" s="159"/>
      <c r="Z74" s="153"/>
      <c r="AA74" s="153"/>
      <c r="AB74" s="159"/>
      <c r="AC74" s="134"/>
      <c r="AD74" s="188"/>
      <c r="AE74" s="136"/>
    </row>
    <row r="75" spans="1:32" s="79" customFormat="1" ht="15.6" customHeight="1" x14ac:dyDescent="0.25">
      <c r="A75" s="84">
        <v>32204</v>
      </c>
      <c r="B75" s="127" t="s">
        <v>182</v>
      </c>
      <c r="C75" s="89" t="s">
        <v>823</v>
      </c>
      <c r="D75" s="159" t="s">
        <v>823</v>
      </c>
      <c r="E75" s="159" t="s">
        <v>309</v>
      </c>
      <c r="F75" s="150" t="s">
        <v>699</v>
      </c>
      <c r="G75" s="159" t="s">
        <v>1222</v>
      </c>
      <c r="H75" s="82">
        <v>5</v>
      </c>
      <c r="I75" s="82">
        <v>3</v>
      </c>
      <c r="J75" s="82">
        <v>150</v>
      </c>
      <c r="K75" s="82">
        <v>30</v>
      </c>
      <c r="L75" s="82">
        <v>120</v>
      </c>
      <c r="M75" s="159" t="s">
        <v>32</v>
      </c>
      <c r="N75" s="120" t="s">
        <v>163</v>
      </c>
      <c r="O75" s="158" t="s">
        <v>952</v>
      </c>
      <c r="P75" s="158" t="s">
        <v>918</v>
      </c>
      <c r="Q75" s="83" t="s">
        <v>306</v>
      </c>
      <c r="R75" s="82">
        <v>32</v>
      </c>
      <c r="S75" s="159" t="s">
        <v>197</v>
      </c>
      <c r="T75" s="159" t="s">
        <v>198</v>
      </c>
      <c r="U75" s="82">
        <v>2</v>
      </c>
      <c r="V75" s="159" t="s">
        <v>39</v>
      </c>
      <c r="W75" s="159" t="s">
        <v>36</v>
      </c>
      <c r="X75" s="159" t="s">
        <v>568</v>
      </c>
      <c r="Y75" s="79" t="s">
        <v>307</v>
      </c>
      <c r="Z75" s="93" t="s">
        <v>199</v>
      </c>
      <c r="AA75" s="153" t="s">
        <v>204</v>
      </c>
      <c r="AB75" s="79" t="s">
        <v>200</v>
      </c>
      <c r="AC75" s="134" t="s">
        <v>201</v>
      </c>
      <c r="AD75" s="188" t="s">
        <v>308</v>
      </c>
      <c r="AE75" s="136"/>
    </row>
    <row r="76" spans="1:32" s="78" customFormat="1" ht="15.6" customHeight="1" x14ac:dyDescent="0.25">
      <c r="A76" s="86">
        <v>34204</v>
      </c>
      <c r="B76" s="127" t="s">
        <v>182</v>
      </c>
      <c r="C76" s="89" t="s">
        <v>789</v>
      </c>
      <c r="D76" s="159" t="s">
        <v>789</v>
      </c>
      <c r="E76" s="159" t="s">
        <v>327</v>
      </c>
      <c r="F76" s="102" t="s">
        <v>659</v>
      </c>
      <c r="G76" s="159" t="s">
        <v>1222</v>
      </c>
      <c r="H76" s="82">
        <v>5</v>
      </c>
      <c r="I76" s="82">
        <v>4</v>
      </c>
      <c r="J76" s="82">
        <v>150</v>
      </c>
      <c r="K76" s="82">
        <v>60</v>
      </c>
      <c r="L76" s="82">
        <v>90</v>
      </c>
      <c r="M76" s="159" t="s">
        <v>318</v>
      </c>
      <c r="N76" s="120" t="s">
        <v>163</v>
      </c>
      <c r="O76" s="158" t="s">
        <v>954</v>
      </c>
      <c r="P76" s="158" t="s">
        <v>920</v>
      </c>
      <c r="Q76" s="83" t="s">
        <v>319</v>
      </c>
      <c r="R76" s="82">
        <v>31</v>
      </c>
      <c r="S76" s="159" t="s">
        <v>243</v>
      </c>
      <c r="T76" s="114" t="s">
        <v>244</v>
      </c>
      <c r="U76" s="79">
        <v>2</v>
      </c>
      <c r="V76" s="159" t="s">
        <v>320</v>
      </c>
      <c r="W76" s="79" t="s">
        <v>36</v>
      </c>
      <c r="X76" s="159" t="s">
        <v>324</v>
      </c>
      <c r="Y76" s="79" t="s">
        <v>32</v>
      </c>
      <c r="Z76" s="114" t="s">
        <v>234</v>
      </c>
      <c r="AA76" s="114" t="s">
        <v>235</v>
      </c>
      <c r="AB76" s="114" t="s">
        <v>321</v>
      </c>
      <c r="AC76" s="114" t="s">
        <v>286</v>
      </c>
      <c r="AD76" s="188" t="s">
        <v>322</v>
      </c>
      <c r="AE76" s="136"/>
    </row>
    <row r="77" spans="1:32" s="78" customFormat="1" ht="15.6" customHeight="1" x14ac:dyDescent="0.25">
      <c r="A77" s="86">
        <v>34205</v>
      </c>
      <c r="B77" s="127" t="s">
        <v>182</v>
      </c>
      <c r="C77" s="89" t="s">
        <v>843</v>
      </c>
      <c r="D77" s="159" t="s">
        <v>843</v>
      </c>
      <c r="E77" s="159" t="s">
        <v>485</v>
      </c>
      <c r="F77" s="120" t="s">
        <v>629</v>
      </c>
      <c r="G77" s="159" t="s">
        <v>1222</v>
      </c>
      <c r="H77" s="82">
        <v>5</v>
      </c>
      <c r="I77" s="82">
        <v>4</v>
      </c>
      <c r="J77" s="82">
        <v>150</v>
      </c>
      <c r="K77" s="82">
        <v>60</v>
      </c>
      <c r="L77" s="82">
        <v>90</v>
      </c>
      <c r="M77" s="159" t="s">
        <v>318</v>
      </c>
      <c r="N77" s="120" t="s">
        <v>163</v>
      </c>
      <c r="O77" s="158" t="s">
        <v>954</v>
      </c>
      <c r="P77" s="158" t="s">
        <v>920</v>
      </c>
      <c r="Q77" s="83" t="s">
        <v>319</v>
      </c>
      <c r="R77" s="82">
        <v>31</v>
      </c>
      <c r="S77" s="159" t="s">
        <v>264</v>
      </c>
      <c r="T77" s="114" t="s">
        <v>265</v>
      </c>
      <c r="U77" s="82">
        <v>2</v>
      </c>
      <c r="V77" s="159" t="s">
        <v>320</v>
      </c>
      <c r="W77" s="159" t="s">
        <v>188</v>
      </c>
      <c r="X77" s="159" t="s">
        <v>294</v>
      </c>
      <c r="Y77" s="79" t="s">
        <v>32</v>
      </c>
      <c r="Z77" s="114" t="s">
        <v>234</v>
      </c>
      <c r="AA77" s="114" t="s">
        <v>235</v>
      </c>
      <c r="AB77" s="114" t="s">
        <v>321</v>
      </c>
      <c r="AC77" s="114" t="s">
        <v>286</v>
      </c>
      <c r="AD77" s="188" t="s">
        <v>322</v>
      </c>
      <c r="AE77" s="123"/>
      <c r="AF77" s="77"/>
    </row>
    <row r="78" spans="1:32" s="78" customFormat="1" ht="15.6" customHeight="1" x14ac:dyDescent="0.25">
      <c r="A78" s="86">
        <v>36205</v>
      </c>
      <c r="B78" s="127" t="s">
        <v>182</v>
      </c>
      <c r="C78" s="89" t="s">
        <v>829</v>
      </c>
      <c r="D78" s="159" t="s">
        <v>829</v>
      </c>
      <c r="E78" s="159" t="s">
        <v>337</v>
      </c>
      <c r="F78" s="150" t="s">
        <v>638</v>
      </c>
      <c r="G78" s="159" t="s">
        <v>1222</v>
      </c>
      <c r="H78" s="82">
        <v>5</v>
      </c>
      <c r="I78" s="82">
        <v>4</v>
      </c>
      <c r="J78" s="82">
        <v>150</v>
      </c>
      <c r="K78" s="82">
        <v>60</v>
      </c>
      <c r="L78" s="82">
        <v>90</v>
      </c>
      <c r="M78" s="159" t="s">
        <v>32</v>
      </c>
      <c r="N78" s="120" t="s">
        <v>163</v>
      </c>
      <c r="O78" s="158" t="s">
        <v>959</v>
      </c>
      <c r="P78" s="158" t="s">
        <v>926</v>
      </c>
      <c r="Q78" s="83" t="s">
        <v>332</v>
      </c>
      <c r="R78" s="82">
        <v>31</v>
      </c>
      <c r="S78" s="159" t="s">
        <v>174</v>
      </c>
      <c r="T78" s="114" t="s">
        <v>175</v>
      </c>
      <c r="U78" s="82">
        <v>2</v>
      </c>
      <c r="V78" s="159" t="s">
        <v>260</v>
      </c>
      <c r="W78" s="159" t="s">
        <v>338</v>
      </c>
      <c r="X78" s="159" t="s">
        <v>589</v>
      </c>
      <c r="Y78" s="79" t="s">
        <v>32</v>
      </c>
      <c r="Z78" s="114" t="s">
        <v>334</v>
      </c>
      <c r="AA78" s="114" t="s">
        <v>178</v>
      </c>
      <c r="AB78" s="114" t="s">
        <v>335</v>
      </c>
      <c r="AC78" s="114" t="s">
        <v>286</v>
      </c>
      <c r="AD78" s="188" t="s">
        <v>336</v>
      </c>
      <c r="AE78" s="123"/>
      <c r="AF78" s="77"/>
    </row>
    <row r="79" spans="1:32" s="78" customFormat="1" ht="15.6" hidden="1" customHeight="1" x14ac:dyDescent="0.25">
      <c r="A79" s="117"/>
      <c r="B79" s="156"/>
      <c r="C79" s="113"/>
      <c r="D79" s="95"/>
      <c r="E79" s="95"/>
      <c r="F79" s="120"/>
      <c r="G79" s="95"/>
      <c r="H79" s="82"/>
      <c r="I79" s="82"/>
      <c r="J79" s="82"/>
      <c r="K79" s="82"/>
      <c r="L79" s="82"/>
      <c r="M79" s="95"/>
      <c r="N79" s="120"/>
      <c r="O79" s="158"/>
      <c r="P79" s="158"/>
      <c r="Q79" s="83"/>
      <c r="R79" s="82"/>
      <c r="S79" s="95"/>
      <c r="T79" s="95"/>
      <c r="U79" s="82"/>
      <c r="V79" s="95"/>
      <c r="W79" s="159"/>
      <c r="X79" s="159"/>
      <c r="Y79" s="79"/>
      <c r="Z79" s="196"/>
      <c r="AA79" s="93"/>
      <c r="AB79" s="114"/>
      <c r="AC79" s="114"/>
      <c r="AD79" s="188"/>
      <c r="AE79" s="123"/>
      <c r="AF79" s="77"/>
    </row>
    <row r="80" spans="1:32" s="78" customFormat="1" ht="15.6" customHeight="1" x14ac:dyDescent="0.25">
      <c r="A80" s="109">
        <v>63316</v>
      </c>
      <c r="B80" s="168" t="s">
        <v>208</v>
      </c>
      <c r="C80" s="144" t="s">
        <v>797</v>
      </c>
      <c r="D80" s="109" t="s">
        <v>797</v>
      </c>
      <c r="E80" s="143" t="s">
        <v>499</v>
      </c>
      <c r="F80" s="140" t="s">
        <v>702</v>
      </c>
      <c r="G80" s="159" t="s">
        <v>1222</v>
      </c>
      <c r="H80" s="108">
        <v>5</v>
      </c>
      <c r="I80" s="108">
        <v>4</v>
      </c>
      <c r="J80" s="108">
        <v>150</v>
      </c>
      <c r="K80" s="108">
        <v>60</v>
      </c>
      <c r="L80" s="108">
        <v>90</v>
      </c>
      <c r="M80" s="143" t="s">
        <v>32</v>
      </c>
      <c r="N80" s="142" t="s">
        <v>397</v>
      </c>
      <c r="O80" s="159" t="s">
        <v>937</v>
      </c>
      <c r="P80" s="159" t="s">
        <v>904</v>
      </c>
      <c r="Q80" s="142" t="s">
        <v>423</v>
      </c>
      <c r="R80" s="108">
        <v>33</v>
      </c>
      <c r="S80" s="143" t="s">
        <v>424</v>
      </c>
      <c r="T80" s="143" t="s">
        <v>425</v>
      </c>
      <c r="U80" s="108">
        <v>3</v>
      </c>
      <c r="V80" s="143" t="s">
        <v>40</v>
      </c>
      <c r="W80" s="143" t="s">
        <v>36</v>
      </c>
      <c r="X80" s="143" t="s">
        <v>32</v>
      </c>
      <c r="Y80" s="143" t="s">
        <v>32</v>
      </c>
      <c r="Z80" s="176" t="s">
        <v>430</v>
      </c>
      <c r="AA80" s="176" t="s">
        <v>32</v>
      </c>
      <c r="AB80" s="176" t="s">
        <v>491</v>
      </c>
      <c r="AC80" s="176" t="s">
        <v>426</v>
      </c>
      <c r="AD80" s="150" t="s">
        <v>427</v>
      </c>
      <c r="AE80" s="178"/>
      <c r="AF80" s="77"/>
    </row>
    <row r="81" spans="1:32" s="78" customFormat="1" ht="15.6" customHeight="1" x14ac:dyDescent="0.25">
      <c r="A81" s="109">
        <v>63701</v>
      </c>
      <c r="B81" s="168" t="s">
        <v>208</v>
      </c>
      <c r="C81" s="144" t="s">
        <v>1007</v>
      </c>
      <c r="D81" s="109" t="s">
        <v>803</v>
      </c>
      <c r="E81" s="143" t="s">
        <v>428</v>
      </c>
      <c r="F81" s="140" t="s">
        <v>703</v>
      </c>
      <c r="G81" s="159" t="s">
        <v>1222</v>
      </c>
      <c r="H81" s="108">
        <v>5</v>
      </c>
      <c r="I81" s="108">
        <v>4</v>
      </c>
      <c r="J81" s="108">
        <v>150</v>
      </c>
      <c r="K81" s="108">
        <v>60</v>
      </c>
      <c r="L81" s="108">
        <v>90</v>
      </c>
      <c r="M81" s="143" t="s">
        <v>32</v>
      </c>
      <c r="N81" s="142" t="s">
        <v>397</v>
      </c>
      <c r="O81" s="159" t="s">
        <v>937</v>
      </c>
      <c r="P81" s="159" t="s">
        <v>904</v>
      </c>
      <c r="Q81" s="142" t="s">
        <v>423</v>
      </c>
      <c r="R81" s="108">
        <v>33</v>
      </c>
      <c r="S81" s="143" t="s">
        <v>429</v>
      </c>
      <c r="T81" s="143" t="s">
        <v>430</v>
      </c>
      <c r="U81" s="108">
        <v>7</v>
      </c>
      <c r="V81" s="143" t="s">
        <v>39</v>
      </c>
      <c r="W81" s="143" t="s">
        <v>36</v>
      </c>
      <c r="X81" s="143" t="s">
        <v>32</v>
      </c>
      <c r="Y81" s="143" t="s">
        <v>32</v>
      </c>
      <c r="Z81" s="176" t="s">
        <v>430</v>
      </c>
      <c r="AA81" s="176" t="s">
        <v>32</v>
      </c>
      <c r="AB81" s="176" t="s">
        <v>491</v>
      </c>
      <c r="AC81" s="176" t="s">
        <v>426</v>
      </c>
      <c r="AD81" s="150" t="s">
        <v>427</v>
      </c>
      <c r="AE81" s="185"/>
      <c r="AF81" s="77"/>
    </row>
    <row r="82" spans="1:32" s="78" customFormat="1" ht="15.6" customHeight="1" x14ac:dyDescent="0.25">
      <c r="A82" s="107">
        <v>61409</v>
      </c>
      <c r="B82" s="168" t="s">
        <v>208</v>
      </c>
      <c r="C82" s="144" t="s">
        <v>1016</v>
      </c>
      <c r="D82" s="107" t="s">
        <v>782</v>
      </c>
      <c r="E82" s="143" t="s">
        <v>480</v>
      </c>
      <c r="F82" s="140" t="s">
        <v>705</v>
      </c>
      <c r="G82" s="159" t="s">
        <v>1222</v>
      </c>
      <c r="H82" s="108">
        <v>5</v>
      </c>
      <c r="I82" s="108">
        <v>4</v>
      </c>
      <c r="J82" s="108">
        <v>150</v>
      </c>
      <c r="K82" s="108">
        <v>60</v>
      </c>
      <c r="L82" s="108">
        <v>90</v>
      </c>
      <c r="M82" s="143" t="s">
        <v>32</v>
      </c>
      <c r="N82" s="142" t="s">
        <v>397</v>
      </c>
      <c r="O82" s="95" t="s">
        <v>940</v>
      </c>
      <c r="P82" s="95" t="s">
        <v>907</v>
      </c>
      <c r="Q82" s="142" t="s">
        <v>432</v>
      </c>
      <c r="R82" s="108">
        <v>32</v>
      </c>
      <c r="S82" s="143" t="s">
        <v>438</v>
      </c>
      <c r="T82" s="134" t="s">
        <v>439</v>
      </c>
      <c r="U82" s="108" t="s">
        <v>435</v>
      </c>
      <c r="V82" s="143" t="s">
        <v>367</v>
      </c>
      <c r="W82" s="143" t="s">
        <v>546</v>
      </c>
      <c r="X82" s="177" t="s">
        <v>32</v>
      </c>
      <c r="Y82" s="177" t="s">
        <v>32</v>
      </c>
      <c r="Z82" s="134" t="s">
        <v>434</v>
      </c>
      <c r="AA82" s="143" t="s">
        <v>32</v>
      </c>
      <c r="AB82" s="176" t="s">
        <v>529</v>
      </c>
      <c r="AC82" s="143" t="s">
        <v>409</v>
      </c>
      <c r="AD82" s="150" t="s">
        <v>437</v>
      </c>
      <c r="AE82" s="147"/>
      <c r="AF82" s="77"/>
    </row>
    <row r="83" spans="1:32" s="78" customFormat="1" ht="15.6" customHeight="1" x14ac:dyDescent="0.25">
      <c r="A83" s="107">
        <v>61608</v>
      </c>
      <c r="B83" s="168" t="s">
        <v>208</v>
      </c>
      <c r="C83" s="144" t="s">
        <v>1017</v>
      </c>
      <c r="D83" s="107" t="s">
        <v>819</v>
      </c>
      <c r="E83" s="143" t="s">
        <v>431</v>
      </c>
      <c r="F83" s="140" t="s">
        <v>704</v>
      </c>
      <c r="G83" s="159" t="s">
        <v>1222</v>
      </c>
      <c r="H83" s="108">
        <v>5</v>
      </c>
      <c r="I83" s="108">
        <v>4</v>
      </c>
      <c r="J83" s="108">
        <v>150</v>
      </c>
      <c r="K83" s="108">
        <v>60</v>
      </c>
      <c r="L83" s="108">
        <v>90</v>
      </c>
      <c r="M83" s="143" t="s">
        <v>1091</v>
      </c>
      <c r="N83" s="142" t="s">
        <v>397</v>
      </c>
      <c r="O83" s="95" t="s">
        <v>940</v>
      </c>
      <c r="P83" s="95" t="s">
        <v>907</v>
      </c>
      <c r="Q83" s="142" t="s">
        <v>432</v>
      </c>
      <c r="R83" s="108">
        <v>32</v>
      </c>
      <c r="S83" s="143" t="s">
        <v>433</v>
      </c>
      <c r="T83" s="134" t="s">
        <v>434</v>
      </c>
      <c r="U83" s="108" t="s">
        <v>435</v>
      </c>
      <c r="V83" s="143" t="s">
        <v>62</v>
      </c>
      <c r="W83" s="143" t="s">
        <v>436</v>
      </c>
      <c r="X83" s="143" t="s">
        <v>32</v>
      </c>
      <c r="Y83" s="143" t="s">
        <v>32</v>
      </c>
      <c r="Z83" s="176" t="s">
        <v>401</v>
      </c>
      <c r="AA83" s="176" t="s">
        <v>408</v>
      </c>
      <c r="AB83" s="176" t="s">
        <v>529</v>
      </c>
      <c r="AC83" s="176" t="s">
        <v>409</v>
      </c>
      <c r="AD83" s="150" t="s">
        <v>437</v>
      </c>
      <c r="AE83" s="147"/>
      <c r="AF83" s="77"/>
    </row>
    <row r="84" spans="1:32" s="78" customFormat="1" ht="15.6" hidden="1" customHeight="1" x14ac:dyDescent="0.25">
      <c r="A84" s="107"/>
      <c r="B84" s="168"/>
      <c r="C84" s="144"/>
      <c r="D84" s="107"/>
      <c r="E84" s="143"/>
      <c r="F84" s="140"/>
      <c r="G84" s="95"/>
      <c r="H84" s="108"/>
      <c r="I84" s="108"/>
      <c r="J84" s="108"/>
      <c r="K84" s="108"/>
      <c r="L84" s="108"/>
      <c r="M84" s="143"/>
      <c r="N84" s="142"/>
      <c r="O84" s="95"/>
      <c r="P84" s="95"/>
      <c r="Q84" s="142"/>
      <c r="R84" s="108"/>
      <c r="S84" s="143"/>
      <c r="T84" s="143"/>
      <c r="U84" s="108"/>
      <c r="V84" s="143"/>
      <c r="W84" s="143"/>
      <c r="X84" s="143"/>
      <c r="Y84" s="143"/>
      <c r="Z84" s="176"/>
      <c r="AA84" s="176"/>
      <c r="AB84" s="176"/>
      <c r="AC84" s="176"/>
      <c r="AD84" s="150"/>
      <c r="AE84" s="147"/>
      <c r="AF84" s="77"/>
    </row>
    <row r="85" spans="1:32" s="78" customFormat="1" ht="15.6" customHeight="1" x14ac:dyDescent="0.25">
      <c r="A85" s="109">
        <v>61303</v>
      </c>
      <c r="B85" s="168" t="s">
        <v>208</v>
      </c>
      <c r="C85" s="144" t="s">
        <v>1123</v>
      </c>
      <c r="D85" s="109" t="s">
        <v>1124</v>
      </c>
      <c r="E85" s="143" t="s">
        <v>1148</v>
      </c>
      <c r="F85" s="140" t="s">
        <v>1147</v>
      </c>
      <c r="G85" s="159" t="s">
        <v>1222</v>
      </c>
      <c r="H85" s="108">
        <v>5</v>
      </c>
      <c r="I85" s="108">
        <v>4</v>
      </c>
      <c r="J85" s="108">
        <v>150</v>
      </c>
      <c r="K85" s="108">
        <v>60</v>
      </c>
      <c r="L85" s="108">
        <v>90</v>
      </c>
      <c r="M85" s="143" t="s">
        <v>32</v>
      </c>
      <c r="N85" s="142" t="s">
        <v>397</v>
      </c>
      <c r="O85" s="95" t="s">
        <v>940</v>
      </c>
      <c r="P85" s="95" t="s">
        <v>907</v>
      </c>
      <c r="Q85" s="142" t="s">
        <v>432</v>
      </c>
      <c r="R85" s="108">
        <v>32</v>
      </c>
      <c r="S85" s="143" t="s">
        <v>466</v>
      </c>
      <c r="T85" s="143" t="s">
        <v>467</v>
      </c>
      <c r="U85" s="108">
        <v>3</v>
      </c>
      <c r="V85" s="143" t="s">
        <v>62</v>
      </c>
      <c r="W85" s="143" t="s">
        <v>556</v>
      </c>
      <c r="X85" s="143" t="s">
        <v>32</v>
      </c>
      <c r="Y85" s="143" t="s">
        <v>32</v>
      </c>
      <c r="Z85" s="134" t="s">
        <v>434</v>
      </c>
      <c r="AA85" s="176" t="s">
        <v>32</v>
      </c>
      <c r="AB85" s="176" t="s">
        <v>529</v>
      </c>
      <c r="AC85" s="176" t="s">
        <v>409</v>
      </c>
      <c r="AD85" s="150" t="s">
        <v>437</v>
      </c>
      <c r="AE85" s="321"/>
      <c r="AF85" s="77"/>
    </row>
    <row r="86" spans="1:32" s="78" customFormat="1" ht="15.6" customHeight="1" x14ac:dyDescent="0.25">
      <c r="A86" s="107">
        <v>61410</v>
      </c>
      <c r="B86" s="168" t="s">
        <v>208</v>
      </c>
      <c r="C86" s="144" t="s">
        <v>838</v>
      </c>
      <c r="D86" s="107" t="s">
        <v>838</v>
      </c>
      <c r="E86" s="143" t="s">
        <v>479</v>
      </c>
      <c r="F86" s="140" t="s">
        <v>614</v>
      </c>
      <c r="G86" s="159" t="s">
        <v>1222</v>
      </c>
      <c r="H86" s="108">
        <v>5</v>
      </c>
      <c r="I86" s="108">
        <v>4</v>
      </c>
      <c r="J86" s="108">
        <v>150</v>
      </c>
      <c r="K86" s="108">
        <v>60</v>
      </c>
      <c r="L86" s="108">
        <v>90</v>
      </c>
      <c r="M86" s="143" t="s">
        <v>32</v>
      </c>
      <c r="N86" s="142" t="s">
        <v>397</v>
      </c>
      <c r="O86" s="95" t="s">
        <v>940</v>
      </c>
      <c r="P86" s="95" t="s">
        <v>907</v>
      </c>
      <c r="Q86" s="142" t="s">
        <v>432</v>
      </c>
      <c r="R86" s="108">
        <v>32</v>
      </c>
      <c r="S86" s="143" t="s">
        <v>466</v>
      </c>
      <c r="T86" s="143" t="s">
        <v>467</v>
      </c>
      <c r="U86" s="108" t="s">
        <v>435</v>
      </c>
      <c r="V86" s="143" t="s">
        <v>305</v>
      </c>
      <c r="W86" s="110" t="s">
        <v>554</v>
      </c>
      <c r="X86" s="110" t="s">
        <v>555</v>
      </c>
      <c r="Y86" s="143" t="s">
        <v>32</v>
      </c>
      <c r="Z86" s="134" t="s">
        <v>434</v>
      </c>
      <c r="AA86" s="176" t="s">
        <v>32</v>
      </c>
      <c r="AB86" s="176" t="s">
        <v>529</v>
      </c>
      <c r="AC86" s="176" t="s">
        <v>409</v>
      </c>
      <c r="AD86" s="150" t="s">
        <v>437</v>
      </c>
      <c r="AE86" s="143"/>
      <c r="AF86" s="77"/>
    </row>
    <row r="87" spans="1:32" s="78" customFormat="1" ht="15.6" hidden="1" customHeight="1" x14ac:dyDescent="0.25">
      <c r="A87" s="109"/>
      <c r="B87" s="168"/>
      <c r="C87" s="144"/>
      <c r="D87" s="109"/>
      <c r="E87" s="143"/>
      <c r="F87" s="140"/>
      <c r="G87" s="95"/>
      <c r="H87" s="108"/>
      <c r="I87" s="108"/>
      <c r="J87" s="108"/>
      <c r="K87" s="108"/>
      <c r="L87" s="108"/>
      <c r="M87" s="143"/>
      <c r="N87" s="142"/>
      <c r="O87" s="95"/>
      <c r="P87" s="95"/>
      <c r="Q87" s="142"/>
      <c r="R87" s="108"/>
      <c r="S87" s="143"/>
      <c r="T87" s="143"/>
      <c r="U87" s="108"/>
      <c r="V87" s="143"/>
      <c r="W87" s="110"/>
      <c r="X87" s="110"/>
      <c r="Y87" s="143"/>
      <c r="Z87" s="134"/>
      <c r="AA87" s="176"/>
      <c r="AB87" s="176"/>
      <c r="AC87" s="176"/>
      <c r="AD87" s="150"/>
      <c r="AE87" s="110"/>
      <c r="AF87" s="77"/>
    </row>
    <row r="88" spans="1:32" s="78" customFormat="1" ht="15.6" customHeight="1" x14ac:dyDescent="0.25">
      <c r="A88" s="107">
        <v>61603</v>
      </c>
      <c r="B88" s="168" t="s">
        <v>208</v>
      </c>
      <c r="C88" s="144" t="s">
        <v>845</v>
      </c>
      <c r="D88" s="107" t="s">
        <v>845</v>
      </c>
      <c r="E88" s="143" t="s">
        <v>530</v>
      </c>
      <c r="F88" s="140" t="s">
        <v>615</v>
      </c>
      <c r="G88" s="159" t="s">
        <v>1222</v>
      </c>
      <c r="H88" s="108">
        <v>5</v>
      </c>
      <c r="I88" s="108">
        <v>4</v>
      </c>
      <c r="J88" s="108">
        <v>150</v>
      </c>
      <c r="K88" s="108">
        <v>60</v>
      </c>
      <c r="L88" s="108">
        <v>90</v>
      </c>
      <c r="M88" s="143" t="s">
        <v>440</v>
      </c>
      <c r="N88" s="142" t="s">
        <v>397</v>
      </c>
      <c r="O88" s="95" t="s">
        <v>940</v>
      </c>
      <c r="P88" s="95" t="s">
        <v>907</v>
      </c>
      <c r="Q88" s="142" t="s">
        <v>432</v>
      </c>
      <c r="R88" s="108">
        <v>32</v>
      </c>
      <c r="S88" s="143" t="s">
        <v>441</v>
      </c>
      <c r="T88" s="143" t="s">
        <v>442</v>
      </c>
      <c r="U88" s="108" t="s">
        <v>435</v>
      </c>
      <c r="V88" s="143" t="s">
        <v>62</v>
      </c>
      <c r="W88" s="143" t="s">
        <v>546</v>
      </c>
      <c r="X88" s="143" t="s">
        <v>32</v>
      </c>
      <c r="Y88" s="143" t="s">
        <v>32</v>
      </c>
      <c r="Z88" s="143" t="s">
        <v>434</v>
      </c>
      <c r="AA88" s="143" t="s">
        <v>32</v>
      </c>
      <c r="AB88" s="176" t="s">
        <v>529</v>
      </c>
      <c r="AC88" s="134" t="s">
        <v>409</v>
      </c>
      <c r="AD88" s="150" t="s">
        <v>437</v>
      </c>
      <c r="AE88" s="178"/>
      <c r="AF88" s="77"/>
    </row>
    <row r="89" spans="1:32" s="78" customFormat="1" ht="15.6" customHeight="1" x14ac:dyDescent="0.25">
      <c r="A89" s="109">
        <v>61202</v>
      </c>
      <c r="B89" s="168" t="s">
        <v>208</v>
      </c>
      <c r="C89" s="144" t="s">
        <v>1126</v>
      </c>
      <c r="D89" s="109" t="s">
        <v>1127</v>
      </c>
      <c r="E89" s="143" t="s">
        <v>1128</v>
      </c>
      <c r="F89" s="140" t="s">
        <v>1149</v>
      </c>
      <c r="G89" s="159" t="s">
        <v>1222</v>
      </c>
      <c r="H89" s="108">
        <v>5</v>
      </c>
      <c r="I89" s="108">
        <v>4</v>
      </c>
      <c r="J89" s="108">
        <v>150</v>
      </c>
      <c r="K89" s="108">
        <v>60</v>
      </c>
      <c r="L89" s="108">
        <v>90</v>
      </c>
      <c r="M89" s="143" t="s">
        <v>32</v>
      </c>
      <c r="N89" s="142" t="s">
        <v>397</v>
      </c>
      <c r="O89" s="95" t="s">
        <v>940</v>
      </c>
      <c r="P89" s="95" t="s">
        <v>907</v>
      </c>
      <c r="Q89" s="142" t="s">
        <v>432</v>
      </c>
      <c r="R89" s="108">
        <v>32</v>
      </c>
      <c r="S89" s="143" t="s">
        <v>466</v>
      </c>
      <c r="T89" s="143" t="s">
        <v>467</v>
      </c>
      <c r="U89" s="108">
        <v>3</v>
      </c>
      <c r="V89" s="143" t="s">
        <v>62</v>
      </c>
      <c r="W89" s="143" t="s">
        <v>556</v>
      </c>
      <c r="X89" s="143" t="s">
        <v>32</v>
      </c>
      <c r="Y89" s="143" t="s">
        <v>32</v>
      </c>
      <c r="Z89" s="134" t="s">
        <v>434</v>
      </c>
      <c r="AA89" s="176" t="s">
        <v>32</v>
      </c>
      <c r="AB89" s="176" t="s">
        <v>529</v>
      </c>
      <c r="AC89" s="176" t="s">
        <v>409</v>
      </c>
      <c r="AD89" s="150" t="s">
        <v>437</v>
      </c>
      <c r="AE89" s="143"/>
      <c r="AF89" s="77"/>
    </row>
    <row r="90" spans="1:32" s="78" customFormat="1" ht="15.6" customHeight="1" x14ac:dyDescent="0.25">
      <c r="A90" s="117">
        <v>64707</v>
      </c>
      <c r="B90" s="135" t="s">
        <v>208</v>
      </c>
      <c r="C90" s="89" t="s">
        <v>800</v>
      </c>
      <c r="D90" s="159" t="s">
        <v>800</v>
      </c>
      <c r="E90" s="159" t="s">
        <v>220</v>
      </c>
      <c r="F90" s="120" t="s">
        <v>701</v>
      </c>
      <c r="G90" s="159" t="s">
        <v>1222</v>
      </c>
      <c r="H90" s="82">
        <v>5</v>
      </c>
      <c r="I90" s="82">
        <v>4</v>
      </c>
      <c r="J90" s="82">
        <v>150</v>
      </c>
      <c r="K90" s="82">
        <v>60</v>
      </c>
      <c r="L90" s="82">
        <v>90</v>
      </c>
      <c r="M90" s="120" t="s">
        <v>221</v>
      </c>
      <c r="N90" s="120" t="s">
        <v>163</v>
      </c>
      <c r="O90" s="159" t="s">
        <v>935</v>
      </c>
      <c r="P90" s="159" t="s">
        <v>902</v>
      </c>
      <c r="Q90" s="83" t="s">
        <v>209</v>
      </c>
      <c r="R90" s="82">
        <v>32</v>
      </c>
      <c r="S90" s="159" t="s">
        <v>222</v>
      </c>
      <c r="T90" s="159" t="s">
        <v>223</v>
      </c>
      <c r="U90" s="82">
        <v>7</v>
      </c>
      <c r="V90" s="159" t="s">
        <v>39</v>
      </c>
      <c r="W90" s="159" t="s">
        <v>36</v>
      </c>
      <c r="X90" s="159" t="s">
        <v>219</v>
      </c>
      <c r="Y90" s="79" t="s">
        <v>32</v>
      </c>
      <c r="Z90" s="132" t="s">
        <v>211</v>
      </c>
      <c r="AA90" s="93" t="s">
        <v>212</v>
      </c>
      <c r="AB90" s="132" t="s">
        <v>213</v>
      </c>
      <c r="AC90" s="93" t="s">
        <v>214</v>
      </c>
      <c r="AD90" s="212" t="s">
        <v>215</v>
      </c>
      <c r="AE90" s="79"/>
      <c r="AF90" s="77"/>
    </row>
    <row r="91" spans="1:32" s="78" customFormat="1" ht="15.6" customHeight="1" x14ac:dyDescent="0.25">
      <c r="A91" s="117">
        <v>64704</v>
      </c>
      <c r="B91" s="135" t="s">
        <v>208</v>
      </c>
      <c r="C91" s="89" t="s">
        <v>859</v>
      </c>
      <c r="D91" s="159" t="s">
        <v>859</v>
      </c>
      <c r="E91" s="159" t="s">
        <v>216</v>
      </c>
      <c r="F91" s="120" t="s">
        <v>700</v>
      </c>
      <c r="G91" s="159" t="s">
        <v>1222</v>
      </c>
      <c r="H91" s="82">
        <v>5</v>
      </c>
      <c r="I91" s="82">
        <v>4</v>
      </c>
      <c r="J91" s="82">
        <v>150</v>
      </c>
      <c r="K91" s="82">
        <v>60</v>
      </c>
      <c r="L91" s="82">
        <v>90</v>
      </c>
      <c r="M91" s="159" t="s">
        <v>32</v>
      </c>
      <c r="N91" s="120" t="s">
        <v>163</v>
      </c>
      <c r="O91" s="159" t="s">
        <v>935</v>
      </c>
      <c r="P91" s="159" t="s">
        <v>902</v>
      </c>
      <c r="Q91" s="83" t="s">
        <v>209</v>
      </c>
      <c r="R91" s="82">
        <v>32</v>
      </c>
      <c r="S91" s="159" t="s">
        <v>217</v>
      </c>
      <c r="T91" s="132" t="s">
        <v>218</v>
      </c>
      <c r="U91" s="82">
        <v>7</v>
      </c>
      <c r="V91" s="159" t="s">
        <v>40</v>
      </c>
      <c r="W91" s="159" t="s">
        <v>36</v>
      </c>
      <c r="X91" s="159" t="s">
        <v>219</v>
      </c>
      <c r="Y91" s="79" t="s">
        <v>32</v>
      </c>
      <c r="Z91" s="93" t="s">
        <v>211</v>
      </c>
      <c r="AA91" s="93" t="s">
        <v>212</v>
      </c>
      <c r="AB91" s="132" t="s">
        <v>213</v>
      </c>
      <c r="AC91" s="93" t="s">
        <v>214</v>
      </c>
      <c r="AD91" s="212" t="s">
        <v>215</v>
      </c>
      <c r="AE91" s="79"/>
      <c r="AF91" s="77"/>
    </row>
    <row r="92" spans="1:32" s="78" customFormat="1" ht="15.6" hidden="1" customHeight="1" x14ac:dyDescent="0.25">
      <c r="A92" s="109"/>
      <c r="B92" s="168"/>
      <c r="C92" s="144"/>
      <c r="D92" s="84"/>
      <c r="E92" s="143"/>
      <c r="F92" s="140"/>
      <c r="G92" s="95"/>
      <c r="H92" s="172"/>
      <c r="I92" s="108"/>
      <c r="J92" s="108"/>
      <c r="K92" s="108"/>
      <c r="L92" s="108"/>
      <c r="M92" s="143"/>
      <c r="N92" s="142"/>
      <c r="O92" s="159"/>
      <c r="P92" s="159"/>
      <c r="Q92" s="142"/>
      <c r="R92" s="108"/>
      <c r="S92" s="143"/>
      <c r="T92" s="134"/>
      <c r="U92" s="108"/>
      <c r="V92" s="143"/>
      <c r="W92" s="143"/>
      <c r="X92" s="143"/>
      <c r="Y92" s="143"/>
      <c r="Z92" s="134"/>
      <c r="AA92" s="176"/>
      <c r="AB92" s="176"/>
      <c r="AC92" s="112"/>
      <c r="AD92" s="150"/>
      <c r="AE92" s="184"/>
      <c r="AF92" s="77"/>
    </row>
    <row r="93" spans="1:32" s="78" customFormat="1" ht="15.6" hidden="1" customHeight="1" x14ac:dyDescent="0.3">
      <c r="A93" s="109"/>
      <c r="B93" s="168"/>
      <c r="C93" s="144"/>
      <c r="D93" s="84"/>
      <c r="E93" s="143"/>
      <c r="F93" s="140"/>
      <c r="G93" s="95"/>
      <c r="H93" s="171"/>
      <c r="I93" s="108"/>
      <c r="J93" s="108"/>
      <c r="K93" s="108"/>
      <c r="L93" s="108"/>
      <c r="M93" s="143"/>
      <c r="N93" s="142"/>
      <c r="O93" s="159"/>
      <c r="P93" s="159"/>
      <c r="Q93" s="142"/>
      <c r="R93" s="108"/>
      <c r="S93" s="143"/>
      <c r="T93" s="143"/>
      <c r="U93" s="108"/>
      <c r="V93" s="143"/>
      <c r="W93" s="143"/>
      <c r="X93" s="143"/>
      <c r="Y93" s="143"/>
      <c r="Z93" s="320"/>
      <c r="AA93" s="176"/>
      <c r="AB93" s="176"/>
      <c r="AC93" s="112"/>
      <c r="AD93" s="150"/>
      <c r="AE93" s="170"/>
      <c r="AF93" s="77"/>
    </row>
    <row r="94" spans="1:32" s="78" customFormat="1" ht="15.6" customHeight="1" x14ac:dyDescent="0.25">
      <c r="A94" s="109" t="s">
        <v>445</v>
      </c>
      <c r="B94" s="168" t="s">
        <v>208</v>
      </c>
      <c r="C94" s="144" t="s">
        <v>1018</v>
      </c>
      <c r="D94" s="308" t="s">
        <v>869</v>
      </c>
      <c r="E94" s="143" t="s">
        <v>446</v>
      </c>
      <c r="F94" s="173" t="s">
        <v>706</v>
      </c>
      <c r="G94" s="159" t="s">
        <v>1222</v>
      </c>
      <c r="H94" s="108">
        <v>29</v>
      </c>
      <c r="I94" s="108">
        <v>0</v>
      </c>
      <c r="J94" s="108">
        <v>900</v>
      </c>
      <c r="K94" s="108">
        <v>0</v>
      </c>
      <c r="L94" s="108">
        <v>900</v>
      </c>
      <c r="M94" s="143" t="s">
        <v>32</v>
      </c>
      <c r="N94" s="142" t="s">
        <v>397</v>
      </c>
      <c r="O94" s="159" t="s">
        <v>955</v>
      </c>
      <c r="P94" s="159" t="s">
        <v>921</v>
      </c>
      <c r="Q94" s="142" t="s">
        <v>443</v>
      </c>
      <c r="R94" s="108">
        <v>31</v>
      </c>
      <c r="S94" s="143" t="s">
        <v>330</v>
      </c>
      <c r="T94" s="143" t="s">
        <v>425</v>
      </c>
      <c r="U94" s="108">
        <v>3</v>
      </c>
      <c r="V94" s="159" t="s">
        <v>39</v>
      </c>
      <c r="W94" s="159" t="s">
        <v>36</v>
      </c>
      <c r="X94" s="143" t="s">
        <v>32</v>
      </c>
      <c r="Y94" s="143" t="s">
        <v>32</v>
      </c>
      <c r="Z94" s="134" t="s">
        <v>425</v>
      </c>
      <c r="AA94" s="176" t="s">
        <v>32</v>
      </c>
      <c r="AB94" s="176" t="s">
        <v>490</v>
      </c>
      <c r="AC94" s="112" t="s">
        <v>426</v>
      </c>
      <c r="AD94" s="214" t="s">
        <v>444</v>
      </c>
      <c r="AE94" s="167"/>
      <c r="AF94" s="77"/>
    </row>
    <row r="95" spans="1:32" s="77" customFormat="1" ht="15.6" customHeight="1" x14ac:dyDescent="0.25">
      <c r="A95" s="84">
        <v>11123</v>
      </c>
      <c r="B95" s="106" t="s">
        <v>1</v>
      </c>
      <c r="C95" s="88" t="s">
        <v>873</v>
      </c>
      <c r="D95" s="158" t="s">
        <v>873</v>
      </c>
      <c r="E95" s="158" t="s">
        <v>32</v>
      </c>
      <c r="F95" s="81" t="s">
        <v>606</v>
      </c>
      <c r="G95" s="159" t="s">
        <v>1222</v>
      </c>
      <c r="H95" s="82">
        <v>3</v>
      </c>
      <c r="I95" s="82">
        <v>4</v>
      </c>
      <c r="J95" s="82">
        <v>150</v>
      </c>
      <c r="K95" s="82">
        <v>60</v>
      </c>
      <c r="L95" s="82">
        <v>90</v>
      </c>
      <c r="M95" s="158" t="s">
        <v>47</v>
      </c>
      <c r="N95" s="101" t="s">
        <v>160</v>
      </c>
      <c r="O95" s="158" t="s">
        <v>927</v>
      </c>
      <c r="P95" s="158" t="s">
        <v>1220</v>
      </c>
      <c r="Q95" s="101" t="s">
        <v>159</v>
      </c>
      <c r="R95" s="105">
        <v>31</v>
      </c>
      <c r="S95" s="158" t="s">
        <v>6</v>
      </c>
      <c r="T95" s="77" t="s">
        <v>32</v>
      </c>
      <c r="U95" s="105" t="s">
        <v>32</v>
      </c>
      <c r="V95" s="159" t="s">
        <v>38</v>
      </c>
      <c r="W95" s="158" t="s">
        <v>49</v>
      </c>
      <c r="X95" s="79" t="s">
        <v>32</v>
      </c>
      <c r="Y95" s="159" t="s">
        <v>58</v>
      </c>
      <c r="Z95" s="158" t="s">
        <v>45</v>
      </c>
      <c r="AA95" s="99" t="s">
        <v>135</v>
      </c>
      <c r="AB95" s="114" t="s">
        <v>113</v>
      </c>
      <c r="AC95" s="159" t="s">
        <v>114</v>
      </c>
      <c r="AD95" s="215" t="s">
        <v>46</v>
      </c>
      <c r="AE95" s="159"/>
    </row>
    <row r="96" spans="1:32" s="158" customFormat="1" ht="15.6" customHeight="1" x14ac:dyDescent="0.25">
      <c r="A96" s="84">
        <v>11101</v>
      </c>
      <c r="B96" s="106" t="s">
        <v>1</v>
      </c>
      <c r="C96" s="88" t="s">
        <v>971</v>
      </c>
      <c r="D96" s="158" t="s">
        <v>875</v>
      </c>
      <c r="E96" s="158" t="s">
        <v>32</v>
      </c>
      <c r="F96" s="81" t="s">
        <v>1059</v>
      </c>
      <c r="G96" s="159" t="s">
        <v>1222</v>
      </c>
      <c r="H96" s="105">
        <v>5</v>
      </c>
      <c r="I96" s="105">
        <v>4</v>
      </c>
      <c r="J96" s="105">
        <v>150</v>
      </c>
      <c r="K96" s="105">
        <v>60</v>
      </c>
      <c r="L96" s="105">
        <v>90</v>
      </c>
      <c r="M96" s="158" t="s">
        <v>1058</v>
      </c>
      <c r="N96" s="101" t="s">
        <v>160</v>
      </c>
      <c r="O96" s="158" t="s">
        <v>927</v>
      </c>
      <c r="P96" s="158" t="s">
        <v>1220</v>
      </c>
      <c r="Q96" s="101" t="s">
        <v>159</v>
      </c>
      <c r="R96" s="105">
        <v>31</v>
      </c>
      <c r="S96" s="158" t="s">
        <v>136</v>
      </c>
      <c r="T96" s="100" t="s">
        <v>137</v>
      </c>
      <c r="U96" s="105" t="s">
        <v>32</v>
      </c>
      <c r="V96" s="159" t="s">
        <v>38</v>
      </c>
      <c r="W96" s="159" t="s">
        <v>63</v>
      </c>
      <c r="X96" s="79" t="s">
        <v>1054</v>
      </c>
      <c r="Y96" s="158" t="s">
        <v>1055</v>
      </c>
      <c r="Z96" s="158" t="s">
        <v>45</v>
      </c>
      <c r="AA96" s="99" t="s">
        <v>135</v>
      </c>
      <c r="AB96" s="114" t="s">
        <v>113</v>
      </c>
      <c r="AC96" s="159" t="s">
        <v>114</v>
      </c>
      <c r="AD96" s="215" t="s">
        <v>46</v>
      </c>
      <c r="AE96" s="98"/>
      <c r="AF96" s="98"/>
    </row>
    <row r="97" spans="1:16380" s="158" customFormat="1" ht="15.6" customHeight="1" x14ac:dyDescent="0.25">
      <c r="A97" s="84">
        <v>11111</v>
      </c>
      <c r="B97" s="106" t="s">
        <v>1</v>
      </c>
      <c r="C97" s="88" t="s">
        <v>876</v>
      </c>
      <c r="D97" s="158" t="s">
        <v>876</v>
      </c>
      <c r="E97" s="158" t="s">
        <v>1143</v>
      </c>
      <c r="F97" s="81" t="s">
        <v>600</v>
      </c>
      <c r="G97" s="159" t="s">
        <v>1222</v>
      </c>
      <c r="H97" s="82">
        <v>2</v>
      </c>
      <c r="I97" s="82">
        <v>4</v>
      </c>
      <c r="J97" s="82">
        <v>150</v>
      </c>
      <c r="K97" s="82">
        <v>60</v>
      </c>
      <c r="L97" s="82">
        <v>90</v>
      </c>
      <c r="M97" s="158" t="s">
        <v>595</v>
      </c>
      <c r="N97" s="101" t="s">
        <v>160</v>
      </c>
      <c r="O97" s="158" t="s">
        <v>927</v>
      </c>
      <c r="P97" s="158" t="s">
        <v>1220</v>
      </c>
      <c r="Q97" s="101" t="s">
        <v>159</v>
      </c>
      <c r="R97" s="105">
        <v>31</v>
      </c>
      <c r="S97" s="158" t="s">
        <v>6</v>
      </c>
      <c r="T97" s="100" t="s">
        <v>32</v>
      </c>
      <c r="U97" s="105" t="s">
        <v>32</v>
      </c>
      <c r="V97" s="159" t="s">
        <v>38</v>
      </c>
      <c r="W97" s="158" t="s">
        <v>48</v>
      </c>
      <c r="X97" s="79" t="s">
        <v>32</v>
      </c>
      <c r="Y97" s="158" t="s">
        <v>154</v>
      </c>
      <c r="Z97" s="158" t="s">
        <v>45</v>
      </c>
      <c r="AA97" s="99" t="s">
        <v>135</v>
      </c>
      <c r="AB97" s="114" t="s">
        <v>113</v>
      </c>
      <c r="AC97" s="159" t="s">
        <v>114</v>
      </c>
      <c r="AD97" s="215" t="s">
        <v>46</v>
      </c>
      <c r="AE97" s="98"/>
      <c r="AF97" s="98"/>
    </row>
    <row r="98" spans="1:16380" s="78" customFormat="1" ht="15.6" customHeight="1" x14ac:dyDescent="0.25">
      <c r="A98" s="84">
        <v>11112</v>
      </c>
      <c r="B98" s="106" t="s">
        <v>1</v>
      </c>
      <c r="C98" s="88" t="s">
        <v>877</v>
      </c>
      <c r="D98" s="158" t="s">
        <v>877</v>
      </c>
      <c r="E98" s="158" t="s">
        <v>1143</v>
      </c>
      <c r="F98" s="81" t="s">
        <v>601</v>
      </c>
      <c r="G98" s="159" t="s">
        <v>1222</v>
      </c>
      <c r="H98" s="82">
        <v>3</v>
      </c>
      <c r="I98" s="82">
        <v>4</v>
      </c>
      <c r="J98" s="82">
        <v>150</v>
      </c>
      <c r="K98" s="82">
        <v>60</v>
      </c>
      <c r="L98" s="82">
        <v>90</v>
      </c>
      <c r="M98" s="158" t="s">
        <v>47</v>
      </c>
      <c r="N98" s="101" t="s">
        <v>160</v>
      </c>
      <c r="O98" s="158" t="s">
        <v>927</v>
      </c>
      <c r="P98" s="158" t="s">
        <v>1220</v>
      </c>
      <c r="Q98" s="101" t="s">
        <v>159</v>
      </c>
      <c r="R98" s="105">
        <v>31</v>
      </c>
      <c r="S98" s="158" t="s">
        <v>6</v>
      </c>
      <c r="T98" s="100" t="s">
        <v>32</v>
      </c>
      <c r="U98" s="105" t="s">
        <v>32</v>
      </c>
      <c r="V98" s="159" t="s">
        <v>38</v>
      </c>
      <c r="W98" s="158" t="s">
        <v>48</v>
      </c>
      <c r="X98" s="79" t="s">
        <v>32</v>
      </c>
      <c r="Y98" s="158" t="s">
        <v>58</v>
      </c>
      <c r="Z98" s="158" t="s">
        <v>45</v>
      </c>
      <c r="AA98" s="99" t="s">
        <v>135</v>
      </c>
      <c r="AB98" s="114" t="s">
        <v>113</v>
      </c>
      <c r="AC98" s="159" t="s">
        <v>114</v>
      </c>
      <c r="AD98" s="215" t="s">
        <v>46</v>
      </c>
      <c r="AE98" s="159"/>
      <c r="AF98" s="77"/>
    </row>
    <row r="99" spans="1:16380" s="78" customFormat="1" ht="15.6" customHeight="1" x14ac:dyDescent="0.25">
      <c r="A99" s="84">
        <v>11113</v>
      </c>
      <c r="B99" s="106" t="s">
        <v>1</v>
      </c>
      <c r="C99" s="88" t="s">
        <v>878</v>
      </c>
      <c r="D99" s="158" t="s">
        <v>878</v>
      </c>
      <c r="E99" s="158" t="s">
        <v>1144</v>
      </c>
      <c r="F99" s="81" t="s">
        <v>602</v>
      </c>
      <c r="G99" s="159" t="s">
        <v>1222</v>
      </c>
      <c r="H99" s="82">
        <v>2</v>
      </c>
      <c r="I99" s="82">
        <v>4</v>
      </c>
      <c r="J99" s="82">
        <v>150</v>
      </c>
      <c r="K99" s="82">
        <v>60</v>
      </c>
      <c r="L99" s="82">
        <v>90</v>
      </c>
      <c r="M99" s="158" t="s">
        <v>596</v>
      </c>
      <c r="N99" s="101" t="s">
        <v>160</v>
      </c>
      <c r="O99" s="158" t="s">
        <v>927</v>
      </c>
      <c r="P99" s="158" t="s">
        <v>1220</v>
      </c>
      <c r="Q99" s="101" t="s">
        <v>159</v>
      </c>
      <c r="R99" s="105">
        <v>31</v>
      </c>
      <c r="S99" s="158" t="s">
        <v>6</v>
      </c>
      <c r="T99" s="100" t="s">
        <v>32</v>
      </c>
      <c r="U99" s="105" t="s">
        <v>32</v>
      </c>
      <c r="V99" s="159" t="s">
        <v>38</v>
      </c>
      <c r="W99" s="158" t="s">
        <v>48</v>
      </c>
      <c r="X99" s="79" t="s">
        <v>32</v>
      </c>
      <c r="Y99" s="158" t="s">
        <v>155</v>
      </c>
      <c r="Z99" s="158" t="s">
        <v>45</v>
      </c>
      <c r="AA99" s="99" t="s">
        <v>135</v>
      </c>
      <c r="AB99" s="114" t="s">
        <v>113</v>
      </c>
      <c r="AC99" s="159" t="s">
        <v>114</v>
      </c>
      <c r="AD99" s="215" t="s">
        <v>46</v>
      </c>
      <c r="AE99" s="159"/>
      <c r="AF99" s="77"/>
    </row>
    <row r="100" spans="1:16380" s="79" customFormat="1" ht="15.6" customHeight="1" x14ac:dyDescent="0.25">
      <c r="A100" s="84">
        <v>11114</v>
      </c>
      <c r="B100" s="106" t="s">
        <v>1</v>
      </c>
      <c r="C100" s="88" t="s">
        <v>879</v>
      </c>
      <c r="D100" s="158" t="s">
        <v>879</v>
      </c>
      <c r="E100" s="158" t="s">
        <v>1144</v>
      </c>
      <c r="F100" s="81" t="s">
        <v>603</v>
      </c>
      <c r="G100" s="159" t="s">
        <v>1222</v>
      </c>
      <c r="H100" s="82">
        <v>3</v>
      </c>
      <c r="I100" s="82">
        <v>4</v>
      </c>
      <c r="J100" s="82">
        <v>150</v>
      </c>
      <c r="K100" s="82">
        <v>60</v>
      </c>
      <c r="L100" s="82">
        <v>90</v>
      </c>
      <c r="M100" s="158" t="s">
        <v>47</v>
      </c>
      <c r="N100" s="101" t="s">
        <v>160</v>
      </c>
      <c r="O100" s="158" t="s">
        <v>927</v>
      </c>
      <c r="P100" s="158" t="s">
        <v>1220</v>
      </c>
      <c r="Q100" s="101" t="s">
        <v>159</v>
      </c>
      <c r="R100" s="105">
        <v>31</v>
      </c>
      <c r="S100" s="158" t="s">
        <v>6</v>
      </c>
      <c r="T100" s="100" t="s">
        <v>32</v>
      </c>
      <c r="U100" s="105" t="s">
        <v>32</v>
      </c>
      <c r="V100" s="159" t="s">
        <v>38</v>
      </c>
      <c r="W100" s="158" t="s">
        <v>48</v>
      </c>
      <c r="X100" s="79" t="s">
        <v>32</v>
      </c>
      <c r="Y100" s="158" t="s">
        <v>58</v>
      </c>
      <c r="Z100" s="158" t="s">
        <v>45</v>
      </c>
      <c r="AA100" s="99" t="s">
        <v>135</v>
      </c>
      <c r="AB100" s="114" t="s">
        <v>113</v>
      </c>
      <c r="AC100" s="159" t="s">
        <v>114</v>
      </c>
      <c r="AD100" s="215" t="s">
        <v>46</v>
      </c>
      <c r="AE100" s="159"/>
    </row>
    <row r="101" spans="1:16380" s="78" customFormat="1" ht="15.6" customHeight="1" x14ac:dyDescent="0.25">
      <c r="A101" s="84">
        <v>11121</v>
      </c>
      <c r="B101" s="106" t="s">
        <v>1</v>
      </c>
      <c r="C101" s="88" t="s">
        <v>880</v>
      </c>
      <c r="D101" s="158" t="s">
        <v>880</v>
      </c>
      <c r="E101" s="158" t="s">
        <v>1145</v>
      </c>
      <c r="F101" s="81" t="s">
        <v>604</v>
      </c>
      <c r="G101" s="159" t="s">
        <v>1222</v>
      </c>
      <c r="H101" s="82">
        <v>2</v>
      </c>
      <c r="I101" s="82">
        <v>4</v>
      </c>
      <c r="J101" s="82">
        <v>150</v>
      </c>
      <c r="K101" s="82">
        <v>60</v>
      </c>
      <c r="L101" s="82">
        <v>90</v>
      </c>
      <c r="M101" s="158" t="s">
        <v>596</v>
      </c>
      <c r="N101" s="101" t="s">
        <v>160</v>
      </c>
      <c r="O101" s="158" t="s">
        <v>927</v>
      </c>
      <c r="P101" s="158" t="s">
        <v>1220</v>
      </c>
      <c r="Q101" s="101" t="s">
        <v>159</v>
      </c>
      <c r="R101" s="105">
        <v>31</v>
      </c>
      <c r="S101" s="158" t="s">
        <v>6</v>
      </c>
      <c r="T101" s="100" t="s">
        <v>32</v>
      </c>
      <c r="U101" s="105" t="s">
        <v>32</v>
      </c>
      <c r="V101" s="159" t="s">
        <v>38</v>
      </c>
      <c r="W101" s="158" t="s">
        <v>48</v>
      </c>
      <c r="X101" s="79" t="s">
        <v>32</v>
      </c>
      <c r="Y101" s="158" t="s">
        <v>156</v>
      </c>
      <c r="Z101" s="158" t="s">
        <v>45</v>
      </c>
      <c r="AA101" s="99" t="s">
        <v>135</v>
      </c>
      <c r="AB101" s="114" t="s">
        <v>113</v>
      </c>
      <c r="AC101" s="159" t="s">
        <v>114</v>
      </c>
      <c r="AD101" s="215" t="s">
        <v>46</v>
      </c>
      <c r="AE101" s="159"/>
      <c r="AF101" s="77"/>
    </row>
    <row r="102" spans="1:16380" s="78" customFormat="1" ht="15.6" customHeight="1" x14ac:dyDescent="0.25">
      <c r="A102" s="84">
        <v>11122</v>
      </c>
      <c r="B102" s="106" t="s">
        <v>1</v>
      </c>
      <c r="C102" s="88" t="s">
        <v>881</v>
      </c>
      <c r="D102" s="158" t="s">
        <v>881</v>
      </c>
      <c r="E102" s="158" t="s">
        <v>1145</v>
      </c>
      <c r="F102" s="81" t="s">
        <v>605</v>
      </c>
      <c r="G102" s="159" t="s">
        <v>1222</v>
      </c>
      <c r="H102" s="82">
        <v>3</v>
      </c>
      <c r="I102" s="82">
        <v>4</v>
      </c>
      <c r="J102" s="82">
        <v>150</v>
      </c>
      <c r="K102" s="82">
        <v>60</v>
      </c>
      <c r="L102" s="82">
        <v>90</v>
      </c>
      <c r="M102" s="158" t="s">
        <v>47</v>
      </c>
      <c r="N102" s="101" t="s">
        <v>160</v>
      </c>
      <c r="O102" s="158" t="s">
        <v>927</v>
      </c>
      <c r="P102" s="158" t="s">
        <v>1220</v>
      </c>
      <c r="Q102" s="101" t="s">
        <v>159</v>
      </c>
      <c r="R102" s="105">
        <v>31</v>
      </c>
      <c r="S102" s="158" t="s">
        <v>6</v>
      </c>
      <c r="T102" s="100" t="s">
        <v>32</v>
      </c>
      <c r="U102" s="105" t="s">
        <v>32</v>
      </c>
      <c r="V102" s="159" t="s">
        <v>38</v>
      </c>
      <c r="W102" s="158" t="s">
        <v>48</v>
      </c>
      <c r="X102" s="79" t="s">
        <v>32</v>
      </c>
      <c r="Y102" s="158" t="s">
        <v>58</v>
      </c>
      <c r="Z102" s="158" t="s">
        <v>45</v>
      </c>
      <c r="AA102" s="99" t="s">
        <v>135</v>
      </c>
      <c r="AB102" s="114" t="s">
        <v>113</v>
      </c>
      <c r="AC102" s="159" t="s">
        <v>114</v>
      </c>
      <c r="AD102" s="215" t="s">
        <v>46</v>
      </c>
      <c r="AE102" s="159"/>
      <c r="AF102" s="77"/>
    </row>
    <row r="103" spans="1:16380" s="78" customFormat="1" ht="15.6" customHeight="1" x14ac:dyDescent="0.25">
      <c r="A103" s="117">
        <v>51401</v>
      </c>
      <c r="B103" s="130" t="s">
        <v>1</v>
      </c>
      <c r="C103" s="113" t="s">
        <v>987</v>
      </c>
      <c r="D103" s="131" t="s">
        <v>770</v>
      </c>
      <c r="E103" s="95" t="s">
        <v>192</v>
      </c>
      <c r="F103" s="120" t="s">
        <v>653</v>
      </c>
      <c r="G103" s="159" t="s">
        <v>1222</v>
      </c>
      <c r="H103" s="95">
        <v>5</v>
      </c>
      <c r="I103" s="159">
        <v>4</v>
      </c>
      <c r="J103" s="159">
        <v>150</v>
      </c>
      <c r="K103" s="159">
        <v>60</v>
      </c>
      <c r="L103" s="159">
        <v>90</v>
      </c>
      <c r="M103" s="159" t="s">
        <v>341</v>
      </c>
      <c r="N103" s="120" t="s">
        <v>163</v>
      </c>
      <c r="O103" s="158" t="s">
        <v>930</v>
      </c>
      <c r="P103" s="158" t="s">
        <v>897</v>
      </c>
      <c r="Q103" s="83" t="s">
        <v>164</v>
      </c>
      <c r="R103" s="82">
        <v>31</v>
      </c>
      <c r="S103" s="159" t="s">
        <v>193</v>
      </c>
      <c r="T103" s="114" t="s">
        <v>194</v>
      </c>
      <c r="U103" s="159">
        <v>4</v>
      </c>
      <c r="V103" s="159" t="s">
        <v>38</v>
      </c>
      <c r="W103" s="159" t="s">
        <v>537</v>
      </c>
      <c r="X103" s="132" t="s">
        <v>195</v>
      </c>
      <c r="Y103" s="96" t="s">
        <v>32</v>
      </c>
      <c r="Z103" s="114" t="s">
        <v>167</v>
      </c>
      <c r="AA103" s="114" t="s">
        <v>168</v>
      </c>
      <c r="AB103" s="114" t="s">
        <v>169</v>
      </c>
      <c r="AC103" s="93" t="s">
        <v>170</v>
      </c>
      <c r="AD103" s="188" t="s">
        <v>171</v>
      </c>
      <c r="AE103" s="92"/>
      <c r="AF103" s="77"/>
    </row>
    <row r="104" spans="1:16380" s="79" customFormat="1" ht="15.6" customHeight="1" x14ac:dyDescent="0.25">
      <c r="A104" s="117">
        <v>51111</v>
      </c>
      <c r="B104" s="128" t="s">
        <v>1</v>
      </c>
      <c r="C104" s="89" t="s">
        <v>992</v>
      </c>
      <c r="D104" s="117" t="s">
        <v>775</v>
      </c>
      <c r="E104" s="159" t="s">
        <v>185</v>
      </c>
      <c r="F104" s="120" t="s">
        <v>707</v>
      </c>
      <c r="G104" s="159" t="s">
        <v>1222</v>
      </c>
      <c r="H104" s="82">
        <v>3</v>
      </c>
      <c r="I104" s="82">
        <v>2</v>
      </c>
      <c r="J104" s="82">
        <v>90</v>
      </c>
      <c r="K104" s="82">
        <v>30</v>
      </c>
      <c r="L104" s="82">
        <v>60</v>
      </c>
      <c r="M104" s="159" t="s">
        <v>32</v>
      </c>
      <c r="N104" s="120" t="s">
        <v>163</v>
      </c>
      <c r="O104" s="158" t="s">
        <v>930</v>
      </c>
      <c r="P104" s="158" t="s">
        <v>897</v>
      </c>
      <c r="Q104" s="83" t="s">
        <v>164</v>
      </c>
      <c r="R104" s="82">
        <v>31</v>
      </c>
      <c r="S104" s="159" t="s">
        <v>186</v>
      </c>
      <c r="T104" s="114" t="s">
        <v>187</v>
      </c>
      <c r="U104" s="82">
        <v>1</v>
      </c>
      <c r="V104" s="158" t="s">
        <v>38</v>
      </c>
      <c r="W104" s="159" t="s">
        <v>37</v>
      </c>
      <c r="X104" s="159" t="s">
        <v>32</v>
      </c>
      <c r="Y104" s="79" t="s">
        <v>32</v>
      </c>
      <c r="Z104" s="114" t="s">
        <v>167</v>
      </c>
      <c r="AA104" s="114" t="s">
        <v>178</v>
      </c>
      <c r="AB104" s="114" t="s">
        <v>169</v>
      </c>
      <c r="AC104" s="93" t="s">
        <v>170</v>
      </c>
      <c r="AD104" s="188" t="s">
        <v>171</v>
      </c>
      <c r="AE104" s="94"/>
    </row>
    <row r="105" spans="1:16380" s="104" customFormat="1" ht="15.6" customHeight="1" x14ac:dyDescent="0.25">
      <c r="A105" s="117">
        <v>51202</v>
      </c>
      <c r="B105" s="128" t="s">
        <v>1</v>
      </c>
      <c r="C105" s="89" t="s">
        <v>993</v>
      </c>
      <c r="D105" s="117" t="s">
        <v>776</v>
      </c>
      <c r="E105" s="159" t="s">
        <v>185</v>
      </c>
      <c r="F105" s="120" t="s">
        <v>708</v>
      </c>
      <c r="G105" s="159" t="s">
        <v>1222</v>
      </c>
      <c r="H105" s="82">
        <v>2</v>
      </c>
      <c r="I105" s="82">
        <v>2</v>
      </c>
      <c r="J105" s="82">
        <v>60</v>
      </c>
      <c r="K105" s="82">
        <v>30</v>
      </c>
      <c r="L105" s="82">
        <v>30</v>
      </c>
      <c r="M105" s="159" t="s">
        <v>32</v>
      </c>
      <c r="N105" s="120" t="s">
        <v>163</v>
      </c>
      <c r="O105" s="158" t="s">
        <v>930</v>
      </c>
      <c r="P105" s="158" t="s">
        <v>897</v>
      </c>
      <c r="Q105" s="83" t="s">
        <v>164</v>
      </c>
      <c r="R105" s="82">
        <v>31</v>
      </c>
      <c r="S105" s="159" t="s">
        <v>186</v>
      </c>
      <c r="T105" s="114" t="s">
        <v>187</v>
      </c>
      <c r="U105" s="82">
        <v>2</v>
      </c>
      <c r="V105" s="158" t="s">
        <v>38</v>
      </c>
      <c r="W105" s="159" t="s">
        <v>188</v>
      </c>
      <c r="X105" s="159" t="s">
        <v>32</v>
      </c>
      <c r="Y105" s="79" t="s">
        <v>32</v>
      </c>
      <c r="Z105" s="114" t="s">
        <v>167</v>
      </c>
      <c r="AA105" s="114" t="s">
        <v>178</v>
      </c>
      <c r="AB105" s="114" t="s">
        <v>169</v>
      </c>
      <c r="AC105" s="93" t="s">
        <v>170</v>
      </c>
      <c r="AD105" s="188" t="s">
        <v>171</v>
      </c>
      <c r="AE105" s="92"/>
      <c r="AF105" s="162"/>
    </row>
    <row r="106" spans="1:16380" s="104" customFormat="1" ht="15.6" hidden="1" customHeight="1" x14ac:dyDescent="0.25">
      <c r="A106" s="84"/>
      <c r="B106" s="128"/>
      <c r="C106" s="89"/>
      <c r="D106" s="86"/>
      <c r="E106" s="159"/>
      <c r="F106" s="102"/>
      <c r="G106" s="95"/>
      <c r="H106" s="82"/>
      <c r="I106" s="82"/>
      <c r="J106" s="82"/>
      <c r="K106" s="82"/>
      <c r="L106" s="82"/>
      <c r="M106" s="159"/>
      <c r="N106" s="120"/>
      <c r="O106" s="158"/>
      <c r="P106" s="158"/>
      <c r="Q106" s="133"/>
      <c r="R106" s="82"/>
      <c r="S106" s="159"/>
      <c r="T106" s="159"/>
      <c r="U106" s="82"/>
      <c r="V106" s="159"/>
      <c r="W106" s="159"/>
      <c r="X106" s="120"/>
      <c r="Y106" s="79"/>
      <c r="Z106" s="114"/>
      <c r="AA106" s="114"/>
      <c r="AB106" s="114"/>
      <c r="AC106" s="134"/>
      <c r="AD106" s="188"/>
      <c r="AE106" s="123"/>
      <c r="AF106" s="162"/>
    </row>
    <row r="107" spans="1:16380" s="79" customFormat="1" ht="15.6" customHeight="1" x14ac:dyDescent="0.25">
      <c r="A107" s="85">
        <v>90106</v>
      </c>
      <c r="B107" s="128" t="s">
        <v>1</v>
      </c>
      <c r="C107" s="88" t="s">
        <v>887</v>
      </c>
      <c r="D107" s="158" t="s">
        <v>887</v>
      </c>
      <c r="E107" s="158" t="s">
        <v>245</v>
      </c>
      <c r="F107" s="81" t="s">
        <v>694</v>
      </c>
      <c r="G107" s="159" t="s">
        <v>1222</v>
      </c>
      <c r="H107" s="105">
        <v>5</v>
      </c>
      <c r="I107" s="105">
        <v>4</v>
      </c>
      <c r="J107" s="105">
        <v>150</v>
      </c>
      <c r="K107" s="105">
        <v>60</v>
      </c>
      <c r="L107" s="105">
        <v>90</v>
      </c>
      <c r="M107" s="158" t="s">
        <v>246</v>
      </c>
      <c r="N107" s="81" t="s">
        <v>163</v>
      </c>
      <c r="O107" s="158" t="s">
        <v>936</v>
      </c>
      <c r="P107" s="158" t="s">
        <v>903</v>
      </c>
      <c r="Q107" s="101" t="s">
        <v>233</v>
      </c>
      <c r="R107" s="105">
        <v>33</v>
      </c>
      <c r="S107" s="158" t="s">
        <v>247</v>
      </c>
      <c r="T107" s="114" t="s">
        <v>248</v>
      </c>
      <c r="U107" s="105">
        <v>1</v>
      </c>
      <c r="V107" s="158" t="s">
        <v>62</v>
      </c>
      <c r="W107" s="158" t="s">
        <v>37</v>
      </c>
      <c r="X107" s="158" t="s">
        <v>32</v>
      </c>
      <c r="Y107" s="78" t="s">
        <v>32</v>
      </c>
      <c r="Z107" s="114" t="s">
        <v>234</v>
      </c>
      <c r="AA107" s="114" t="s">
        <v>235</v>
      </c>
      <c r="AB107" s="114" t="s">
        <v>236</v>
      </c>
      <c r="AC107" s="114" t="s">
        <v>214</v>
      </c>
      <c r="AD107" s="188" t="s">
        <v>237</v>
      </c>
      <c r="AE107" s="136"/>
    </row>
    <row r="108" spans="1:16380" s="159" customFormat="1" ht="15.6" customHeight="1" x14ac:dyDescent="0.25">
      <c r="A108" s="109">
        <v>63216</v>
      </c>
      <c r="B108" s="174" t="s">
        <v>1</v>
      </c>
      <c r="C108" s="144" t="s">
        <v>1005</v>
      </c>
      <c r="D108" s="109" t="s">
        <v>771</v>
      </c>
      <c r="E108" s="143" t="s">
        <v>495</v>
      </c>
      <c r="F108" s="140" t="s">
        <v>711</v>
      </c>
      <c r="G108" s="159" t="s">
        <v>1222</v>
      </c>
      <c r="H108" s="108">
        <v>0</v>
      </c>
      <c r="I108" s="108">
        <v>2</v>
      </c>
      <c r="J108" s="108" t="s">
        <v>32</v>
      </c>
      <c r="K108" s="108" t="s">
        <v>32</v>
      </c>
      <c r="L108" s="108" t="s">
        <v>32</v>
      </c>
      <c r="M108" s="143" t="s">
        <v>496</v>
      </c>
      <c r="N108" s="142" t="s">
        <v>397</v>
      </c>
      <c r="O108" s="159" t="s">
        <v>937</v>
      </c>
      <c r="P108" s="159" t="s">
        <v>904</v>
      </c>
      <c r="Q108" s="142" t="s">
        <v>423</v>
      </c>
      <c r="R108" s="108">
        <v>33</v>
      </c>
      <c r="S108" s="143" t="s">
        <v>448</v>
      </c>
      <c r="T108" s="134" t="s">
        <v>498</v>
      </c>
      <c r="U108" s="108">
        <v>1</v>
      </c>
      <c r="V108" s="143" t="s">
        <v>62</v>
      </c>
      <c r="W108" s="143" t="s">
        <v>546</v>
      </c>
      <c r="X108" s="143" t="s">
        <v>544</v>
      </c>
      <c r="Y108" s="143" t="s">
        <v>32</v>
      </c>
      <c r="Z108" s="176" t="s">
        <v>430</v>
      </c>
      <c r="AA108" s="176" t="s">
        <v>32</v>
      </c>
      <c r="AB108" s="176" t="s">
        <v>491</v>
      </c>
      <c r="AC108" s="176" t="s">
        <v>426</v>
      </c>
      <c r="AD108" s="150" t="s">
        <v>427</v>
      </c>
      <c r="AE108" s="178"/>
    </row>
    <row r="109" spans="1:16380" s="103" customFormat="1" ht="15.6" customHeight="1" x14ac:dyDescent="0.25">
      <c r="A109" s="107">
        <v>63215</v>
      </c>
      <c r="B109" s="174" t="s">
        <v>1</v>
      </c>
      <c r="C109" s="144" t="s">
        <v>772</v>
      </c>
      <c r="D109" s="107" t="s">
        <v>772</v>
      </c>
      <c r="E109" s="143" t="s">
        <v>495</v>
      </c>
      <c r="F109" s="140" t="s">
        <v>710</v>
      </c>
      <c r="G109" s="159" t="s">
        <v>1222</v>
      </c>
      <c r="H109" s="108">
        <v>5</v>
      </c>
      <c r="I109" s="108">
        <v>2</v>
      </c>
      <c r="J109" s="108">
        <v>150</v>
      </c>
      <c r="K109" s="108">
        <v>45</v>
      </c>
      <c r="L109" s="108">
        <v>105</v>
      </c>
      <c r="M109" s="143" t="s">
        <v>496</v>
      </c>
      <c r="N109" s="142" t="s">
        <v>397</v>
      </c>
      <c r="O109" s="159" t="s">
        <v>937</v>
      </c>
      <c r="P109" s="159" t="s">
        <v>904</v>
      </c>
      <c r="Q109" s="142" t="s">
        <v>423</v>
      </c>
      <c r="R109" s="108">
        <v>33</v>
      </c>
      <c r="S109" s="143" t="s">
        <v>447</v>
      </c>
      <c r="T109" s="134" t="s">
        <v>497</v>
      </c>
      <c r="U109" s="108">
        <v>1</v>
      </c>
      <c r="V109" s="143" t="s">
        <v>62</v>
      </c>
      <c r="W109" s="143" t="s">
        <v>546</v>
      </c>
      <c r="X109" s="143" t="s">
        <v>544</v>
      </c>
      <c r="Y109" s="143" t="s">
        <v>32</v>
      </c>
      <c r="Z109" s="176" t="s">
        <v>430</v>
      </c>
      <c r="AA109" s="176" t="s">
        <v>32</v>
      </c>
      <c r="AB109" s="176" t="s">
        <v>491</v>
      </c>
      <c r="AC109" s="176" t="s">
        <v>426</v>
      </c>
      <c r="AD109" s="150" t="s">
        <v>427</v>
      </c>
      <c r="AE109" s="178"/>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100"/>
      <c r="EX109" s="100"/>
      <c r="EY109" s="100"/>
      <c r="EZ109" s="100"/>
      <c r="FA109" s="100"/>
      <c r="FB109" s="100"/>
      <c r="FC109" s="100"/>
      <c r="FD109" s="100"/>
      <c r="FE109" s="100"/>
      <c r="FF109" s="100"/>
      <c r="FG109" s="100"/>
      <c r="FH109" s="100"/>
      <c r="FI109" s="100"/>
      <c r="FJ109" s="100"/>
      <c r="FK109" s="100"/>
      <c r="FL109" s="100"/>
      <c r="FM109" s="100"/>
      <c r="FN109" s="100"/>
      <c r="FO109" s="100"/>
      <c r="FP109" s="100"/>
      <c r="FQ109" s="100"/>
      <c r="FR109" s="100"/>
      <c r="FS109" s="100"/>
      <c r="FT109" s="100"/>
      <c r="FU109" s="100"/>
      <c r="FV109" s="100"/>
      <c r="FW109" s="100"/>
      <c r="FX109" s="100"/>
      <c r="FY109" s="100"/>
      <c r="FZ109" s="100"/>
      <c r="GA109" s="100"/>
      <c r="GB109" s="100"/>
      <c r="GC109" s="100"/>
      <c r="GD109" s="100"/>
      <c r="GE109" s="100"/>
      <c r="GF109" s="100"/>
      <c r="GG109" s="100"/>
      <c r="GH109" s="100"/>
      <c r="GI109" s="100"/>
      <c r="GJ109" s="100"/>
      <c r="GK109" s="100"/>
      <c r="GL109" s="100"/>
      <c r="GM109" s="100"/>
      <c r="GN109" s="100"/>
      <c r="GO109" s="100"/>
      <c r="GP109" s="100"/>
      <c r="GQ109" s="100"/>
      <c r="GR109" s="100"/>
      <c r="GS109" s="100"/>
      <c r="GT109" s="100"/>
      <c r="GU109" s="100"/>
      <c r="GV109" s="100"/>
      <c r="GW109" s="100"/>
      <c r="GX109" s="100"/>
      <c r="GY109" s="100"/>
      <c r="GZ109" s="100"/>
      <c r="HA109" s="100"/>
      <c r="HB109" s="100"/>
      <c r="HC109" s="100"/>
      <c r="HD109" s="100"/>
      <c r="HE109" s="100"/>
      <c r="HF109" s="100"/>
      <c r="HG109" s="100"/>
      <c r="HH109" s="100"/>
      <c r="HI109" s="100"/>
      <c r="HJ109" s="100"/>
      <c r="HK109" s="100"/>
      <c r="HL109" s="100"/>
      <c r="HM109" s="100"/>
      <c r="HN109" s="100"/>
      <c r="HO109" s="100"/>
      <c r="HP109" s="100"/>
      <c r="HQ109" s="100"/>
      <c r="HR109" s="100"/>
      <c r="HS109" s="100"/>
      <c r="HT109" s="100"/>
      <c r="HU109" s="100"/>
      <c r="HV109" s="100"/>
      <c r="HW109" s="100"/>
      <c r="HX109" s="100"/>
      <c r="HY109" s="100"/>
      <c r="HZ109" s="100"/>
      <c r="IA109" s="100"/>
      <c r="IB109" s="100"/>
      <c r="IC109" s="100"/>
      <c r="ID109" s="100"/>
      <c r="IE109" s="100"/>
      <c r="IF109" s="100"/>
      <c r="IG109" s="100"/>
      <c r="IH109" s="100"/>
      <c r="II109" s="100"/>
      <c r="IJ109" s="100"/>
      <c r="IK109" s="100"/>
      <c r="IL109" s="100"/>
      <c r="IM109" s="100"/>
      <c r="IN109" s="100"/>
      <c r="IO109" s="100"/>
      <c r="IP109" s="100"/>
      <c r="IQ109" s="100"/>
      <c r="IR109" s="100"/>
      <c r="IS109" s="100"/>
      <c r="IT109" s="100"/>
      <c r="IU109" s="100"/>
      <c r="IV109" s="100"/>
      <c r="IW109" s="100"/>
      <c r="IX109" s="100"/>
      <c r="IY109" s="100"/>
      <c r="IZ109" s="100"/>
      <c r="JA109" s="100"/>
      <c r="JB109" s="100"/>
      <c r="JC109" s="100"/>
      <c r="JD109" s="100"/>
      <c r="JE109" s="100"/>
      <c r="JF109" s="100"/>
      <c r="JG109" s="100"/>
      <c r="JH109" s="100"/>
      <c r="JI109" s="100"/>
      <c r="JJ109" s="100"/>
      <c r="JK109" s="100"/>
      <c r="JL109" s="100"/>
      <c r="JM109" s="100"/>
      <c r="JN109" s="100"/>
      <c r="JO109" s="100"/>
      <c r="JP109" s="100"/>
      <c r="JQ109" s="100"/>
      <c r="JR109" s="100"/>
      <c r="JS109" s="100"/>
      <c r="JT109" s="100"/>
      <c r="JU109" s="100"/>
      <c r="JV109" s="100"/>
      <c r="JW109" s="100"/>
      <c r="JX109" s="100"/>
      <c r="JY109" s="100"/>
      <c r="JZ109" s="100"/>
      <c r="KA109" s="100"/>
      <c r="KB109" s="100"/>
      <c r="KC109" s="100"/>
      <c r="KD109" s="100"/>
      <c r="KE109" s="100"/>
      <c r="KF109" s="100"/>
      <c r="KG109" s="100"/>
      <c r="KH109" s="100"/>
      <c r="KI109" s="100"/>
      <c r="KJ109" s="100"/>
      <c r="KK109" s="100"/>
      <c r="KL109" s="100"/>
      <c r="KM109" s="100"/>
      <c r="KN109" s="100"/>
      <c r="KO109" s="100"/>
      <c r="KP109" s="100"/>
      <c r="KQ109" s="100"/>
      <c r="KR109" s="100"/>
      <c r="KS109" s="100"/>
      <c r="KT109" s="100"/>
      <c r="KU109" s="100"/>
      <c r="KV109" s="100"/>
      <c r="KW109" s="100"/>
      <c r="KX109" s="100"/>
      <c r="KY109" s="100"/>
      <c r="KZ109" s="100"/>
      <c r="LA109" s="100"/>
      <c r="LB109" s="100"/>
      <c r="LC109" s="100"/>
      <c r="LD109" s="100"/>
      <c r="LE109" s="100"/>
      <c r="LF109" s="100"/>
      <c r="LG109" s="100"/>
      <c r="LH109" s="100"/>
      <c r="LI109" s="100"/>
      <c r="LJ109" s="100"/>
      <c r="LK109" s="100"/>
      <c r="LL109" s="100"/>
      <c r="LM109" s="100"/>
      <c r="LN109" s="100"/>
      <c r="LO109" s="100"/>
      <c r="LP109" s="100"/>
      <c r="LQ109" s="100"/>
      <c r="LR109" s="100"/>
      <c r="LS109" s="100"/>
      <c r="LT109" s="100"/>
      <c r="LU109" s="100"/>
      <c r="LV109" s="100"/>
      <c r="LW109" s="100"/>
      <c r="LX109" s="100"/>
      <c r="LY109" s="100"/>
      <c r="LZ109" s="100"/>
      <c r="MA109" s="100"/>
      <c r="MB109" s="100"/>
      <c r="MC109" s="100"/>
      <c r="MD109" s="100"/>
      <c r="ME109" s="100"/>
      <c r="MF109" s="100"/>
      <c r="MG109" s="100"/>
      <c r="MH109" s="100"/>
      <c r="MI109" s="100"/>
      <c r="MJ109" s="100"/>
      <c r="MK109" s="100"/>
      <c r="ML109" s="100"/>
      <c r="MM109" s="100"/>
      <c r="MN109" s="100"/>
      <c r="MO109" s="100"/>
      <c r="MP109" s="100"/>
      <c r="MQ109" s="100"/>
      <c r="MR109" s="100"/>
      <c r="MS109" s="100"/>
      <c r="MT109" s="100"/>
      <c r="MU109" s="100"/>
      <c r="MV109" s="100"/>
      <c r="MW109" s="100"/>
      <c r="MX109" s="100"/>
      <c r="MY109" s="100"/>
      <c r="MZ109" s="100"/>
      <c r="NA109" s="100"/>
      <c r="NB109" s="100"/>
      <c r="NC109" s="100"/>
      <c r="ND109" s="100"/>
      <c r="NE109" s="100"/>
      <c r="NF109" s="100"/>
      <c r="NG109" s="100"/>
      <c r="NH109" s="100"/>
      <c r="NI109" s="100"/>
      <c r="NJ109" s="100"/>
      <c r="NK109" s="100"/>
      <c r="NL109" s="100"/>
      <c r="NM109" s="100"/>
      <c r="NN109" s="100"/>
      <c r="NO109" s="100"/>
      <c r="NP109" s="100"/>
      <c r="NQ109" s="100"/>
      <c r="NR109" s="100"/>
      <c r="NS109" s="100"/>
      <c r="NT109" s="100"/>
      <c r="NU109" s="100"/>
      <c r="NV109" s="100"/>
      <c r="NW109" s="100"/>
      <c r="NX109" s="100"/>
      <c r="NY109" s="100"/>
      <c r="NZ109" s="100"/>
      <c r="OA109" s="100"/>
      <c r="OB109" s="100"/>
      <c r="OC109" s="100"/>
      <c r="OD109" s="100"/>
      <c r="OE109" s="100"/>
      <c r="OF109" s="100"/>
      <c r="OG109" s="100"/>
      <c r="OH109" s="100"/>
      <c r="OI109" s="100"/>
      <c r="OJ109" s="100"/>
      <c r="OK109" s="100"/>
      <c r="OL109" s="100"/>
      <c r="OM109" s="100"/>
      <c r="ON109" s="100"/>
      <c r="OO109" s="100"/>
      <c r="OP109" s="100"/>
      <c r="OQ109" s="100"/>
      <c r="OR109" s="100"/>
      <c r="OS109" s="100"/>
      <c r="OT109" s="100"/>
      <c r="OU109" s="100"/>
      <c r="OV109" s="100"/>
      <c r="OW109" s="100"/>
      <c r="OX109" s="100"/>
      <c r="OY109" s="100"/>
      <c r="OZ109" s="100"/>
      <c r="PA109" s="100"/>
      <c r="PB109" s="100"/>
      <c r="PC109" s="100"/>
      <c r="PD109" s="100"/>
      <c r="PE109" s="100"/>
      <c r="PF109" s="100"/>
      <c r="PG109" s="100"/>
      <c r="PH109" s="100"/>
      <c r="PI109" s="100"/>
      <c r="PJ109" s="100"/>
      <c r="PK109" s="100"/>
      <c r="PL109" s="100"/>
      <c r="PM109" s="100"/>
      <c r="PN109" s="100"/>
      <c r="PO109" s="100"/>
      <c r="PP109" s="100"/>
      <c r="PQ109" s="100"/>
      <c r="PR109" s="100"/>
      <c r="PS109" s="100"/>
      <c r="PT109" s="100"/>
      <c r="PU109" s="100"/>
      <c r="PV109" s="100"/>
      <c r="PW109" s="100"/>
      <c r="PX109" s="100"/>
      <c r="PY109" s="100"/>
      <c r="PZ109" s="100"/>
      <c r="QA109" s="100"/>
      <c r="QB109" s="100"/>
      <c r="QC109" s="100"/>
      <c r="QD109" s="100"/>
      <c r="QE109" s="100"/>
      <c r="QF109" s="100"/>
      <c r="QG109" s="100"/>
      <c r="QH109" s="100"/>
      <c r="QI109" s="100"/>
      <c r="QJ109" s="100"/>
      <c r="QK109" s="100"/>
      <c r="QL109" s="100"/>
      <c r="QM109" s="100"/>
      <c r="QN109" s="100"/>
      <c r="QO109" s="100"/>
      <c r="QP109" s="100"/>
      <c r="QQ109" s="100"/>
      <c r="QR109" s="100"/>
      <c r="QS109" s="100"/>
      <c r="QT109" s="100"/>
      <c r="QU109" s="100"/>
      <c r="QV109" s="100"/>
      <c r="QW109" s="100"/>
      <c r="QX109" s="100"/>
      <c r="QY109" s="100"/>
      <c r="QZ109" s="100"/>
      <c r="RA109" s="100"/>
      <c r="RB109" s="100"/>
      <c r="RC109" s="100"/>
      <c r="RD109" s="100"/>
      <c r="RE109" s="100"/>
      <c r="RF109" s="100"/>
      <c r="RG109" s="100"/>
      <c r="RH109" s="100"/>
      <c r="RI109" s="100"/>
      <c r="RJ109" s="100"/>
      <c r="RK109" s="100"/>
      <c r="RL109" s="100"/>
      <c r="RM109" s="100"/>
      <c r="RN109" s="100"/>
      <c r="RO109" s="100"/>
      <c r="RP109" s="100"/>
      <c r="RQ109" s="100"/>
      <c r="RR109" s="100"/>
      <c r="RS109" s="100"/>
      <c r="RT109" s="100"/>
      <c r="RU109" s="100"/>
      <c r="RV109" s="100"/>
      <c r="RW109" s="100"/>
      <c r="RX109" s="100"/>
      <c r="RY109" s="100"/>
      <c r="RZ109" s="100"/>
      <c r="SA109" s="100"/>
      <c r="SB109" s="100"/>
      <c r="SC109" s="100"/>
      <c r="SD109" s="100"/>
      <c r="SE109" s="100"/>
      <c r="SF109" s="100"/>
      <c r="SG109" s="100"/>
      <c r="SH109" s="100"/>
      <c r="SI109" s="100"/>
      <c r="SJ109" s="100"/>
      <c r="SK109" s="100"/>
      <c r="SL109" s="100"/>
      <c r="SM109" s="100"/>
      <c r="SN109" s="100"/>
      <c r="SO109" s="100"/>
      <c r="SP109" s="100"/>
      <c r="SQ109" s="100"/>
      <c r="SR109" s="100"/>
      <c r="SS109" s="100"/>
      <c r="ST109" s="100"/>
      <c r="SU109" s="100"/>
      <c r="SV109" s="100"/>
      <c r="SW109" s="100"/>
      <c r="SX109" s="100"/>
      <c r="SY109" s="100"/>
      <c r="SZ109" s="100"/>
      <c r="TA109" s="100"/>
      <c r="TB109" s="100"/>
      <c r="TC109" s="100"/>
      <c r="TD109" s="100"/>
      <c r="TE109" s="100"/>
      <c r="TF109" s="100"/>
      <c r="TG109" s="100"/>
      <c r="TH109" s="100"/>
      <c r="TI109" s="100"/>
      <c r="TJ109" s="100"/>
      <c r="TK109" s="100"/>
      <c r="TL109" s="100"/>
      <c r="TM109" s="100"/>
      <c r="TN109" s="100"/>
      <c r="TO109" s="100"/>
      <c r="TP109" s="100"/>
      <c r="TQ109" s="100"/>
      <c r="TR109" s="100"/>
      <c r="TS109" s="100"/>
      <c r="TT109" s="100"/>
      <c r="TU109" s="100"/>
      <c r="TV109" s="100"/>
      <c r="TW109" s="100"/>
      <c r="TX109" s="100"/>
      <c r="TY109" s="100"/>
      <c r="TZ109" s="100"/>
      <c r="UA109" s="100"/>
      <c r="UB109" s="100"/>
      <c r="UC109" s="100"/>
      <c r="UD109" s="100"/>
      <c r="UE109" s="100"/>
      <c r="UF109" s="100"/>
      <c r="UG109" s="100"/>
      <c r="UH109" s="100"/>
      <c r="UI109" s="100"/>
      <c r="UJ109" s="100"/>
      <c r="UK109" s="100"/>
      <c r="UL109" s="100"/>
      <c r="UM109" s="100"/>
      <c r="UN109" s="100"/>
      <c r="UO109" s="100"/>
      <c r="UP109" s="100"/>
      <c r="UQ109" s="100"/>
      <c r="UR109" s="100"/>
      <c r="US109" s="100"/>
      <c r="UT109" s="100"/>
      <c r="UU109" s="100"/>
      <c r="UV109" s="100"/>
      <c r="UW109" s="100"/>
      <c r="UX109" s="100"/>
      <c r="UY109" s="100"/>
      <c r="UZ109" s="100"/>
      <c r="VA109" s="100"/>
      <c r="VB109" s="100"/>
      <c r="VC109" s="100"/>
      <c r="VD109" s="100"/>
      <c r="VE109" s="100"/>
      <c r="VF109" s="100"/>
      <c r="VG109" s="100"/>
      <c r="VH109" s="100"/>
      <c r="VI109" s="100"/>
      <c r="VJ109" s="100"/>
      <c r="VK109" s="100"/>
      <c r="VL109" s="100"/>
      <c r="VM109" s="100"/>
      <c r="VN109" s="100"/>
      <c r="VO109" s="100"/>
      <c r="VP109" s="100"/>
      <c r="VQ109" s="100"/>
      <c r="VR109" s="100"/>
      <c r="VS109" s="100"/>
      <c r="VT109" s="100"/>
      <c r="VU109" s="100"/>
      <c r="VV109" s="100"/>
      <c r="VW109" s="100"/>
      <c r="VX109" s="100"/>
      <c r="VY109" s="100"/>
      <c r="VZ109" s="100"/>
      <c r="WA109" s="100"/>
      <c r="WB109" s="100"/>
      <c r="WC109" s="100"/>
      <c r="WD109" s="100"/>
      <c r="WE109" s="100"/>
      <c r="WF109" s="100"/>
      <c r="WG109" s="100"/>
      <c r="WH109" s="100"/>
      <c r="WI109" s="100"/>
      <c r="WJ109" s="100"/>
      <c r="WK109" s="100"/>
      <c r="WL109" s="100"/>
      <c r="WM109" s="100"/>
      <c r="WN109" s="100"/>
      <c r="WO109" s="100"/>
      <c r="WP109" s="100"/>
      <c r="WQ109" s="100"/>
      <c r="WR109" s="100"/>
      <c r="WS109" s="100"/>
      <c r="WT109" s="100"/>
      <c r="WU109" s="100"/>
      <c r="WV109" s="100"/>
      <c r="WW109" s="100"/>
      <c r="WX109" s="100"/>
      <c r="WY109" s="100"/>
      <c r="WZ109" s="100"/>
      <c r="XA109" s="100"/>
      <c r="XB109" s="100"/>
      <c r="XC109" s="100"/>
      <c r="XD109" s="100"/>
      <c r="XE109" s="100"/>
      <c r="XF109" s="100"/>
      <c r="XG109" s="100"/>
      <c r="XH109" s="100"/>
      <c r="XI109" s="100"/>
      <c r="XJ109" s="100"/>
      <c r="XK109" s="100"/>
      <c r="XL109" s="100"/>
      <c r="XM109" s="100"/>
      <c r="XN109" s="100"/>
      <c r="XO109" s="100"/>
      <c r="XP109" s="100"/>
      <c r="XQ109" s="100"/>
      <c r="XR109" s="100"/>
      <c r="XS109" s="100"/>
      <c r="XT109" s="100"/>
      <c r="XU109" s="100"/>
      <c r="XV109" s="100"/>
      <c r="XW109" s="100"/>
      <c r="XX109" s="100"/>
      <c r="XY109" s="100"/>
      <c r="XZ109" s="100"/>
      <c r="YA109" s="100"/>
      <c r="YB109" s="100"/>
      <c r="YC109" s="100"/>
      <c r="YD109" s="100"/>
      <c r="YE109" s="100"/>
      <c r="YF109" s="100"/>
      <c r="YG109" s="100"/>
      <c r="YH109" s="100"/>
      <c r="YI109" s="100"/>
      <c r="YJ109" s="100"/>
      <c r="YK109" s="100"/>
      <c r="YL109" s="100"/>
      <c r="YM109" s="100"/>
      <c r="YN109" s="100"/>
      <c r="YO109" s="100"/>
      <c r="YP109" s="100"/>
      <c r="YQ109" s="100"/>
      <c r="YR109" s="100"/>
      <c r="YS109" s="100"/>
      <c r="YT109" s="100"/>
      <c r="YU109" s="100"/>
      <c r="YV109" s="100"/>
      <c r="YW109" s="100"/>
      <c r="YX109" s="100"/>
      <c r="YY109" s="100"/>
      <c r="YZ109" s="100"/>
      <c r="ZA109" s="100"/>
      <c r="ZB109" s="100"/>
      <c r="ZC109" s="100"/>
      <c r="ZD109" s="100"/>
      <c r="ZE109" s="100"/>
      <c r="ZF109" s="100"/>
      <c r="ZG109" s="100"/>
      <c r="ZH109" s="100"/>
      <c r="ZI109" s="100"/>
      <c r="ZJ109" s="100"/>
      <c r="ZK109" s="100"/>
      <c r="ZL109" s="100"/>
      <c r="ZM109" s="100"/>
      <c r="ZN109" s="100"/>
      <c r="ZO109" s="100"/>
      <c r="ZP109" s="100"/>
      <c r="ZQ109" s="100"/>
      <c r="ZR109" s="100"/>
      <c r="ZS109" s="100"/>
      <c r="ZT109" s="100"/>
      <c r="ZU109" s="100"/>
      <c r="ZV109" s="100"/>
      <c r="ZW109" s="100"/>
      <c r="ZX109" s="100"/>
      <c r="ZY109" s="100"/>
      <c r="ZZ109" s="100"/>
      <c r="AAA109" s="100"/>
      <c r="AAB109" s="100"/>
      <c r="AAC109" s="100"/>
      <c r="AAD109" s="100"/>
      <c r="AAE109" s="100"/>
      <c r="AAF109" s="100"/>
      <c r="AAG109" s="100"/>
      <c r="AAH109" s="100"/>
      <c r="AAI109" s="100"/>
      <c r="AAJ109" s="100"/>
      <c r="AAK109" s="100"/>
      <c r="AAL109" s="100"/>
      <c r="AAM109" s="100"/>
      <c r="AAN109" s="100"/>
      <c r="AAO109" s="100"/>
      <c r="AAP109" s="100"/>
      <c r="AAQ109" s="100"/>
      <c r="AAR109" s="100"/>
      <c r="AAS109" s="100"/>
      <c r="AAT109" s="100"/>
      <c r="AAU109" s="100"/>
      <c r="AAV109" s="100"/>
      <c r="AAW109" s="100"/>
      <c r="AAX109" s="100"/>
      <c r="AAY109" s="100"/>
      <c r="AAZ109" s="100"/>
      <c r="ABA109" s="100"/>
      <c r="ABB109" s="100"/>
      <c r="ABC109" s="100"/>
      <c r="ABD109" s="100"/>
      <c r="ABE109" s="100"/>
      <c r="ABF109" s="100"/>
      <c r="ABG109" s="100"/>
      <c r="ABH109" s="100"/>
      <c r="ABI109" s="100"/>
      <c r="ABJ109" s="100"/>
      <c r="ABK109" s="100"/>
      <c r="ABL109" s="100"/>
      <c r="ABM109" s="100"/>
      <c r="ABN109" s="100"/>
      <c r="ABO109" s="100"/>
      <c r="ABP109" s="100"/>
      <c r="ABQ109" s="100"/>
      <c r="ABR109" s="100"/>
      <c r="ABS109" s="100"/>
      <c r="ABT109" s="100"/>
      <c r="ABU109" s="100"/>
      <c r="ABV109" s="100"/>
      <c r="ABW109" s="100"/>
      <c r="ABX109" s="100"/>
      <c r="ABY109" s="100"/>
      <c r="ABZ109" s="100"/>
      <c r="ACA109" s="100"/>
      <c r="ACB109" s="100"/>
      <c r="ACC109" s="100"/>
      <c r="ACD109" s="100"/>
      <c r="ACE109" s="100"/>
      <c r="ACF109" s="100"/>
      <c r="ACG109" s="100"/>
      <c r="ACH109" s="100"/>
      <c r="ACI109" s="100"/>
      <c r="ACJ109" s="100"/>
      <c r="ACK109" s="100"/>
      <c r="ACL109" s="100"/>
      <c r="ACM109" s="100"/>
      <c r="ACN109" s="100"/>
      <c r="ACO109" s="100"/>
      <c r="ACP109" s="100"/>
      <c r="ACQ109" s="100"/>
      <c r="ACR109" s="100"/>
      <c r="ACS109" s="100"/>
      <c r="ACT109" s="100"/>
      <c r="ACU109" s="100"/>
      <c r="ACV109" s="100"/>
      <c r="ACW109" s="100"/>
      <c r="ACX109" s="100"/>
      <c r="ACY109" s="100"/>
      <c r="ACZ109" s="100"/>
      <c r="ADA109" s="100"/>
      <c r="ADB109" s="100"/>
      <c r="ADC109" s="100"/>
      <c r="ADD109" s="100"/>
      <c r="ADE109" s="100"/>
      <c r="ADF109" s="100"/>
      <c r="ADG109" s="100"/>
      <c r="ADH109" s="100"/>
      <c r="ADI109" s="100"/>
      <c r="ADJ109" s="100"/>
      <c r="ADK109" s="100"/>
      <c r="ADL109" s="100"/>
      <c r="ADM109" s="100"/>
      <c r="ADN109" s="100"/>
      <c r="ADO109" s="100"/>
      <c r="ADP109" s="100"/>
      <c r="ADQ109" s="100"/>
      <c r="ADR109" s="100"/>
      <c r="ADS109" s="100"/>
      <c r="ADT109" s="100"/>
      <c r="ADU109" s="100"/>
      <c r="ADV109" s="100"/>
      <c r="ADW109" s="100"/>
      <c r="ADX109" s="100"/>
      <c r="ADY109" s="100"/>
      <c r="ADZ109" s="100"/>
      <c r="AEA109" s="100"/>
      <c r="AEB109" s="100"/>
      <c r="AEC109" s="100"/>
      <c r="AED109" s="100"/>
      <c r="AEE109" s="100"/>
      <c r="AEF109" s="100"/>
      <c r="AEG109" s="100"/>
      <c r="AEH109" s="100"/>
      <c r="AEI109" s="100"/>
      <c r="AEJ109" s="100"/>
      <c r="AEK109" s="100"/>
      <c r="AEL109" s="100"/>
      <c r="AEM109" s="100"/>
      <c r="AEN109" s="100"/>
      <c r="AEO109" s="100"/>
      <c r="AEP109" s="100"/>
      <c r="AEQ109" s="100"/>
      <c r="AER109" s="100"/>
      <c r="AES109" s="100"/>
      <c r="AET109" s="100"/>
      <c r="AEU109" s="100"/>
      <c r="AEV109" s="100"/>
      <c r="AEW109" s="100"/>
      <c r="AEX109" s="100"/>
      <c r="AEY109" s="100"/>
      <c r="AEZ109" s="100"/>
      <c r="AFA109" s="100"/>
      <c r="AFB109" s="100"/>
      <c r="AFC109" s="100"/>
      <c r="AFD109" s="100"/>
      <c r="AFE109" s="100"/>
      <c r="AFF109" s="100"/>
      <c r="AFG109" s="100"/>
      <c r="AFH109" s="100"/>
      <c r="AFI109" s="100"/>
      <c r="AFJ109" s="100"/>
      <c r="AFK109" s="100"/>
      <c r="AFL109" s="100"/>
      <c r="AFM109" s="100"/>
      <c r="AFN109" s="100"/>
      <c r="AFO109" s="100"/>
      <c r="AFP109" s="100"/>
      <c r="AFQ109" s="100"/>
      <c r="AFR109" s="100"/>
      <c r="AFS109" s="100"/>
      <c r="AFT109" s="100"/>
      <c r="AFU109" s="100"/>
      <c r="AFV109" s="100"/>
      <c r="AFW109" s="100"/>
      <c r="AFX109" s="100"/>
      <c r="AFY109" s="100"/>
      <c r="AFZ109" s="100"/>
      <c r="AGA109" s="100"/>
      <c r="AGB109" s="100"/>
      <c r="AGC109" s="100"/>
      <c r="AGD109" s="100"/>
      <c r="AGE109" s="100"/>
      <c r="AGF109" s="100"/>
      <c r="AGG109" s="100"/>
      <c r="AGH109" s="100"/>
      <c r="AGI109" s="100"/>
      <c r="AGJ109" s="100"/>
      <c r="AGK109" s="100"/>
      <c r="AGL109" s="100"/>
      <c r="AGM109" s="100"/>
      <c r="AGN109" s="100"/>
      <c r="AGO109" s="100"/>
      <c r="AGP109" s="100"/>
      <c r="AGQ109" s="100"/>
      <c r="AGR109" s="100"/>
      <c r="AGS109" s="100"/>
      <c r="AGT109" s="100"/>
      <c r="AGU109" s="100"/>
      <c r="AGV109" s="100"/>
      <c r="AGW109" s="100"/>
      <c r="AGX109" s="100"/>
      <c r="AGY109" s="100"/>
      <c r="AGZ109" s="100"/>
      <c r="AHA109" s="100"/>
      <c r="AHB109" s="100"/>
      <c r="AHC109" s="100"/>
      <c r="AHD109" s="100"/>
      <c r="AHE109" s="100"/>
      <c r="AHF109" s="100"/>
      <c r="AHG109" s="100"/>
      <c r="AHH109" s="100"/>
      <c r="AHI109" s="100"/>
      <c r="AHJ109" s="100"/>
      <c r="AHK109" s="100"/>
      <c r="AHL109" s="100"/>
      <c r="AHM109" s="100"/>
      <c r="AHN109" s="100"/>
      <c r="AHO109" s="100"/>
      <c r="AHP109" s="100"/>
      <c r="AHQ109" s="100"/>
      <c r="AHR109" s="100"/>
      <c r="AHS109" s="100"/>
      <c r="AHT109" s="100"/>
      <c r="AHU109" s="100"/>
      <c r="AHV109" s="100"/>
      <c r="AHW109" s="100"/>
      <c r="AHX109" s="100"/>
      <c r="AHY109" s="100"/>
      <c r="AHZ109" s="100"/>
      <c r="AIA109" s="100"/>
      <c r="AIB109" s="100"/>
      <c r="AIC109" s="100"/>
      <c r="AID109" s="100"/>
      <c r="AIE109" s="100"/>
      <c r="AIF109" s="100"/>
      <c r="AIG109" s="100"/>
      <c r="AIH109" s="100"/>
      <c r="AII109" s="100"/>
      <c r="AIJ109" s="100"/>
      <c r="AIK109" s="100"/>
      <c r="AIL109" s="100"/>
      <c r="AIM109" s="100"/>
      <c r="AIN109" s="100"/>
      <c r="AIO109" s="100"/>
      <c r="AIP109" s="100"/>
      <c r="AIQ109" s="100"/>
      <c r="AIR109" s="100"/>
      <c r="AIS109" s="100"/>
      <c r="AIT109" s="100"/>
      <c r="AIU109" s="100"/>
      <c r="AIV109" s="100"/>
      <c r="AIW109" s="100"/>
      <c r="AIX109" s="100"/>
      <c r="AIY109" s="100"/>
      <c r="AIZ109" s="100"/>
      <c r="AJA109" s="100"/>
      <c r="AJB109" s="100"/>
      <c r="AJC109" s="100"/>
      <c r="AJD109" s="100"/>
      <c r="AJE109" s="100"/>
      <c r="AJF109" s="100"/>
      <c r="AJG109" s="100"/>
      <c r="AJH109" s="100"/>
      <c r="AJI109" s="100"/>
      <c r="AJJ109" s="100"/>
      <c r="AJK109" s="100"/>
      <c r="AJL109" s="100"/>
      <c r="AJM109" s="100"/>
      <c r="AJN109" s="100"/>
      <c r="AJO109" s="100"/>
      <c r="AJP109" s="100"/>
      <c r="AJQ109" s="100"/>
      <c r="AJR109" s="100"/>
      <c r="AJS109" s="100"/>
      <c r="AJT109" s="100"/>
      <c r="AJU109" s="100"/>
      <c r="AJV109" s="100"/>
      <c r="AJW109" s="100"/>
      <c r="AJX109" s="100"/>
      <c r="AJY109" s="100"/>
      <c r="AJZ109" s="100"/>
      <c r="AKA109" s="100"/>
      <c r="AKB109" s="100"/>
      <c r="AKC109" s="100"/>
      <c r="AKD109" s="100"/>
      <c r="AKE109" s="100"/>
      <c r="AKF109" s="100"/>
      <c r="AKG109" s="100"/>
      <c r="AKH109" s="100"/>
      <c r="AKI109" s="100"/>
      <c r="AKJ109" s="100"/>
      <c r="AKK109" s="100"/>
      <c r="AKL109" s="100"/>
      <c r="AKM109" s="100"/>
      <c r="AKN109" s="100"/>
      <c r="AKO109" s="100"/>
      <c r="AKP109" s="100"/>
      <c r="AKQ109" s="100"/>
      <c r="AKR109" s="100"/>
      <c r="AKS109" s="100"/>
      <c r="AKT109" s="100"/>
      <c r="AKU109" s="100"/>
      <c r="AKV109" s="100"/>
      <c r="AKW109" s="100"/>
      <c r="AKX109" s="100"/>
      <c r="AKY109" s="100"/>
      <c r="AKZ109" s="100"/>
      <c r="ALA109" s="100"/>
      <c r="ALB109" s="100"/>
      <c r="ALC109" s="100"/>
      <c r="ALD109" s="100"/>
      <c r="ALE109" s="100"/>
      <c r="ALF109" s="100"/>
      <c r="ALG109" s="100"/>
      <c r="ALH109" s="100"/>
      <c r="ALI109" s="100"/>
      <c r="ALJ109" s="100"/>
      <c r="ALK109" s="100"/>
      <c r="ALL109" s="100"/>
      <c r="ALM109" s="100"/>
      <c r="ALN109" s="100"/>
      <c r="ALO109" s="100"/>
      <c r="ALP109" s="100"/>
      <c r="ALQ109" s="100"/>
      <c r="ALR109" s="100"/>
      <c r="ALS109" s="100"/>
      <c r="ALT109" s="100"/>
      <c r="ALU109" s="100"/>
      <c r="ALV109" s="100"/>
      <c r="ALW109" s="100"/>
      <c r="ALX109" s="100"/>
      <c r="ALY109" s="100"/>
      <c r="ALZ109" s="100"/>
      <c r="AMA109" s="100"/>
      <c r="AMB109" s="100"/>
      <c r="AMC109" s="100"/>
      <c r="AMD109" s="100"/>
      <c r="AME109" s="100"/>
      <c r="AMF109" s="100"/>
      <c r="AMG109" s="100"/>
      <c r="AMH109" s="100"/>
      <c r="AMI109" s="100"/>
      <c r="AMJ109" s="100"/>
      <c r="AMK109" s="100"/>
      <c r="AML109" s="100"/>
      <c r="AMM109" s="100"/>
      <c r="AMN109" s="100"/>
      <c r="AMO109" s="100"/>
      <c r="AMP109" s="100"/>
      <c r="AMQ109" s="100"/>
      <c r="AMR109" s="100"/>
      <c r="AMS109" s="100"/>
      <c r="AMT109" s="100"/>
      <c r="AMU109" s="100"/>
      <c r="AMV109" s="100"/>
      <c r="AMW109" s="100"/>
      <c r="AMX109" s="100"/>
      <c r="AMY109" s="100"/>
      <c r="AMZ109" s="100"/>
      <c r="ANA109" s="100"/>
      <c r="ANB109" s="100"/>
      <c r="ANC109" s="100"/>
      <c r="AND109" s="100"/>
      <c r="ANE109" s="100"/>
      <c r="ANF109" s="100"/>
      <c r="ANG109" s="100"/>
      <c r="ANH109" s="100"/>
      <c r="ANI109" s="100"/>
      <c r="ANJ109" s="100"/>
      <c r="ANK109" s="100"/>
      <c r="ANL109" s="100"/>
      <c r="ANM109" s="100"/>
      <c r="ANN109" s="100"/>
      <c r="ANO109" s="100"/>
      <c r="ANP109" s="100"/>
      <c r="ANQ109" s="100"/>
      <c r="ANR109" s="100"/>
      <c r="ANS109" s="100"/>
      <c r="ANT109" s="100"/>
      <c r="ANU109" s="100"/>
      <c r="ANV109" s="100"/>
      <c r="ANW109" s="100"/>
      <c r="ANX109" s="100"/>
      <c r="ANY109" s="100"/>
      <c r="ANZ109" s="100"/>
      <c r="AOA109" s="100"/>
      <c r="AOB109" s="100"/>
      <c r="AOC109" s="100"/>
      <c r="AOD109" s="100"/>
      <c r="AOE109" s="100"/>
      <c r="AOF109" s="100"/>
      <c r="AOG109" s="100"/>
      <c r="AOH109" s="100"/>
      <c r="AOI109" s="100"/>
      <c r="AOJ109" s="100"/>
      <c r="AOK109" s="100"/>
      <c r="AOL109" s="100"/>
      <c r="AOM109" s="100"/>
      <c r="AON109" s="100"/>
      <c r="AOO109" s="100"/>
      <c r="AOP109" s="100"/>
      <c r="AOQ109" s="100"/>
      <c r="AOR109" s="100"/>
      <c r="AOS109" s="100"/>
      <c r="AOT109" s="100"/>
      <c r="AOU109" s="100"/>
      <c r="AOV109" s="100"/>
      <c r="AOW109" s="100"/>
      <c r="AOX109" s="100"/>
      <c r="AOY109" s="100"/>
      <c r="AOZ109" s="100"/>
      <c r="APA109" s="100"/>
      <c r="APB109" s="100"/>
      <c r="APC109" s="100"/>
      <c r="APD109" s="100"/>
      <c r="APE109" s="100"/>
      <c r="APF109" s="100"/>
      <c r="APG109" s="100"/>
      <c r="APH109" s="100"/>
      <c r="API109" s="100"/>
      <c r="APJ109" s="100"/>
      <c r="APK109" s="100"/>
      <c r="APL109" s="100"/>
      <c r="APM109" s="100"/>
      <c r="APN109" s="100"/>
      <c r="APO109" s="100"/>
      <c r="APP109" s="100"/>
      <c r="APQ109" s="100"/>
      <c r="APR109" s="100"/>
      <c r="APS109" s="100"/>
      <c r="APT109" s="100"/>
      <c r="APU109" s="100"/>
      <c r="APV109" s="100"/>
      <c r="APW109" s="100"/>
      <c r="APX109" s="100"/>
      <c r="APY109" s="100"/>
      <c r="APZ109" s="100"/>
      <c r="AQA109" s="100"/>
      <c r="AQB109" s="100"/>
      <c r="AQC109" s="100"/>
      <c r="AQD109" s="100"/>
      <c r="AQE109" s="100"/>
      <c r="AQF109" s="100"/>
      <c r="AQG109" s="100"/>
      <c r="AQH109" s="100"/>
      <c r="AQI109" s="100"/>
      <c r="AQJ109" s="100"/>
      <c r="AQK109" s="100"/>
      <c r="AQL109" s="100"/>
      <c r="AQM109" s="100"/>
      <c r="AQN109" s="100"/>
      <c r="AQO109" s="100"/>
      <c r="AQP109" s="100"/>
      <c r="AQQ109" s="100"/>
      <c r="AQR109" s="100"/>
      <c r="AQS109" s="100"/>
      <c r="AQT109" s="100"/>
      <c r="AQU109" s="100"/>
      <c r="AQV109" s="100"/>
      <c r="AQW109" s="100"/>
      <c r="AQX109" s="100"/>
      <c r="AQY109" s="100"/>
      <c r="AQZ109" s="100"/>
      <c r="ARA109" s="100"/>
      <c r="ARB109" s="100"/>
      <c r="ARC109" s="100"/>
      <c r="ARD109" s="100"/>
      <c r="ARE109" s="100"/>
      <c r="ARF109" s="100"/>
      <c r="ARG109" s="100"/>
      <c r="ARH109" s="100"/>
      <c r="ARI109" s="100"/>
      <c r="ARJ109" s="100"/>
      <c r="ARK109" s="100"/>
      <c r="ARL109" s="100"/>
      <c r="ARM109" s="100"/>
      <c r="ARN109" s="100"/>
      <c r="ARO109" s="100"/>
      <c r="ARP109" s="100"/>
      <c r="ARQ109" s="100"/>
      <c r="ARR109" s="100"/>
      <c r="ARS109" s="100"/>
      <c r="ART109" s="100"/>
      <c r="ARU109" s="100"/>
      <c r="ARV109" s="100"/>
      <c r="ARW109" s="100"/>
      <c r="ARX109" s="100"/>
      <c r="ARY109" s="100"/>
      <c r="ARZ109" s="100"/>
      <c r="ASA109" s="100"/>
      <c r="ASB109" s="100"/>
      <c r="ASC109" s="100"/>
      <c r="ASD109" s="100"/>
      <c r="ASE109" s="100"/>
      <c r="ASF109" s="100"/>
      <c r="ASG109" s="100"/>
      <c r="ASH109" s="100"/>
      <c r="ASI109" s="100"/>
      <c r="ASJ109" s="100"/>
      <c r="ASK109" s="100"/>
      <c r="ASL109" s="100"/>
      <c r="ASM109" s="100"/>
      <c r="ASN109" s="100"/>
      <c r="ASO109" s="100"/>
      <c r="ASP109" s="100"/>
      <c r="ASQ109" s="100"/>
      <c r="ASR109" s="100"/>
      <c r="ASS109" s="100"/>
      <c r="AST109" s="100"/>
      <c r="ASU109" s="100"/>
      <c r="ASV109" s="100"/>
      <c r="ASW109" s="100"/>
      <c r="ASX109" s="100"/>
      <c r="ASY109" s="100"/>
      <c r="ASZ109" s="100"/>
      <c r="ATA109" s="100"/>
      <c r="ATB109" s="100"/>
      <c r="ATC109" s="100"/>
      <c r="ATD109" s="100"/>
      <c r="ATE109" s="100"/>
      <c r="ATF109" s="100"/>
      <c r="ATG109" s="100"/>
      <c r="ATH109" s="100"/>
      <c r="ATI109" s="100"/>
      <c r="ATJ109" s="100"/>
      <c r="ATK109" s="100"/>
      <c r="ATL109" s="100"/>
      <c r="ATM109" s="100"/>
      <c r="ATN109" s="100"/>
      <c r="ATO109" s="100"/>
      <c r="ATP109" s="100"/>
      <c r="ATQ109" s="100"/>
      <c r="ATR109" s="100"/>
      <c r="ATS109" s="100"/>
      <c r="ATT109" s="100"/>
      <c r="ATU109" s="100"/>
      <c r="ATV109" s="100"/>
      <c r="ATW109" s="100"/>
      <c r="ATX109" s="100"/>
      <c r="ATY109" s="100"/>
      <c r="ATZ109" s="100"/>
      <c r="AUA109" s="100"/>
      <c r="AUB109" s="100"/>
      <c r="AUC109" s="100"/>
      <c r="AUD109" s="100"/>
      <c r="AUE109" s="100"/>
      <c r="AUF109" s="100"/>
      <c r="AUG109" s="100"/>
      <c r="AUH109" s="100"/>
      <c r="AUI109" s="100"/>
      <c r="AUJ109" s="100"/>
      <c r="AUK109" s="100"/>
      <c r="AUL109" s="100"/>
      <c r="AUM109" s="100"/>
      <c r="AUN109" s="100"/>
      <c r="AUO109" s="100"/>
      <c r="AUP109" s="100"/>
      <c r="AUQ109" s="100"/>
      <c r="AUR109" s="100"/>
      <c r="AUS109" s="100"/>
      <c r="AUT109" s="100"/>
      <c r="AUU109" s="100"/>
      <c r="AUV109" s="100"/>
      <c r="AUW109" s="100"/>
      <c r="AUX109" s="100"/>
      <c r="AUY109" s="100"/>
      <c r="AUZ109" s="100"/>
      <c r="AVA109" s="100"/>
      <c r="AVB109" s="100"/>
      <c r="AVC109" s="100"/>
      <c r="AVD109" s="100"/>
      <c r="AVE109" s="100"/>
      <c r="AVF109" s="100"/>
      <c r="AVG109" s="100"/>
      <c r="AVH109" s="100"/>
      <c r="AVI109" s="100"/>
      <c r="AVJ109" s="100"/>
      <c r="AVK109" s="100"/>
      <c r="AVL109" s="100"/>
      <c r="AVM109" s="100"/>
      <c r="AVN109" s="100"/>
      <c r="AVO109" s="100"/>
      <c r="AVP109" s="100"/>
      <c r="AVQ109" s="100"/>
      <c r="AVR109" s="100"/>
      <c r="AVS109" s="100"/>
      <c r="AVT109" s="100"/>
      <c r="AVU109" s="100"/>
      <c r="AVV109" s="100"/>
      <c r="AVW109" s="100"/>
      <c r="AVX109" s="100"/>
      <c r="AVY109" s="100"/>
      <c r="AVZ109" s="100"/>
      <c r="AWA109" s="100"/>
      <c r="AWB109" s="100"/>
      <c r="AWC109" s="100"/>
      <c r="AWD109" s="100"/>
      <c r="AWE109" s="100"/>
      <c r="AWF109" s="100"/>
      <c r="AWG109" s="100"/>
      <c r="AWH109" s="100"/>
      <c r="AWI109" s="100"/>
      <c r="AWJ109" s="100"/>
      <c r="AWK109" s="100"/>
      <c r="AWL109" s="100"/>
      <c r="AWM109" s="100"/>
      <c r="AWN109" s="100"/>
      <c r="AWO109" s="100"/>
      <c r="AWP109" s="100"/>
      <c r="AWQ109" s="100"/>
      <c r="AWR109" s="100"/>
      <c r="AWS109" s="100"/>
      <c r="AWT109" s="100"/>
      <c r="AWU109" s="100"/>
      <c r="AWV109" s="100"/>
      <c r="AWW109" s="100"/>
      <c r="AWX109" s="100"/>
      <c r="AWY109" s="100"/>
      <c r="AWZ109" s="100"/>
      <c r="AXA109" s="100"/>
      <c r="AXB109" s="100"/>
      <c r="AXC109" s="100"/>
      <c r="AXD109" s="100"/>
      <c r="AXE109" s="100"/>
      <c r="AXF109" s="100"/>
      <c r="AXG109" s="100"/>
      <c r="AXH109" s="100"/>
      <c r="AXI109" s="100"/>
      <c r="AXJ109" s="100"/>
      <c r="AXK109" s="100"/>
      <c r="AXL109" s="100"/>
      <c r="AXM109" s="100"/>
      <c r="AXN109" s="100"/>
      <c r="AXO109" s="100"/>
      <c r="AXP109" s="100"/>
      <c r="AXQ109" s="100"/>
      <c r="AXR109" s="100"/>
      <c r="AXS109" s="100"/>
      <c r="AXT109" s="100"/>
      <c r="AXU109" s="100"/>
      <c r="AXV109" s="100"/>
      <c r="AXW109" s="100"/>
      <c r="AXX109" s="100"/>
      <c r="AXY109" s="100"/>
      <c r="AXZ109" s="100"/>
      <c r="AYA109" s="100"/>
      <c r="AYB109" s="100"/>
      <c r="AYC109" s="100"/>
      <c r="AYD109" s="100"/>
      <c r="AYE109" s="100"/>
      <c r="AYF109" s="100"/>
      <c r="AYG109" s="100"/>
      <c r="AYH109" s="100"/>
      <c r="AYI109" s="100"/>
      <c r="AYJ109" s="100"/>
      <c r="AYK109" s="100"/>
      <c r="AYL109" s="100"/>
      <c r="AYM109" s="100"/>
      <c r="AYN109" s="100"/>
      <c r="AYO109" s="100"/>
      <c r="AYP109" s="100"/>
      <c r="AYQ109" s="100"/>
      <c r="AYR109" s="100"/>
      <c r="AYS109" s="100"/>
      <c r="AYT109" s="100"/>
      <c r="AYU109" s="100"/>
      <c r="AYV109" s="100"/>
      <c r="AYW109" s="100"/>
      <c r="AYX109" s="100"/>
      <c r="AYY109" s="100"/>
      <c r="AYZ109" s="100"/>
      <c r="AZA109" s="100"/>
      <c r="AZB109" s="100"/>
      <c r="AZC109" s="100"/>
      <c r="AZD109" s="100"/>
      <c r="AZE109" s="100"/>
      <c r="AZF109" s="100"/>
      <c r="AZG109" s="100"/>
      <c r="AZH109" s="100"/>
      <c r="AZI109" s="100"/>
      <c r="AZJ109" s="100"/>
      <c r="AZK109" s="100"/>
      <c r="AZL109" s="100"/>
      <c r="AZM109" s="100"/>
      <c r="AZN109" s="100"/>
      <c r="AZO109" s="100"/>
      <c r="AZP109" s="100"/>
      <c r="AZQ109" s="100"/>
      <c r="AZR109" s="100"/>
      <c r="AZS109" s="100"/>
      <c r="AZT109" s="100"/>
      <c r="AZU109" s="100"/>
      <c r="AZV109" s="100"/>
      <c r="AZW109" s="100"/>
      <c r="AZX109" s="100"/>
      <c r="AZY109" s="100"/>
      <c r="AZZ109" s="100"/>
      <c r="BAA109" s="100"/>
      <c r="BAB109" s="100"/>
      <c r="BAC109" s="100"/>
      <c r="BAD109" s="100"/>
      <c r="BAE109" s="100"/>
      <c r="BAF109" s="100"/>
      <c r="BAG109" s="100"/>
      <c r="BAH109" s="100"/>
      <c r="BAI109" s="100"/>
      <c r="BAJ109" s="100"/>
      <c r="BAK109" s="100"/>
      <c r="BAL109" s="100"/>
      <c r="BAM109" s="100"/>
      <c r="BAN109" s="100"/>
      <c r="BAO109" s="100"/>
      <c r="BAP109" s="100"/>
      <c r="BAQ109" s="100"/>
      <c r="BAR109" s="100"/>
      <c r="BAS109" s="100"/>
      <c r="BAT109" s="100"/>
      <c r="BAU109" s="100"/>
      <c r="BAV109" s="100"/>
      <c r="BAW109" s="100"/>
      <c r="BAX109" s="100"/>
      <c r="BAY109" s="100"/>
      <c r="BAZ109" s="100"/>
      <c r="BBA109" s="100"/>
      <c r="BBB109" s="100"/>
      <c r="BBC109" s="100"/>
      <c r="BBD109" s="100"/>
      <c r="BBE109" s="100"/>
      <c r="BBF109" s="100"/>
      <c r="BBG109" s="100"/>
      <c r="BBH109" s="100"/>
      <c r="BBI109" s="100"/>
      <c r="BBJ109" s="100"/>
      <c r="BBK109" s="100"/>
      <c r="BBL109" s="100"/>
      <c r="BBM109" s="100"/>
      <c r="BBN109" s="100"/>
      <c r="BBO109" s="100"/>
      <c r="BBP109" s="100"/>
      <c r="BBQ109" s="100"/>
      <c r="BBR109" s="100"/>
      <c r="BBS109" s="100"/>
      <c r="BBT109" s="100"/>
      <c r="BBU109" s="100"/>
      <c r="BBV109" s="100"/>
      <c r="BBW109" s="100"/>
      <c r="BBX109" s="100"/>
      <c r="BBY109" s="100"/>
      <c r="BBZ109" s="100"/>
      <c r="BCA109" s="100"/>
      <c r="BCB109" s="100"/>
      <c r="BCC109" s="100"/>
      <c r="BCD109" s="100"/>
      <c r="BCE109" s="100"/>
      <c r="BCF109" s="100"/>
      <c r="BCG109" s="100"/>
      <c r="BCH109" s="100"/>
      <c r="BCI109" s="100"/>
      <c r="BCJ109" s="100"/>
      <c r="BCK109" s="100"/>
      <c r="BCL109" s="100"/>
      <c r="BCM109" s="100"/>
      <c r="BCN109" s="100"/>
      <c r="BCO109" s="100"/>
      <c r="BCP109" s="100"/>
      <c r="BCQ109" s="100"/>
      <c r="BCR109" s="100"/>
      <c r="BCS109" s="100"/>
      <c r="BCT109" s="100"/>
      <c r="BCU109" s="100"/>
      <c r="BCV109" s="100"/>
      <c r="BCW109" s="100"/>
      <c r="BCX109" s="100"/>
      <c r="BCY109" s="100"/>
      <c r="BCZ109" s="100"/>
      <c r="BDA109" s="100"/>
      <c r="BDB109" s="100"/>
      <c r="BDC109" s="100"/>
      <c r="BDD109" s="100"/>
      <c r="BDE109" s="100"/>
      <c r="BDF109" s="100"/>
      <c r="BDG109" s="100"/>
      <c r="BDH109" s="100"/>
      <c r="BDI109" s="100"/>
      <c r="BDJ109" s="100"/>
      <c r="BDK109" s="100"/>
      <c r="BDL109" s="100"/>
      <c r="BDM109" s="100"/>
      <c r="BDN109" s="100"/>
      <c r="BDO109" s="100"/>
      <c r="BDP109" s="100"/>
      <c r="BDQ109" s="100"/>
      <c r="BDR109" s="100"/>
      <c r="BDS109" s="100"/>
      <c r="BDT109" s="100"/>
      <c r="BDU109" s="100"/>
      <c r="BDV109" s="100"/>
      <c r="BDW109" s="100"/>
      <c r="BDX109" s="100"/>
      <c r="BDY109" s="100"/>
      <c r="BDZ109" s="100"/>
      <c r="BEA109" s="100"/>
      <c r="BEB109" s="100"/>
      <c r="BEC109" s="100"/>
      <c r="BED109" s="100"/>
      <c r="BEE109" s="100"/>
      <c r="BEF109" s="100"/>
      <c r="BEG109" s="100"/>
      <c r="BEH109" s="100"/>
      <c r="BEI109" s="100"/>
      <c r="BEJ109" s="100"/>
      <c r="BEK109" s="100"/>
      <c r="BEL109" s="100"/>
      <c r="BEM109" s="100"/>
      <c r="BEN109" s="100"/>
      <c r="BEO109" s="100"/>
      <c r="BEP109" s="100"/>
      <c r="BEQ109" s="100"/>
      <c r="BER109" s="100"/>
      <c r="BES109" s="100"/>
      <c r="BET109" s="100"/>
      <c r="BEU109" s="100"/>
      <c r="BEV109" s="100"/>
      <c r="BEW109" s="100"/>
      <c r="BEX109" s="100"/>
      <c r="BEY109" s="100"/>
      <c r="BEZ109" s="100"/>
      <c r="BFA109" s="100"/>
      <c r="BFB109" s="100"/>
      <c r="BFC109" s="100"/>
      <c r="BFD109" s="100"/>
      <c r="BFE109" s="100"/>
      <c r="BFF109" s="100"/>
      <c r="BFG109" s="100"/>
      <c r="BFH109" s="100"/>
      <c r="BFI109" s="100"/>
      <c r="BFJ109" s="100"/>
      <c r="BFK109" s="100"/>
      <c r="BFL109" s="100"/>
      <c r="BFM109" s="100"/>
      <c r="BFN109" s="100"/>
      <c r="BFO109" s="100"/>
      <c r="BFP109" s="100"/>
      <c r="BFQ109" s="100"/>
      <c r="BFR109" s="100"/>
      <c r="BFS109" s="100"/>
      <c r="BFT109" s="100"/>
      <c r="BFU109" s="100"/>
      <c r="BFV109" s="100"/>
      <c r="BFW109" s="100"/>
      <c r="BFX109" s="100"/>
      <c r="BFY109" s="100"/>
      <c r="BFZ109" s="100"/>
      <c r="BGA109" s="100"/>
      <c r="BGB109" s="100"/>
      <c r="BGC109" s="100"/>
      <c r="BGD109" s="100"/>
      <c r="BGE109" s="100"/>
      <c r="BGF109" s="100"/>
      <c r="BGG109" s="100"/>
      <c r="BGH109" s="100"/>
      <c r="BGI109" s="100"/>
      <c r="BGJ109" s="100"/>
      <c r="BGK109" s="100"/>
      <c r="BGL109" s="100"/>
      <c r="BGM109" s="100"/>
      <c r="BGN109" s="100"/>
      <c r="BGO109" s="100"/>
      <c r="BGP109" s="100"/>
      <c r="BGQ109" s="100"/>
      <c r="BGR109" s="100"/>
      <c r="BGS109" s="100"/>
      <c r="BGT109" s="100"/>
      <c r="BGU109" s="100"/>
      <c r="BGV109" s="100"/>
      <c r="BGW109" s="100"/>
      <c r="BGX109" s="100"/>
      <c r="BGY109" s="100"/>
      <c r="BGZ109" s="100"/>
      <c r="BHA109" s="100"/>
      <c r="BHB109" s="100"/>
      <c r="BHC109" s="100"/>
      <c r="BHD109" s="100"/>
      <c r="BHE109" s="100"/>
      <c r="BHF109" s="100"/>
      <c r="BHG109" s="100"/>
      <c r="BHH109" s="100"/>
      <c r="BHI109" s="100"/>
      <c r="BHJ109" s="100"/>
      <c r="BHK109" s="100"/>
      <c r="BHL109" s="100"/>
      <c r="BHM109" s="100"/>
      <c r="BHN109" s="100"/>
      <c r="BHO109" s="100"/>
      <c r="BHP109" s="100"/>
      <c r="BHQ109" s="100"/>
      <c r="BHR109" s="100"/>
      <c r="BHS109" s="100"/>
      <c r="BHT109" s="100"/>
      <c r="BHU109" s="100"/>
      <c r="BHV109" s="100"/>
      <c r="BHW109" s="100"/>
      <c r="BHX109" s="100"/>
      <c r="BHY109" s="100"/>
      <c r="BHZ109" s="100"/>
      <c r="BIA109" s="100"/>
      <c r="BIB109" s="100"/>
      <c r="BIC109" s="100"/>
      <c r="BID109" s="100"/>
      <c r="BIE109" s="100"/>
      <c r="BIF109" s="100"/>
      <c r="BIG109" s="100"/>
      <c r="BIH109" s="100"/>
      <c r="BII109" s="100"/>
      <c r="BIJ109" s="100"/>
      <c r="BIK109" s="100"/>
      <c r="BIL109" s="100"/>
      <c r="BIM109" s="100"/>
      <c r="BIN109" s="100"/>
      <c r="BIO109" s="100"/>
      <c r="BIP109" s="100"/>
      <c r="BIQ109" s="100"/>
      <c r="BIR109" s="100"/>
      <c r="BIS109" s="100"/>
      <c r="BIT109" s="100"/>
      <c r="BIU109" s="100"/>
      <c r="BIV109" s="100"/>
      <c r="BIW109" s="100"/>
      <c r="BIX109" s="100"/>
      <c r="BIY109" s="100"/>
      <c r="BIZ109" s="100"/>
      <c r="BJA109" s="100"/>
      <c r="BJB109" s="100"/>
      <c r="BJC109" s="100"/>
      <c r="BJD109" s="100"/>
      <c r="BJE109" s="100"/>
      <c r="BJF109" s="100"/>
      <c r="BJG109" s="100"/>
      <c r="BJH109" s="100"/>
      <c r="BJI109" s="100"/>
      <c r="BJJ109" s="100"/>
      <c r="BJK109" s="100"/>
      <c r="BJL109" s="100"/>
      <c r="BJM109" s="100"/>
      <c r="BJN109" s="100"/>
      <c r="BJO109" s="100"/>
      <c r="BJP109" s="100"/>
      <c r="BJQ109" s="100"/>
      <c r="BJR109" s="100"/>
      <c r="BJS109" s="100"/>
      <c r="BJT109" s="100"/>
      <c r="BJU109" s="100"/>
      <c r="BJV109" s="100"/>
      <c r="BJW109" s="100"/>
      <c r="BJX109" s="100"/>
      <c r="BJY109" s="100"/>
      <c r="BJZ109" s="100"/>
      <c r="BKA109" s="100"/>
      <c r="BKB109" s="100"/>
      <c r="BKC109" s="100"/>
      <c r="BKD109" s="100"/>
      <c r="BKE109" s="100"/>
      <c r="BKF109" s="100"/>
      <c r="BKG109" s="100"/>
      <c r="BKH109" s="100"/>
      <c r="BKI109" s="100"/>
      <c r="BKJ109" s="100"/>
      <c r="BKK109" s="100"/>
      <c r="BKL109" s="100"/>
      <c r="BKM109" s="100"/>
      <c r="BKN109" s="100"/>
      <c r="BKO109" s="100"/>
      <c r="BKP109" s="100"/>
      <c r="BKQ109" s="100"/>
      <c r="BKR109" s="100"/>
      <c r="BKS109" s="100"/>
      <c r="BKT109" s="100"/>
      <c r="BKU109" s="100"/>
      <c r="BKV109" s="100"/>
      <c r="BKW109" s="100"/>
      <c r="BKX109" s="100"/>
      <c r="BKY109" s="100"/>
      <c r="BKZ109" s="100"/>
      <c r="BLA109" s="100"/>
      <c r="BLB109" s="100"/>
      <c r="BLC109" s="100"/>
      <c r="BLD109" s="100"/>
      <c r="BLE109" s="100"/>
      <c r="BLF109" s="100"/>
      <c r="BLG109" s="100"/>
      <c r="BLH109" s="100"/>
      <c r="BLI109" s="100"/>
      <c r="BLJ109" s="100"/>
      <c r="BLK109" s="100"/>
      <c r="BLL109" s="100"/>
      <c r="BLM109" s="100"/>
      <c r="BLN109" s="100"/>
      <c r="BLO109" s="100"/>
      <c r="BLP109" s="100"/>
      <c r="BLQ109" s="100"/>
      <c r="BLR109" s="100"/>
      <c r="BLS109" s="100"/>
      <c r="BLT109" s="100"/>
      <c r="BLU109" s="100"/>
      <c r="BLV109" s="100"/>
      <c r="BLW109" s="100"/>
      <c r="BLX109" s="100"/>
      <c r="BLY109" s="100"/>
      <c r="BLZ109" s="100"/>
      <c r="BMA109" s="100"/>
      <c r="BMB109" s="100"/>
      <c r="BMC109" s="100"/>
      <c r="BMD109" s="100"/>
      <c r="BME109" s="100"/>
      <c r="BMF109" s="100"/>
      <c r="BMG109" s="100"/>
      <c r="BMH109" s="100"/>
      <c r="BMI109" s="100"/>
      <c r="BMJ109" s="100"/>
      <c r="BMK109" s="100"/>
      <c r="BML109" s="100"/>
      <c r="BMM109" s="100"/>
      <c r="BMN109" s="100"/>
      <c r="BMO109" s="100"/>
      <c r="BMP109" s="100"/>
      <c r="BMQ109" s="100"/>
      <c r="BMR109" s="100"/>
      <c r="BMS109" s="100"/>
      <c r="BMT109" s="100"/>
      <c r="BMU109" s="100"/>
      <c r="BMV109" s="100"/>
      <c r="BMW109" s="100"/>
      <c r="BMX109" s="100"/>
      <c r="BMY109" s="100"/>
      <c r="BMZ109" s="100"/>
      <c r="BNA109" s="100"/>
      <c r="BNB109" s="100"/>
      <c r="BNC109" s="100"/>
      <c r="BND109" s="100"/>
      <c r="BNE109" s="100"/>
      <c r="BNF109" s="100"/>
      <c r="BNG109" s="100"/>
      <c r="BNH109" s="100"/>
      <c r="BNI109" s="100"/>
      <c r="BNJ109" s="100"/>
      <c r="BNK109" s="100"/>
      <c r="BNL109" s="100"/>
      <c r="BNM109" s="100"/>
      <c r="BNN109" s="100"/>
      <c r="BNO109" s="100"/>
      <c r="BNP109" s="100"/>
      <c r="BNQ109" s="100"/>
      <c r="BNR109" s="100"/>
      <c r="BNS109" s="100"/>
      <c r="BNT109" s="100"/>
      <c r="BNU109" s="100"/>
      <c r="BNV109" s="100"/>
      <c r="BNW109" s="100"/>
      <c r="BNX109" s="100"/>
      <c r="BNY109" s="100"/>
      <c r="BNZ109" s="100"/>
      <c r="BOA109" s="100"/>
      <c r="BOB109" s="100"/>
      <c r="BOC109" s="100"/>
      <c r="BOD109" s="100"/>
      <c r="BOE109" s="100"/>
      <c r="BOF109" s="100"/>
      <c r="BOG109" s="100"/>
      <c r="BOH109" s="100"/>
      <c r="BOI109" s="100"/>
      <c r="BOJ109" s="100"/>
      <c r="BOK109" s="100"/>
      <c r="BOL109" s="100"/>
      <c r="BOM109" s="100"/>
      <c r="BON109" s="100"/>
      <c r="BOO109" s="100"/>
      <c r="BOP109" s="100"/>
      <c r="BOQ109" s="100"/>
      <c r="BOR109" s="100"/>
      <c r="BOS109" s="100"/>
      <c r="BOT109" s="100"/>
      <c r="BOU109" s="100"/>
      <c r="BOV109" s="100"/>
      <c r="BOW109" s="100"/>
      <c r="BOX109" s="100"/>
      <c r="BOY109" s="100"/>
      <c r="BOZ109" s="100"/>
      <c r="BPA109" s="100"/>
      <c r="BPB109" s="100"/>
      <c r="BPC109" s="100"/>
      <c r="BPD109" s="100"/>
      <c r="BPE109" s="100"/>
      <c r="BPF109" s="100"/>
      <c r="BPG109" s="100"/>
      <c r="BPH109" s="100"/>
      <c r="BPI109" s="100"/>
      <c r="BPJ109" s="100"/>
      <c r="BPK109" s="100"/>
      <c r="BPL109" s="100"/>
      <c r="BPM109" s="100"/>
      <c r="BPN109" s="100"/>
      <c r="BPO109" s="100"/>
      <c r="BPP109" s="100"/>
      <c r="BPQ109" s="100"/>
      <c r="BPR109" s="100"/>
      <c r="BPS109" s="100"/>
      <c r="BPT109" s="100"/>
      <c r="BPU109" s="100"/>
      <c r="BPV109" s="100"/>
      <c r="BPW109" s="100"/>
      <c r="BPX109" s="100"/>
      <c r="BPY109" s="100"/>
      <c r="BPZ109" s="100"/>
      <c r="BQA109" s="100"/>
      <c r="BQB109" s="100"/>
      <c r="BQC109" s="100"/>
      <c r="BQD109" s="100"/>
      <c r="BQE109" s="100"/>
      <c r="BQF109" s="100"/>
      <c r="BQG109" s="100"/>
      <c r="BQH109" s="100"/>
      <c r="BQI109" s="100"/>
      <c r="BQJ109" s="100"/>
      <c r="BQK109" s="100"/>
      <c r="BQL109" s="100"/>
      <c r="BQM109" s="100"/>
      <c r="BQN109" s="100"/>
      <c r="BQO109" s="100"/>
      <c r="BQP109" s="100"/>
      <c r="BQQ109" s="100"/>
      <c r="BQR109" s="100"/>
      <c r="BQS109" s="100"/>
      <c r="BQT109" s="100"/>
      <c r="BQU109" s="100"/>
      <c r="BQV109" s="100"/>
      <c r="BQW109" s="100"/>
      <c r="BQX109" s="100"/>
      <c r="BQY109" s="100"/>
      <c r="BQZ109" s="100"/>
      <c r="BRA109" s="100"/>
      <c r="BRB109" s="100"/>
      <c r="BRC109" s="100"/>
      <c r="BRD109" s="100"/>
      <c r="BRE109" s="100"/>
      <c r="BRF109" s="100"/>
      <c r="BRG109" s="100"/>
      <c r="BRH109" s="100"/>
      <c r="BRI109" s="100"/>
      <c r="BRJ109" s="100"/>
      <c r="BRK109" s="100"/>
      <c r="BRL109" s="100"/>
      <c r="BRM109" s="100"/>
      <c r="BRN109" s="100"/>
      <c r="BRO109" s="100"/>
      <c r="BRP109" s="100"/>
      <c r="BRQ109" s="100"/>
      <c r="BRR109" s="100"/>
      <c r="BRS109" s="100"/>
      <c r="BRT109" s="100"/>
      <c r="BRU109" s="100"/>
      <c r="BRV109" s="100"/>
      <c r="BRW109" s="100"/>
      <c r="BRX109" s="100"/>
      <c r="BRY109" s="100"/>
      <c r="BRZ109" s="100"/>
      <c r="BSA109" s="100"/>
      <c r="BSB109" s="100"/>
      <c r="BSC109" s="100"/>
      <c r="BSD109" s="100"/>
      <c r="BSE109" s="100"/>
      <c r="BSF109" s="100"/>
      <c r="BSG109" s="100"/>
      <c r="BSH109" s="100"/>
      <c r="BSI109" s="100"/>
      <c r="BSJ109" s="100"/>
      <c r="BSK109" s="100"/>
      <c r="BSL109" s="100"/>
      <c r="BSM109" s="100"/>
      <c r="BSN109" s="100"/>
      <c r="BSO109" s="100"/>
      <c r="BSP109" s="100"/>
      <c r="BSQ109" s="100"/>
      <c r="BSR109" s="100"/>
      <c r="BSS109" s="100"/>
      <c r="BST109" s="100"/>
      <c r="BSU109" s="100"/>
      <c r="BSV109" s="100"/>
      <c r="BSW109" s="100"/>
      <c r="BSX109" s="100"/>
      <c r="BSY109" s="100"/>
      <c r="BSZ109" s="100"/>
      <c r="BTA109" s="100"/>
      <c r="BTB109" s="100"/>
      <c r="BTC109" s="100"/>
      <c r="BTD109" s="100"/>
      <c r="BTE109" s="100"/>
      <c r="BTF109" s="100"/>
      <c r="BTG109" s="100"/>
      <c r="BTH109" s="100"/>
      <c r="BTI109" s="100"/>
      <c r="BTJ109" s="100"/>
      <c r="BTK109" s="100"/>
      <c r="BTL109" s="100"/>
      <c r="BTM109" s="100"/>
      <c r="BTN109" s="100"/>
      <c r="BTO109" s="100"/>
      <c r="BTP109" s="100"/>
      <c r="BTQ109" s="100"/>
      <c r="BTR109" s="100"/>
      <c r="BTS109" s="100"/>
      <c r="BTT109" s="100"/>
      <c r="BTU109" s="100"/>
      <c r="BTV109" s="100"/>
      <c r="BTW109" s="100"/>
      <c r="BTX109" s="100"/>
      <c r="BTY109" s="100"/>
      <c r="BTZ109" s="100"/>
      <c r="BUA109" s="100"/>
      <c r="BUB109" s="100"/>
      <c r="BUC109" s="100"/>
      <c r="BUD109" s="100"/>
      <c r="BUE109" s="100"/>
      <c r="BUF109" s="100"/>
      <c r="BUG109" s="100"/>
      <c r="BUH109" s="100"/>
      <c r="BUI109" s="100"/>
      <c r="BUJ109" s="100"/>
      <c r="BUK109" s="100"/>
      <c r="BUL109" s="100"/>
      <c r="BUM109" s="100"/>
      <c r="BUN109" s="100"/>
      <c r="BUO109" s="100"/>
      <c r="BUP109" s="100"/>
      <c r="BUQ109" s="100"/>
      <c r="BUR109" s="100"/>
      <c r="BUS109" s="100"/>
      <c r="BUT109" s="100"/>
      <c r="BUU109" s="100"/>
      <c r="BUV109" s="100"/>
      <c r="BUW109" s="100"/>
      <c r="BUX109" s="100"/>
      <c r="BUY109" s="100"/>
      <c r="BUZ109" s="100"/>
      <c r="BVA109" s="100"/>
      <c r="BVB109" s="100"/>
      <c r="BVC109" s="100"/>
      <c r="BVD109" s="100"/>
      <c r="BVE109" s="100"/>
      <c r="BVF109" s="100"/>
      <c r="BVG109" s="100"/>
      <c r="BVH109" s="100"/>
      <c r="BVI109" s="100"/>
      <c r="BVJ109" s="100"/>
      <c r="BVK109" s="100"/>
      <c r="BVL109" s="100"/>
      <c r="BVM109" s="100"/>
      <c r="BVN109" s="100"/>
      <c r="BVO109" s="100"/>
      <c r="BVP109" s="100"/>
      <c r="BVQ109" s="100"/>
      <c r="BVR109" s="100"/>
      <c r="BVS109" s="100"/>
      <c r="BVT109" s="100"/>
      <c r="BVU109" s="100"/>
      <c r="BVV109" s="100"/>
      <c r="BVW109" s="100"/>
      <c r="BVX109" s="100"/>
      <c r="BVY109" s="100"/>
      <c r="BVZ109" s="100"/>
      <c r="BWA109" s="100"/>
      <c r="BWB109" s="100"/>
      <c r="BWC109" s="100"/>
      <c r="BWD109" s="100"/>
      <c r="BWE109" s="100"/>
      <c r="BWF109" s="100"/>
      <c r="BWG109" s="100"/>
      <c r="BWH109" s="100"/>
      <c r="BWI109" s="100"/>
      <c r="BWJ109" s="100"/>
      <c r="BWK109" s="100"/>
      <c r="BWL109" s="100"/>
      <c r="BWM109" s="100"/>
      <c r="BWN109" s="100"/>
      <c r="BWO109" s="100"/>
      <c r="BWP109" s="100"/>
      <c r="BWQ109" s="100"/>
      <c r="BWR109" s="100"/>
      <c r="BWS109" s="100"/>
      <c r="BWT109" s="100"/>
      <c r="BWU109" s="100"/>
      <c r="BWV109" s="100"/>
      <c r="BWW109" s="100"/>
      <c r="BWX109" s="100"/>
      <c r="BWY109" s="100"/>
      <c r="BWZ109" s="100"/>
      <c r="BXA109" s="100"/>
      <c r="BXB109" s="100"/>
      <c r="BXC109" s="100"/>
      <c r="BXD109" s="100"/>
      <c r="BXE109" s="100"/>
      <c r="BXF109" s="100"/>
      <c r="BXG109" s="100"/>
      <c r="BXH109" s="100"/>
      <c r="BXI109" s="100"/>
      <c r="BXJ109" s="100"/>
      <c r="BXK109" s="100"/>
      <c r="BXL109" s="100"/>
      <c r="BXM109" s="100"/>
      <c r="BXN109" s="100"/>
      <c r="BXO109" s="100"/>
      <c r="BXP109" s="100"/>
      <c r="BXQ109" s="100"/>
      <c r="BXR109" s="100"/>
      <c r="BXS109" s="100"/>
      <c r="BXT109" s="100"/>
      <c r="BXU109" s="100"/>
      <c r="BXV109" s="100"/>
      <c r="BXW109" s="100"/>
      <c r="BXX109" s="100"/>
      <c r="BXY109" s="100"/>
      <c r="BXZ109" s="100"/>
      <c r="BYA109" s="100"/>
      <c r="BYB109" s="100"/>
      <c r="BYC109" s="100"/>
      <c r="BYD109" s="100"/>
      <c r="BYE109" s="100"/>
      <c r="BYF109" s="100"/>
      <c r="BYG109" s="100"/>
      <c r="BYH109" s="100"/>
      <c r="BYI109" s="100"/>
      <c r="BYJ109" s="100"/>
      <c r="BYK109" s="100"/>
      <c r="BYL109" s="100"/>
      <c r="BYM109" s="100"/>
      <c r="BYN109" s="100"/>
      <c r="BYO109" s="100"/>
      <c r="BYP109" s="100"/>
      <c r="BYQ109" s="100"/>
      <c r="BYR109" s="100"/>
      <c r="BYS109" s="100"/>
      <c r="BYT109" s="100"/>
      <c r="BYU109" s="100"/>
      <c r="BYV109" s="100"/>
      <c r="BYW109" s="100"/>
      <c r="BYX109" s="100"/>
      <c r="BYY109" s="100"/>
      <c r="BYZ109" s="100"/>
      <c r="BZA109" s="100"/>
      <c r="BZB109" s="100"/>
      <c r="BZC109" s="100"/>
      <c r="BZD109" s="100"/>
      <c r="BZE109" s="100"/>
      <c r="BZF109" s="100"/>
      <c r="BZG109" s="100"/>
      <c r="BZH109" s="100"/>
      <c r="BZI109" s="100"/>
      <c r="BZJ109" s="100"/>
      <c r="BZK109" s="100"/>
      <c r="BZL109" s="100"/>
      <c r="BZM109" s="100"/>
      <c r="BZN109" s="100"/>
      <c r="BZO109" s="100"/>
      <c r="BZP109" s="100"/>
      <c r="BZQ109" s="100"/>
      <c r="BZR109" s="100"/>
      <c r="BZS109" s="100"/>
      <c r="BZT109" s="100"/>
      <c r="BZU109" s="100"/>
      <c r="BZV109" s="100"/>
      <c r="BZW109" s="100"/>
      <c r="BZX109" s="100"/>
      <c r="BZY109" s="100"/>
      <c r="BZZ109" s="100"/>
      <c r="CAA109" s="100"/>
      <c r="CAB109" s="100"/>
      <c r="CAC109" s="100"/>
      <c r="CAD109" s="100"/>
      <c r="CAE109" s="100"/>
      <c r="CAF109" s="100"/>
      <c r="CAG109" s="100"/>
      <c r="CAH109" s="100"/>
      <c r="CAI109" s="100"/>
      <c r="CAJ109" s="100"/>
      <c r="CAK109" s="100"/>
      <c r="CAL109" s="100"/>
      <c r="CAM109" s="100"/>
      <c r="CAN109" s="100"/>
      <c r="CAO109" s="100"/>
      <c r="CAP109" s="100"/>
      <c r="CAQ109" s="100"/>
      <c r="CAR109" s="100"/>
      <c r="CAS109" s="100"/>
      <c r="CAT109" s="100"/>
      <c r="CAU109" s="100"/>
      <c r="CAV109" s="100"/>
      <c r="CAW109" s="100"/>
      <c r="CAX109" s="100"/>
      <c r="CAY109" s="100"/>
      <c r="CAZ109" s="100"/>
      <c r="CBA109" s="100"/>
      <c r="CBB109" s="100"/>
      <c r="CBC109" s="100"/>
      <c r="CBD109" s="100"/>
      <c r="CBE109" s="100"/>
      <c r="CBF109" s="100"/>
      <c r="CBG109" s="100"/>
      <c r="CBH109" s="100"/>
      <c r="CBI109" s="100"/>
      <c r="CBJ109" s="100"/>
      <c r="CBK109" s="100"/>
      <c r="CBL109" s="100"/>
      <c r="CBM109" s="100"/>
      <c r="CBN109" s="100"/>
      <c r="CBO109" s="100"/>
      <c r="CBP109" s="100"/>
      <c r="CBQ109" s="100"/>
      <c r="CBR109" s="100"/>
      <c r="CBS109" s="100"/>
      <c r="CBT109" s="100"/>
      <c r="CBU109" s="100"/>
      <c r="CBV109" s="100"/>
      <c r="CBW109" s="100"/>
      <c r="CBX109" s="100"/>
      <c r="CBY109" s="100"/>
      <c r="CBZ109" s="100"/>
      <c r="CCA109" s="100"/>
      <c r="CCB109" s="100"/>
      <c r="CCC109" s="100"/>
      <c r="CCD109" s="100"/>
      <c r="CCE109" s="100"/>
      <c r="CCF109" s="100"/>
      <c r="CCG109" s="100"/>
      <c r="CCH109" s="100"/>
      <c r="CCI109" s="100"/>
      <c r="CCJ109" s="100"/>
      <c r="CCK109" s="100"/>
      <c r="CCL109" s="100"/>
      <c r="CCM109" s="100"/>
      <c r="CCN109" s="100"/>
      <c r="CCO109" s="100"/>
      <c r="CCP109" s="100"/>
      <c r="CCQ109" s="100"/>
      <c r="CCR109" s="100"/>
      <c r="CCS109" s="100"/>
      <c r="CCT109" s="100"/>
      <c r="CCU109" s="100"/>
      <c r="CCV109" s="100"/>
      <c r="CCW109" s="100"/>
      <c r="CCX109" s="100"/>
      <c r="CCY109" s="100"/>
      <c r="CCZ109" s="100"/>
      <c r="CDA109" s="100"/>
      <c r="CDB109" s="100"/>
      <c r="CDC109" s="100"/>
      <c r="CDD109" s="100"/>
      <c r="CDE109" s="100"/>
      <c r="CDF109" s="100"/>
      <c r="CDG109" s="100"/>
      <c r="CDH109" s="100"/>
      <c r="CDI109" s="100"/>
      <c r="CDJ109" s="100"/>
      <c r="CDK109" s="100"/>
      <c r="CDL109" s="100"/>
      <c r="CDM109" s="100"/>
      <c r="CDN109" s="100"/>
      <c r="CDO109" s="100"/>
      <c r="CDP109" s="100"/>
      <c r="CDQ109" s="100"/>
      <c r="CDR109" s="100"/>
      <c r="CDS109" s="100"/>
      <c r="CDT109" s="100"/>
      <c r="CDU109" s="100"/>
      <c r="CDV109" s="100"/>
      <c r="CDW109" s="100"/>
      <c r="CDX109" s="100"/>
      <c r="CDY109" s="100"/>
      <c r="CDZ109" s="100"/>
      <c r="CEA109" s="100"/>
      <c r="CEB109" s="100"/>
      <c r="CEC109" s="100"/>
      <c r="CED109" s="100"/>
      <c r="CEE109" s="100"/>
      <c r="CEF109" s="100"/>
      <c r="CEG109" s="100"/>
      <c r="CEH109" s="100"/>
      <c r="CEI109" s="100"/>
      <c r="CEJ109" s="100"/>
      <c r="CEK109" s="100"/>
      <c r="CEL109" s="100"/>
      <c r="CEM109" s="100"/>
      <c r="CEN109" s="100"/>
      <c r="CEO109" s="100"/>
      <c r="CEP109" s="100"/>
      <c r="CEQ109" s="100"/>
      <c r="CER109" s="100"/>
      <c r="CES109" s="100"/>
      <c r="CET109" s="100"/>
      <c r="CEU109" s="100"/>
      <c r="CEV109" s="100"/>
      <c r="CEW109" s="100"/>
      <c r="CEX109" s="100"/>
      <c r="CEY109" s="100"/>
      <c r="CEZ109" s="100"/>
      <c r="CFA109" s="100"/>
      <c r="CFB109" s="100"/>
      <c r="CFC109" s="100"/>
      <c r="CFD109" s="100"/>
      <c r="CFE109" s="100"/>
      <c r="CFF109" s="100"/>
      <c r="CFG109" s="100"/>
      <c r="CFH109" s="100"/>
      <c r="CFI109" s="100"/>
      <c r="CFJ109" s="100"/>
      <c r="CFK109" s="100"/>
      <c r="CFL109" s="100"/>
      <c r="CFM109" s="100"/>
      <c r="CFN109" s="100"/>
      <c r="CFO109" s="100"/>
      <c r="CFP109" s="100"/>
      <c r="CFQ109" s="100"/>
      <c r="CFR109" s="100"/>
      <c r="CFS109" s="100"/>
      <c r="CFT109" s="100"/>
      <c r="CFU109" s="100"/>
      <c r="CFV109" s="100"/>
      <c r="CFW109" s="100"/>
      <c r="CFX109" s="100"/>
      <c r="CFY109" s="100"/>
      <c r="CFZ109" s="100"/>
      <c r="CGA109" s="100"/>
      <c r="CGB109" s="100"/>
      <c r="CGC109" s="100"/>
      <c r="CGD109" s="100"/>
      <c r="CGE109" s="100"/>
      <c r="CGF109" s="100"/>
      <c r="CGG109" s="100"/>
      <c r="CGH109" s="100"/>
      <c r="CGI109" s="100"/>
      <c r="CGJ109" s="100"/>
      <c r="CGK109" s="100"/>
      <c r="CGL109" s="100"/>
      <c r="CGM109" s="100"/>
      <c r="CGN109" s="100"/>
      <c r="CGO109" s="100"/>
      <c r="CGP109" s="100"/>
      <c r="CGQ109" s="100"/>
      <c r="CGR109" s="100"/>
      <c r="CGS109" s="100"/>
      <c r="CGT109" s="100"/>
      <c r="CGU109" s="100"/>
      <c r="CGV109" s="100"/>
      <c r="CGW109" s="100"/>
      <c r="CGX109" s="100"/>
      <c r="CGY109" s="100"/>
      <c r="CGZ109" s="100"/>
      <c r="CHA109" s="100"/>
      <c r="CHB109" s="100"/>
      <c r="CHC109" s="100"/>
      <c r="CHD109" s="100"/>
      <c r="CHE109" s="100"/>
      <c r="CHF109" s="100"/>
      <c r="CHG109" s="100"/>
      <c r="CHH109" s="100"/>
      <c r="CHI109" s="100"/>
      <c r="CHJ109" s="100"/>
      <c r="CHK109" s="100"/>
      <c r="CHL109" s="100"/>
      <c r="CHM109" s="100"/>
      <c r="CHN109" s="100"/>
      <c r="CHO109" s="100"/>
      <c r="CHP109" s="100"/>
      <c r="CHQ109" s="100"/>
      <c r="CHR109" s="100"/>
      <c r="CHS109" s="100"/>
      <c r="CHT109" s="100"/>
      <c r="CHU109" s="100"/>
      <c r="CHV109" s="100"/>
      <c r="CHW109" s="100"/>
      <c r="CHX109" s="100"/>
      <c r="CHY109" s="100"/>
      <c r="CHZ109" s="100"/>
      <c r="CIA109" s="100"/>
      <c r="CIB109" s="100"/>
      <c r="CIC109" s="100"/>
      <c r="CID109" s="100"/>
      <c r="CIE109" s="100"/>
      <c r="CIF109" s="100"/>
      <c r="CIG109" s="100"/>
      <c r="CIH109" s="100"/>
      <c r="CII109" s="100"/>
      <c r="CIJ109" s="100"/>
      <c r="CIK109" s="100"/>
      <c r="CIL109" s="100"/>
      <c r="CIM109" s="100"/>
      <c r="CIN109" s="100"/>
      <c r="CIO109" s="100"/>
      <c r="CIP109" s="100"/>
      <c r="CIQ109" s="100"/>
      <c r="CIR109" s="100"/>
      <c r="CIS109" s="100"/>
      <c r="CIT109" s="100"/>
      <c r="CIU109" s="100"/>
      <c r="CIV109" s="100"/>
      <c r="CIW109" s="100"/>
      <c r="CIX109" s="100"/>
      <c r="CIY109" s="100"/>
      <c r="CIZ109" s="100"/>
      <c r="CJA109" s="100"/>
      <c r="CJB109" s="100"/>
      <c r="CJC109" s="100"/>
      <c r="CJD109" s="100"/>
      <c r="CJE109" s="100"/>
      <c r="CJF109" s="100"/>
      <c r="CJG109" s="100"/>
      <c r="CJH109" s="100"/>
      <c r="CJI109" s="100"/>
      <c r="CJJ109" s="100"/>
      <c r="CJK109" s="100"/>
      <c r="CJL109" s="100"/>
      <c r="CJM109" s="100"/>
      <c r="CJN109" s="100"/>
      <c r="CJO109" s="100"/>
      <c r="CJP109" s="100"/>
      <c r="CJQ109" s="100"/>
      <c r="CJR109" s="100"/>
      <c r="CJS109" s="100"/>
      <c r="CJT109" s="100"/>
      <c r="CJU109" s="100"/>
      <c r="CJV109" s="100"/>
      <c r="CJW109" s="100"/>
      <c r="CJX109" s="100"/>
      <c r="CJY109" s="100"/>
      <c r="CJZ109" s="100"/>
      <c r="CKA109" s="100"/>
      <c r="CKB109" s="100"/>
      <c r="CKC109" s="100"/>
      <c r="CKD109" s="100"/>
      <c r="CKE109" s="100"/>
      <c r="CKF109" s="100"/>
      <c r="CKG109" s="100"/>
      <c r="CKH109" s="100"/>
      <c r="CKI109" s="100"/>
      <c r="CKJ109" s="100"/>
      <c r="CKK109" s="100"/>
      <c r="CKL109" s="100"/>
      <c r="CKM109" s="100"/>
      <c r="CKN109" s="100"/>
      <c r="CKO109" s="100"/>
      <c r="CKP109" s="100"/>
      <c r="CKQ109" s="100"/>
      <c r="CKR109" s="100"/>
      <c r="CKS109" s="100"/>
      <c r="CKT109" s="100"/>
      <c r="CKU109" s="100"/>
      <c r="CKV109" s="100"/>
      <c r="CKW109" s="100"/>
      <c r="CKX109" s="100"/>
      <c r="CKY109" s="100"/>
      <c r="CKZ109" s="100"/>
      <c r="CLA109" s="100"/>
      <c r="CLB109" s="100"/>
      <c r="CLC109" s="100"/>
      <c r="CLD109" s="100"/>
      <c r="CLE109" s="100"/>
      <c r="CLF109" s="100"/>
      <c r="CLG109" s="100"/>
      <c r="CLH109" s="100"/>
      <c r="CLI109" s="100"/>
      <c r="CLJ109" s="100"/>
      <c r="CLK109" s="100"/>
      <c r="CLL109" s="100"/>
      <c r="CLM109" s="100"/>
      <c r="CLN109" s="100"/>
      <c r="CLO109" s="100"/>
      <c r="CLP109" s="100"/>
      <c r="CLQ109" s="100"/>
      <c r="CLR109" s="100"/>
      <c r="CLS109" s="100"/>
      <c r="CLT109" s="100"/>
      <c r="CLU109" s="100"/>
      <c r="CLV109" s="100"/>
      <c r="CLW109" s="100"/>
      <c r="CLX109" s="100"/>
      <c r="CLY109" s="100"/>
      <c r="CLZ109" s="100"/>
      <c r="CMA109" s="100"/>
      <c r="CMB109" s="100"/>
      <c r="CMC109" s="100"/>
      <c r="CMD109" s="100"/>
      <c r="CME109" s="100"/>
      <c r="CMF109" s="100"/>
      <c r="CMG109" s="100"/>
      <c r="CMH109" s="100"/>
      <c r="CMI109" s="100"/>
      <c r="CMJ109" s="100"/>
      <c r="CMK109" s="100"/>
      <c r="CML109" s="100"/>
      <c r="CMM109" s="100"/>
      <c r="CMN109" s="100"/>
      <c r="CMO109" s="100"/>
      <c r="CMP109" s="100"/>
      <c r="CMQ109" s="100"/>
      <c r="CMR109" s="100"/>
      <c r="CMS109" s="100"/>
      <c r="CMT109" s="100"/>
      <c r="CMU109" s="100"/>
      <c r="CMV109" s="100"/>
      <c r="CMW109" s="100"/>
      <c r="CMX109" s="100"/>
      <c r="CMY109" s="100"/>
      <c r="CMZ109" s="100"/>
      <c r="CNA109" s="100"/>
      <c r="CNB109" s="100"/>
      <c r="CNC109" s="100"/>
      <c r="CND109" s="100"/>
      <c r="CNE109" s="100"/>
      <c r="CNF109" s="100"/>
      <c r="CNG109" s="100"/>
      <c r="CNH109" s="100"/>
      <c r="CNI109" s="100"/>
      <c r="CNJ109" s="100"/>
      <c r="CNK109" s="100"/>
      <c r="CNL109" s="100"/>
      <c r="CNM109" s="100"/>
      <c r="CNN109" s="100"/>
      <c r="CNO109" s="100"/>
      <c r="CNP109" s="100"/>
      <c r="CNQ109" s="100"/>
      <c r="CNR109" s="100"/>
      <c r="CNS109" s="100"/>
      <c r="CNT109" s="100"/>
      <c r="CNU109" s="100"/>
      <c r="CNV109" s="100"/>
      <c r="CNW109" s="100"/>
      <c r="CNX109" s="100"/>
      <c r="CNY109" s="100"/>
      <c r="CNZ109" s="100"/>
      <c r="COA109" s="100"/>
      <c r="COB109" s="100"/>
      <c r="COC109" s="100"/>
      <c r="COD109" s="100"/>
      <c r="COE109" s="100"/>
      <c r="COF109" s="100"/>
      <c r="COG109" s="100"/>
      <c r="COH109" s="100"/>
      <c r="COI109" s="100"/>
      <c r="COJ109" s="100"/>
      <c r="COK109" s="100"/>
      <c r="COL109" s="100"/>
      <c r="COM109" s="100"/>
      <c r="CON109" s="100"/>
      <c r="COO109" s="100"/>
      <c r="COP109" s="100"/>
      <c r="COQ109" s="100"/>
      <c r="COR109" s="100"/>
      <c r="COS109" s="100"/>
      <c r="COT109" s="100"/>
      <c r="COU109" s="100"/>
      <c r="COV109" s="100"/>
      <c r="COW109" s="100"/>
      <c r="COX109" s="100"/>
      <c r="COY109" s="100"/>
      <c r="COZ109" s="100"/>
      <c r="CPA109" s="100"/>
      <c r="CPB109" s="100"/>
      <c r="CPC109" s="100"/>
      <c r="CPD109" s="100"/>
      <c r="CPE109" s="100"/>
      <c r="CPF109" s="100"/>
      <c r="CPG109" s="100"/>
      <c r="CPH109" s="100"/>
      <c r="CPI109" s="100"/>
      <c r="CPJ109" s="100"/>
      <c r="CPK109" s="100"/>
      <c r="CPL109" s="100"/>
      <c r="CPM109" s="100"/>
      <c r="CPN109" s="100"/>
      <c r="CPO109" s="100"/>
      <c r="CPP109" s="100"/>
      <c r="CPQ109" s="100"/>
      <c r="CPR109" s="100"/>
      <c r="CPS109" s="100"/>
      <c r="CPT109" s="100"/>
      <c r="CPU109" s="100"/>
      <c r="CPV109" s="100"/>
      <c r="CPW109" s="100"/>
      <c r="CPX109" s="100"/>
      <c r="CPY109" s="100"/>
      <c r="CPZ109" s="100"/>
      <c r="CQA109" s="100"/>
      <c r="CQB109" s="100"/>
      <c r="CQC109" s="100"/>
      <c r="CQD109" s="100"/>
      <c r="CQE109" s="100"/>
      <c r="CQF109" s="100"/>
      <c r="CQG109" s="100"/>
      <c r="CQH109" s="100"/>
      <c r="CQI109" s="100"/>
      <c r="CQJ109" s="100"/>
      <c r="CQK109" s="100"/>
      <c r="CQL109" s="100"/>
      <c r="CQM109" s="100"/>
      <c r="CQN109" s="100"/>
      <c r="CQO109" s="100"/>
      <c r="CQP109" s="100"/>
      <c r="CQQ109" s="100"/>
      <c r="CQR109" s="100"/>
      <c r="CQS109" s="100"/>
      <c r="CQT109" s="100"/>
      <c r="CQU109" s="100"/>
      <c r="CQV109" s="100"/>
      <c r="CQW109" s="100"/>
      <c r="CQX109" s="100"/>
      <c r="CQY109" s="100"/>
      <c r="CQZ109" s="100"/>
      <c r="CRA109" s="100"/>
      <c r="CRB109" s="100"/>
      <c r="CRC109" s="100"/>
      <c r="CRD109" s="100"/>
      <c r="CRE109" s="100"/>
      <c r="CRF109" s="100"/>
      <c r="CRG109" s="100"/>
      <c r="CRH109" s="100"/>
      <c r="CRI109" s="100"/>
      <c r="CRJ109" s="100"/>
      <c r="CRK109" s="100"/>
      <c r="CRL109" s="100"/>
      <c r="CRM109" s="100"/>
      <c r="CRN109" s="100"/>
      <c r="CRO109" s="100"/>
      <c r="CRP109" s="100"/>
      <c r="CRQ109" s="100"/>
      <c r="CRR109" s="100"/>
      <c r="CRS109" s="100"/>
      <c r="CRT109" s="100"/>
      <c r="CRU109" s="100"/>
      <c r="CRV109" s="100"/>
      <c r="CRW109" s="100"/>
      <c r="CRX109" s="100"/>
      <c r="CRY109" s="100"/>
      <c r="CRZ109" s="100"/>
      <c r="CSA109" s="100"/>
      <c r="CSB109" s="100"/>
      <c r="CSC109" s="100"/>
      <c r="CSD109" s="100"/>
      <c r="CSE109" s="100"/>
      <c r="CSF109" s="100"/>
      <c r="CSG109" s="100"/>
      <c r="CSH109" s="100"/>
      <c r="CSI109" s="100"/>
      <c r="CSJ109" s="100"/>
      <c r="CSK109" s="100"/>
      <c r="CSL109" s="100"/>
      <c r="CSM109" s="100"/>
      <c r="CSN109" s="100"/>
      <c r="CSO109" s="100"/>
      <c r="CSP109" s="100"/>
      <c r="CSQ109" s="100"/>
      <c r="CSR109" s="100"/>
      <c r="CSS109" s="100"/>
      <c r="CST109" s="100"/>
      <c r="CSU109" s="100"/>
      <c r="CSV109" s="100"/>
      <c r="CSW109" s="100"/>
      <c r="CSX109" s="100"/>
      <c r="CSY109" s="100"/>
      <c r="CSZ109" s="100"/>
      <c r="CTA109" s="100"/>
      <c r="CTB109" s="100"/>
      <c r="CTC109" s="100"/>
      <c r="CTD109" s="100"/>
      <c r="CTE109" s="100"/>
      <c r="CTF109" s="100"/>
      <c r="CTG109" s="100"/>
      <c r="CTH109" s="100"/>
      <c r="CTI109" s="100"/>
      <c r="CTJ109" s="100"/>
      <c r="CTK109" s="100"/>
      <c r="CTL109" s="100"/>
      <c r="CTM109" s="100"/>
      <c r="CTN109" s="100"/>
      <c r="CTO109" s="100"/>
      <c r="CTP109" s="100"/>
      <c r="CTQ109" s="100"/>
      <c r="CTR109" s="100"/>
      <c r="CTS109" s="100"/>
      <c r="CTT109" s="100"/>
      <c r="CTU109" s="100"/>
      <c r="CTV109" s="100"/>
      <c r="CTW109" s="100"/>
      <c r="CTX109" s="100"/>
      <c r="CTY109" s="100"/>
      <c r="CTZ109" s="100"/>
      <c r="CUA109" s="100"/>
      <c r="CUB109" s="100"/>
      <c r="CUC109" s="100"/>
      <c r="CUD109" s="100"/>
      <c r="CUE109" s="100"/>
      <c r="CUF109" s="100"/>
      <c r="CUG109" s="100"/>
      <c r="CUH109" s="100"/>
      <c r="CUI109" s="100"/>
      <c r="CUJ109" s="100"/>
      <c r="CUK109" s="100"/>
      <c r="CUL109" s="100"/>
      <c r="CUM109" s="100"/>
      <c r="CUN109" s="100"/>
      <c r="CUO109" s="100"/>
      <c r="CUP109" s="100"/>
      <c r="CUQ109" s="100"/>
      <c r="CUR109" s="100"/>
      <c r="CUS109" s="100"/>
      <c r="CUT109" s="100"/>
      <c r="CUU109" s="100"/>
      <c r="CUV109" s="100"/>
      <c r="CUW109" s="100"/>
      <c r="CUX109" s="100"/>
      <c r="CUY109" s="100"/>
      <c r="CUZ109" s="100"/>
      <c r="CVA109" s="100"/>
      <c r="CVB109" s="100"/>
      <c r="CVC109" s="100"/>
      <c r="CVD109" s="100"/>
      <c r="CVE109" s="100"/>
      <c r="CVF109" s="100"/>
      <c r="CVG109" s="100"/>
      <c r="CVH109" s="100"/>
      <c r="CVI109" s="100"/>
      <c r="CVJ109" s="100"/>
      <c r="CVK109" s="100"/>
      <c r="CVL109" s="100"/>
      <c r="CVM109" s="100"/>
      <c r="CVN109" s="100"/>
      <c r="CVO109" s="100"/>
      <c r="CVP109" s="100"/>
      <c r="CVQ109" s="100"/>
      <c r="CVR109" s="100"/>
      <c r="CVS109" s="100"/>
      <c r="CVT109" s="100"/>
      <c r="CVU109" s="100"/>
      <c r="CVV109" s="100"/>
      <c r="CVW109" s="100"/>
      <c r="CVX109" s="100"/>
      <c r="CVY109" s="100"/>
      <c r="CVZ109" s="100"/>
      <c r="CWA109" s="100"/>
      <c r="CWB109" s="100"/>
      <c r="CWC109" s="100"/>
      <c r="CWD109" s="100"/>
      <c r="CWE109" s="100"/>
      <c r="CWF109" s="100"/>
      <c r="CWG109" s="100"/>
      <c r="CWH109" s="100"/>
      <c r="CWI109" s="100"/>
      <c r="CWJ109" s="100"/>
      <c r="CWK109" s="100"/>
      <c r="CWL109" s="100"/>
      <c r="CWM109" s="100"/>
      <c r="CWN109" s="100"/>
      <c r="CWO109" s="100"/>
      <c r="CWP109" s="100"/>
      <c r="CWQ109" s="100"/>
      <c r="CWR109" s="100"/>
      <c r="CWS109" s="100"/>
      <c r="CWT109" s="100"/>
      <c r="CWU109" s="100"/>
      <c r="CWV109" s="100"/>
      <c r="CWW109" s="100"/>
      <c r="CWX109" s="100"/>
      <c r="CWY109" s="100"/>
      <c r="CWZ109" s="100"/>
      <c r="CXA109" s="100"/>
      <c r="CXB109" s="100"/>
      <c r="CXC109" s="100"/>
      <c r="CXD109" s="100"/>
      <c r="CXE109" s="100"/>
      <c r="CXF109" s="100"/>
      <c r="CXG109" s="100"/>
      <c r="CXH109" s="100"/>
      <c r="CXI109" s="100"/>
      <c r="CXJ109" s="100"/>
      <c r="CXK109" s="100"/>
      <c r="CXL109" s="100"/>
      <c r="CXM109" s="100"/>
      <c r="CXN109" s="100"/>
      <c r="CXO109" s="100"/>
      <c r="CXP109" s="100"/>
      <c r="CXQ109" s="100"/>
      <c r="CXR109" s="100"/>
      <c r="CXS109" s="100"/>
      <c r="CXT109" s="100"/>
      <c r="CXU109" s="100"/>
      <c r="CXV109" s="100"/>
      <c r="CXW109" s="100"/>
      <c r="CXX109" s="100"/>
      <c r="CXY109" s="100"/>
      <c r="CXZ109" s="100"/>
      <c r="CYA109" s="100"/>
      <c r="CYB109" s="100"/>
      <c r="CYC109" s="100"/>
      <c r="CYD109" s="100"/>
      <c r="CYE109" s="100"/>
      <c r="CYF109" s="100"/>
      <c r="CYG109" s="100"/>
      <c r="CYH109" s="100"/>
      <c r="CYI109" s="100"/>
      <c r="CYJ109" s="100"/>
      <c r="CYK109" s="100"/>
      <c r="CYL109" s="100"/>
      <c r="CYM109" s="100"/>
      <c r="CYN109" s="100"/>
      <c r="CYO109" s="100"/>
      <c r="CYP109" s="100"/>
      <c r="CYQ109" s="100"/>
      <c r="CYR109" s="100"/>
      <c r="CYS109" s="100"/>
      <c r="CYT109" s="100"/>
      <c r="CYU109" s="100"/>
      <c r="CYV109" s="100"/>
      <c r="CYW109" s="100"/>
      <c r="CYX109" s="100"/>
      <c r="CYY109" s="100"/>
      <c r="CYZ109" s="100"/>
      <c r="CZA109" s="100"/>
      <c r="CZB109" s="100"/>
      <c r="CZC109" s="100"/>
      <c r="CZD109" s="100"/>
      <c r="CZE109" s="100"/>
      <c r="CZF109" s="100"/>
      <c r="CZG109" s="100"/>
      <c r="CZH109" s="100"/>
      <c r="CZI109" s="100"/>
      <c r="CZJ109" s="100"/>
      <c r="CZK109" s="100"/>
      <c r="CZL109" s="100"/>
      <c r="CZM109" s="100"/>
      <c r="CZN109" s="100"/>
      <c r="CZO109" s="100"/>
      <c r="CZP109" s="100"/>
      <c r="CZQ109" s="100"/>
      <c r="CZR109" s="100"/>
      <c r="CZS109" s="100"/>
      <c r="CZT109" s="100"/>
      <c r="CZU109" s="100"/>
      <c r="CZV109" s="100"/>
      <c r="CZW109" s="100"/>
      <c r="CZX109" s="100"/>
      <c r="CZY109" s="100"/>
      <c r="CZZ109" s="100"/>
      <c r="DAA109" s="100"/>
      <c r="DAB109" s="100"/>
      <c r="DAC109" s="100"/>
      <c r="DAD109" s="100"/>
      <c r="DAE109" s="100"/>
      <c r="DAF109" s="100"/>
      <c r="DAG109" s="100"/>
      <c r="DAH109" s="100"/>
      <c r="DAI109" s="100"/>
      <c r="DAJ109" s="100"/>
      <c r="DAK109" s="100"/>
      <c r="DAL109" s="100"/>
      <c r="DAM109" s="100"/>
      <c r="DAN109" s="100"/>
      <c r="DAO109" s="100"/>
      <c r="DAP109" s="100"/>
      <c r="DAQ109" s="100"/>
      <c r="DAR109" s="100"/>
      <c r="DAS109" s="100"/>
      <c r="DAT109" s="100"/>
      <c r="DAU109" s="100"/>
      <c r="DAV109" s="100"/>
      <c r="DAW109" s="100"/>
      <c r="DAX109" s="100"/>
      <c r="DAY109" s="100"/>
      <c r="DAZ109" s="100"/>
      <c r="DBA109" s="100"/>
      <c r="DBB109" s="100"/>
      <c r="DBC109" s="100"/>
      <c r="DBD109" s="100"/>
      <c r="DBE109" s="100"/>
      <c r="DBF109" s="100"/>
      <c r="DBG109" s="100"/>
      <c r="DBH109" s="100"/>
      <c r="DBI109" s="100"/>
      <c r="DBJ109" s="100"/>
      <c r="DBK109" s="100"/>
      <c r="DBL109" s="100"/>
      <c r="DBM109" s="100"/>
      <c r="DBN109" s="100"/>
      <c r="DBO109" s="100"/>
      <c r="DBP109" s="100"/>
      <c r="DBQ109" s="100"/>
      <c r="DBR109" s="100"/>
      <c r="DBS109" s="100"/>
      <c r="DBT109" s="100"/>
      <c r="DBU109" s="100"/>
      <c r="DBV109" s="100"/>
      <c r="DBW109" s="100"/>
      <c r="DBX109" s="100"/>
      <c r="DBY109" s="100"/>
      <c r="DBZ109" s="100"/>
      <c r="DCA109" s="100"/>
      <c r="DCB109" s="100"/>
      <c r="DCC109" s="100"/>
      <c r="DCD109" s="100"/>
      <c r="DCE109" s="100"/>
      <c r="DCF109" s="100"/>
      <c r="DCG109" s="100"/>
      <c r="DCH109" s="100"/>
      <c r="DCI109" s="100"/>
      <c r="DCJ109" s="100"/>
      <c r="DCK109" s="100"/>
      <c r="DCL109" s="100"/>
      <c r="DCM109" s="100"/>
      <c r="DCN109" s="100"/>
      <c r="DCO109" s="100"/>
      <c r="DCP109" s="100"/>
      <c r="DCQ109" s="100"/>
      <c r="DCR109" s="100"/>
      <c r="DCS109" s="100"/>
      <c r="DCT109" s="100"/>
      <c r="DCU109" s="100"/>
      <c r="DCV109" s="100"/>
      <c r="DCW109" s="100"/>
      <c r="DCX109" s="100"/>
      <c r="DCY109" s="100"/>
      <c r="DCZ109" s="100"/>
      <c r="DDA109" s="100"/>
      <c r="DDB109" s="100"/>
      <c r="DDC109" s="100"/>
      <c r="DDD109" s="100"/>
      <c r="DDE109" s="100"/>
      <c r="DDF109" s="100"/>
      <c r="DDG109" s="100"/>
      <c r="DDH109" s="100"/>
      <c r="DDI109" s="100"/>
      <c r="DDJ109" s="100"/>
      <c r="DDK109" s="100"/>
      <c r="DDL109" s="100"/>
      <c r="DDM109" s="100"/>
      <c r="DDN109" s="100"/>
      <c r="DDO109" s="100"/>
      <c r="DDP109" s="100"/>
      <c r="DDQ109" s="100"/>
      <c r="DDR109" s="100"/>
      <c r="DDS109" s="100"/>
      <c r="DDT109" s="100"/>
      <c r="DDU109" s="100"/>
      <c r="DDV109" s="100"/>
      <c r="DDW109" s="100"/>
      <c r="DDX109" s="100"/>
      <c r="DDY109" s="100"/>
      <c r="DDZ109" s="100"/>
      <c r="DEA109" s="100"/>
      <c r="DEB109" s="100"/>
      <c r="DEC109" s="100"/>
      <c r="DED109" s="100"/>
      <c r="DEE109" s="100"/>
      <c r="DEF109" s="100"/>
      <c r="DEG109" s="100"/>
      <c r="DEH109" s="100"/>
      <c r="DEI109" s="100"/>
      <c r="DEJ109" s="100"/>
      <c r="DEK109" s="100"/>
      <c r="DEL109" s="100"/>
      <c r="DEM109" s="100"/>
      <c r="DEN109" s="100"/>
      <c r="DEO109" s="100"/>
      <c r="DEP109" s="100"/>
      <c r="DEQ109" s="100"/>
      <c r="DER109" s="100"/>
      <c r="DES109" s="100"/>
      <c r="DET109" s="100"/>
      <c r="DEU109" s="100"/>
      <c r="DEV109" s="100"/>
      <c r="DEW109" s="100"/>
      <c r="DEX109" s="100"/>
      <c r="DEY109" s="100"/>
      <c r="DEZ109" s="100"/>
      <c r="DFA109" s="100"/>
      <c r="DFB109" s="100"/>
      <c r="DFC109" s="100"/>
      <c r="DFD109" s="100"/>
      <c r="DFE109" s="100"/>
      <c r="DFF109" s="100"/>
      <c r="DFG109" s="100"/>
      <c r="DFH109" s="100"/>
      <c r="DFI109" s="100"/>
      <c r="DFJ109" s="100"/>
      <c r="DFK109" s="100"/>
      <c r="DFL109" s="100"/>
      <c r="DFM109" s="100"/>
      <c r="DFN109" s="100"/>
      <c r="DFO109" s="100"/>
      <c r="DFP109" s="100"/>
      <c r="DFQ109" s="100"/>
      <c r="DFR109" s="100"/>
      <c r="DFS109" s="100"/>
      <c r="DFT109" s="100"/>
      <c r="DFU109" s="100"/>
      <c r="DFV109" s="100"/>
      <c r="DFW109" s="100"/>
      <c r="DFX109" s="100"/>
      <c r="DFY109" s="100"/>
      <c r="DFZ109" s="100"/>
      <c r="DGA109" s="100"/>
      <c r="DGB109" s="100"/>
      <c r="DGC109" s="100"/>
      <c r="DGD109" s="100"/>
      <c r="DGE109" s="100"/>
      <c r="DGF109" s="100"/>
      <c r="DGG109" s="100"/>
      <c r="DGH109" s="100"/>
      <c r="DGI109" s="100"/>
      <c r="DGJ109" s="100"/>
      <c r="DGK109" s="100"/>
      <c r="DGL109" s="100"/>
      <c r="DGM109" s="100"/>
      <c r="DGN109" s="100"/>
      <c r="DGO109" s="100"/>
      <c r="DGP109" s="100"/>
      <c r="DGQ109" s="100"/>
      <c r="DGR109" s="100"/>
      <c r="DGS109" s="100"/>
      <c r="DGT109" s="100"/>
      <c r="DGU109" s="100"/>
      <c r="DGV109" s="100"/>
      <c r="DGW109" s="100"/>
      <c r="DGX109" s="100"/>
      <c r="DGY109" s="100"/>
      <c r="DGZ109" s="100"/>
      <c r="DHA109" s="100"/>
      <c r="DHB109" s="100"/>
      <c r="DHC109" s="100"/>
      <c r="DHD109" s="100"/>
      <c r="DHE109" s="100"/>
      <c r="DHF109" s="100"/>
      <c r="DHG109" s="100"/>
      <c r="DHH109" s="100"/>
      <c r="DHI109" s="100"/>
      <c r="DHJ109" s="100"/>
      <c r="DHK109" s="100"/>
      <c r="DHL109" s="100"/>
      <c r="DHM109" s="100"/>
      <c r="DHN109" s="100"/>
      <c r="DHO109" s="100"/>
      <c r="DHP109" s="100"/>
      <c r="DHQ109" s="100"/>
      <c r="DHR109" s="100"/>
      <c r="DHS109" s="100"/>
      <c r="DHT109" s="100"/>
      <c r="DHU109" s="100"/>
      <c r="DHV109" s="100"/>
      <c r="DHW109" s="100"/>
      <c r="DHX109" s="100"/>
      <c r="DHY109" s="100"/>
      <c r="DHZ109" s="100"/>
      <c r="DIA109" s="100"/>
      <c r="DIB109" s="100"/>
      <c r="DIC109" s="100"/>
      <c r="DID109" s="100"/>
      <c r="DIE109" s="100"/>
      <c r="DIF109" s="100"/>
      <c r="DIG109" s="100"/>
      <c r="DIH109" s="100"/>
      <c r="DII109" s="100"/>
      <c r="DIJ109" s="100"/>
      <c r="DIK109" s="100"/>
      <c r="DIL109" s="100"/>
      <c r="DIM109" s="100"/>
      <c r="DIN109" s="100"/>
      <c r="DIO109" s="100"/>
      <c r="DIP109" s="100"/>
      <c r="DIQ109" s="100"/>
      <c r="DIR109" s="100"/>
      <c r="DIS109" s="100"/>
      <c r="DIT109" s="100"/>
      <c r="DIU109" s="100"/>
      <c r="DIV109" s="100"/>
      <c r="DIW109" s="100"/>
      <c r="DIX109" s="100"/>
      <c r="DIY109" s="100"/>
      <c r="DIZ109" s="100"/>
      <c r="DJA109" s="100"/>
      <c r="DJB109" s="100"/>
      <c r="DJC109" s="100"/>
      <c r="DJD109" s="100"/>
      <c r="DJE109" s="100"/>
      <c r="DJF109" s="100"/>
      <c r="DJG109" s="100"/>
      <c r="DJH109" s="100"/>
      <c r="DJI109" s="100"/>
      <c r="DJJ109" s="100"/>
      <c r="DJK109" s="100"/>
      <c r="DJL109" s="100"/>
      <c r="DJM109" s="100"/>
      <c r="DJN109" s="100"/>
      <c r="DJO109" s="100"/>
      <c r="DJP109" s="100"/>
      <c r="DJQ109" s="100"/>
      <c r="DJR109" s="100"/>
      <c r="DJS109" s="100"/>
      <c r="DJT109" s="100"/>
      <c r="DJU109" s="100"/>
      <c r="DJV109" s="100"/>
      <c r="DJW109" s="100"/>
      <c r="DJX109" s="100"/>
      <c r="DJY109" s="100"/>
      <c r="DJZ109" s="100"/>
      <c r="DKA109" s="100"/>
      <c r="DKB109" s="100"/>
      <c r="DKC109" s="100"/>
      <c r="DKD109" s="100"/>
      <c r="DKE109" s="100"/>
      <c r="DKF109" s="100"/>
      <c r="DKG109" s="100"/>
      <c r="DKH109" s="100"/>
      <c r="DKI109" s="100"/>
      <c r="DKJ109" s="100"/>
      <c r="DKK109" s="100"/>
      <c r="DKL109" s="100"/>
      <c r="DKM109" s="100"/>
      <c r="DKN109" s="100"/>
      <c r="DKO109" s="100"/>
      <c r="DKP109" s="100"/>
      <c r="DKQ109" s="100"/>
      <c r="DKR109" s="100"/>
      <c r="DKS109" s="100"/>
      <c r="DKT109" s="100"/>
      <c r="DKU109" s="100"/>
      <c r="DKV109" s="100"/>
      <c r="DKW109" s="100"/>
      <c r="DKX109" s="100"/>
      <c r="DKY109" s="100"/>
      <c r="DKZ109" s="100"/>
      <c r="DLA109" s="100"/>
      <c r="DLB109" s="100"/>
      <c r="DLC109" s="100"/>
      <c r="DLD109" s="100"/>
      <c r="DLE109" s="100"/>
      <c r="DLF109" s="100"/>
      <c r="DLG109" s="100"/>
      <c r="DLH109" s="100"/>
      <c r="DLI109" s="100"/>
      <c r="DLJ109" s="100"/>
      <c r="DLK109" s="100"/>
      <c r="DLL109" s="100"/>
      <c r="DLM109" s="100"/>
      <c r="DLN109" s="100"/>
      <c r="DLO109" s="100"/>
      <c r="DLP109" s="100"/>
      <c r="DLQ109" s="100"/>
      <c r="DLR109" s="100"/>
      <c r="DLS109" s="100"/>
      <c r="DLT109" s="100"/>
      <c r="DLU109" s="100"/>
      <c r="DLV109" s="100"/>
      <c r="DLW109" s="100"/>
      <c r="DLX109" s="100"/>
      <c r="DLY109" s="100"/>
      <c r="DLZ109" s="100"/>
      <c r="DMA109" s="100"/>
      <c r="DMB109" s="100"/>
      <c r="DMC109" s="100"/>
      <c r="DMD109" s="100"/>
      <c r="DME109" s="100"/>
      <c r="DMF109" s="100"/>
      <c r="DMG109" s="100"/>
      <c r="DMH109" s="100"/>
      <c r="DMI109" s="100"/>
      <c r="DMJ109" s="100"/>
      <c r="DMK109" s="100"/>
      <c r="DML109" s="100"/>
      <c r="DMM109" s="100"/>
      <c r="DMN109" s="100"/>
      <c r="DMO109" s="100"/>
      <c r="DMP109" s="100"/>
      <c r="DMQ109" s="100"/>
      <c r="DMR109" s="100"/>
      <c r="DMS109" s="100"/>
      <c r="DMT109" s="100"/>
      <c r="DMU109" s="100"/>
      <c r="DMV109" s="100"/>
      <c r="DMW109" s="100"/>
      <c r="DMX109" s="100"/>
      <c r="DMY109" s="100"/>
      <c r="DMZ109" s="100"/>
      <c r="DNA109" s="100"/>
      <c r="DNB109" s="100"/>
      <c r="DNC109" s="100"/>
      <c r="DND109" s="100"/>
      <c r="DNE109" s="100"/>
      <c r="DNF109" s="100"/>
      <c r="DNG109" s="100"/>
      <c r="DNH109" s="100"/>
      <c r="DNI109" s="100"/>
      <c r="DNJ109" s="100"/>
      <c r="DNK109" s="100"/>
      <c r="DNL109" s="100"/>
      <c r="DNM109" s="100"/>
      <c r="DNN109" s="100"/>
      <c r="DNO109" s="100"/>
      <c r="DNP109" s="100"/>
      <c r="DNQ109" s="100"/>
      <c r="DNR109" s="100"/>
      <c r="DNS109" s="100"/>
      <c r="DNT109" s="100"/>
      <c r="DNU109" s="100"/>
      <c r="DNV109" s="100"/>
      <c r="DNW109" s="100"/>
      <c r="DNX109" s="100"/>
      <c r="DNY109" s="100"/>
      <c r="DNZ109" s="100"/>
      <c r="DOA109" s="100"/>
      <c r="DOB109" s="100"/>
      <c r="DOC109" s="100"/>
      <c r="DOD109" s="100"/>
      <c r="DOE109" s="100"/>
      <c r="DOF109" s="100"/>
      <c r="DOG109" s="100"/>
      <c r="DOH109" s="100"/>
      <c r="DOI109" s="100"/>
      <c r="DOJ109" s="100"/>
      <c r="DOK109" s="100"/>
      <c r="DOL109" s="100"/>
      <c r="DOM109" s="100"/>
      <c r="DON109" s="100"/>
      <c r="DOO109" s="100"/>
      <c r="DOP109" s="100"/>
      <c r="DOQ109" s="100"/>
      <c r="DOR109" s="100"/>
      <c r="DOS109" s="100"/>
      <c r="DOT109" s="100"/>
      <c r="DOU109" s="100"/>
      <c r="DOV109" s="100"/>
      <c r="DOW109" s="100"/>
      <c r="DOX109" s="100"/>
      <c r="DOY109" s="100"/>
      <c r="DOZ109" s="100"/>
      <c r="DPA109" s="100"/>
      <c r="DPB109" s="100"/>
      <c r="DPC109" s="100"/>
      <c r="DPD109" s="100"/>
      <c r="DPE109" s="100"/>
      <c r="DPF109" s="100"/>
      <c r="DPG109" s="100"/>
      <c r="DPH109" s="100"/>
      <c r="DPI109" s="100"/>
      <c r="DPJ109" s="100"/>
      <c r="DPK109" s="100"/>
      <c r="DPL109" s="100"/>
      <c r="DPM109" s="100"/>
      <c r="DPN109" s="100"/>
      <c r="DPO109" s="100"/>
      <c r="DPP109" s="100"/>
      <c r="DPQ109" s="100"/>
      <c r="DPR109" s="100"/>
      <c r="DPS109" s="100"/>
      <c r="DPT109" s="100"/>
      <c r="DPU109" s="100"/>
      <c r="DPV109" s="100"/>
      <c r="DPW109" s="100"/>
      <c r="DPX109" s="100"/>
      <c r="DPY109" s="100"/>
      <c r="DPZ109" s="100"/>
      <c r="DQA109" s="100"/>
      <c r="DQB109" s="100"/>
      <c r="DQC109" s="100"/>
      <c r="DQD109" s="100"/>
      <c r="DQE109" s="100"/>
      <c r="DQF109" s="100"/>
      <c r="DQG109" s="100"/>
      <c r="DQH109" s="100"/>
      <c r="DQI109" s="100"/>
      <c r="DQJ109" s="100"/>
      <c r="DQK109" s="100"/>
      <c r="DQL109" s="100"/>
      <c r="DQM109" s="100"/>
      <c r="DQN109" s="100"/>
      <c r="DQO109" s="100"/>
      <c r="DQP109" s="100"/>
      <c r="DQQ109" s="100"/>
      <c r="DQR109" s="100"/>
      <c r="DQS109" s="100"/>
      <c r="DQT109" s="100"/>
      <c r="DQU109" s="100"/>
      <c r="DQV109" s="100"/>
      <c r="DQW109" s="100"/>
      <c r="DQX109" s="100"/>
      <c r="DQY109" s="100"/>
      <c r="DQZ109" s="100"/>
      <c r="DRA109" s="100"/>
      <c r="DRB109" s="100"/>
      <c r="DRC109" s="100"/>
      <c r="DRD109" s="100"/>
      <c r="DRE109" s="100"/>
      <c r="DRF109" s="100"/>
      <c r="DRG109" s="100"/>
      <c r="DRH109" s="100"/>
      <c r="DRI109" s="100"/>
      <c r="DRJ109" s="100"/>
      <c r="DRK109" s="100"/>
      <c r="DRL109" s="100"/>
      <c r="DRM109" s="100"/>
      <c r="DRN109" s="100"/>
      <c r="DRO109" s="100"/>
      <c r="DRP109" s="100"/>
      <c r="DRQ109" s="100"/>
      <c r="DRR109" s="100"/>
      <c r="DRS109" s="100"/>
      <c r="DRT109" s="100"/>
      <c r="DRU109" s="100"/>
      <c r="DRV109" s="100"/>
      <c r="DRW109" s="100"/>
      <c r="DRX109" s="100"/>
      <c r="DRY109" s="100"/>
      <c r="DRZ109" s="100"/>
      <c r="DSA109" s="100"/>
      <c r="DSB109" s="100"/>
      <c r="DSC109" s="100"/>
      <c r="DSD109" s="100"/>
      <c r="DSE109" s="100"/>
      <c r="DSF109" s="100"/>
      <c r="DSG109" s="100"/>
      <c r="DSH109" s="100"/>
      <c r="DSI109" s="100"/>
      <c r="DSJ109" s="100"/>
      <c r="DSK109" s="100"/>
      <c r="DSL109" s="100"/>
      <c r="DSM109" s="100"/>
      <c r="DSN109" s="100"/>
      <c r="DSO109" s="100"/>
      <c r="DSP109" s="100"/>
      <c r="DSQ109" s="100"/>
      <c r="DSR109" s="100"/>
      <c r="DSS109" s="100"/>
      <c r="DST109" s="100"/>
      <c r="DSU109" s="100"/>
      <c r="DSV109" s="100"/>
      <c r="DSW109" s="100"/>
      <c r="DSX109" s="100"/>
      <c r="DSY109" s="100"/>
      <c r="DSZ109" s="100"/>
      <c r="DTA109" s="100"/>
      <c r="DTB109" s="100"/>
      <c r="DTC109" s="100"/>
      <c r="DTD109" s="100"/>
      <c r="DTE109" s="100"/>
      <c r="DTF109" s="100"/>
      <c r="DTG109" s="100"/>
      <c r="DTH109" s="100"/>
      <c r="DTI109" s="100"/>
      <c r="DTJ109" s="100"/>
      <c r="DTK109" s="100"/>
      <c r="DTL109" s="100"/>
      <c r="DTM109" s="100"/>
      <c r="DTN109" s="100"/>
      <c r="DTO109" s="100"/>
      <c r="DTP109" s="100"/>
      <c r="DTQ109" s="100"/>
      <c r="DTR109" s="100"/>
      <c r="DTS109" s="100"/>
      <c r="DTT109" s="100"/>
      <c r="DTU109" s="100"/>
      <c r="DTV109" s="100"/>
      <c r="DTW109" s="100"/>
      <c r="DTX109" s="100"/>
      <c r="DTY109" s="100"/>
      <c r="DTZ109" s="100"/>
      <c r="DUA109" s="100"/>
      <c r="DUB109" s="100"/>
      <c r="DUC109" s="100"/>
      <c r="DUD109" s="100"/>
      <c r="DUE109" s="100"/>
      <c r="DUF109" s="100"/>
      <c r="DUG109" s="100"/>
      <c r="DUH109" s="100"/>
      <c r="DUI109" s="100"/>
      <c r="DUJ109" s="100"/>
      <c r="DUK109" s="100"/>
      <c r="DUL109" s="100"/>
      <c r="DUM109" s="100"/>
      <c r="DUN109" s="100"/>
      <c r="DUO109" s="100"/>
      <c r="DUP109" s="100"/>
      <c r="DUQ109" s="100"/>
      <c r="DUR109" s="100"/>
      <c r="DUS109" s="100"/>
      <c r="DUT109" s="100"/>
      <c r="DUU109" s="100"/>
      <c r="DUV109" s="100"/>
      <c r="DUW109" s="100"/>
      <c r="DUX109" s="100"/>
      <c r="DUY109" s="100"/>
      <c r="DUZ109" s="100"/>
      <c r="DVA109" s="100"/>
      <c r="DVB109" s="100"/>
      <c r="DVC109" s="100"/>
      <c r="DVD109" s="100"/>
      <c r="DVE109" s="100"/>
      <c r="DVF109" s="100"/>
      <c r="DVG109" s="100"/>
      <c r="DVH109" s="100"/>
      <c r="DVI109" s="100"/>
      <c r="DVJ109" s="100"/>
      <c r="DVK109" s="100"/>
      <c r="DVL109" s="100"/>
      <c r="DVM109" s="100"/>
      <c r="DVN109" s="100"/>
      <c r="DVO109" s="100"/>
      <c r="DVP109" s="100"/>
      <c r="DVQ109" s="100"/>
      <c r="DVR109" s="100"/>
      <c r="DVS109" s="100"/>
      <c r="DVT109" s="100"/>
      <c r="DVU109" s="100"/>
      <c r="DVV109" s="100"/>
      <c r="DVW109" s="100"/>
      <c r="DVX109" s="100"/>
      <c r="DVY109" s="100"/>
      <c r="DVZ109" s="100"/>
      <c r="DWA109" s="100"/>
      <c r="DWB109" s="100"/>
      <c r="DWC109" s="100"/>
      <c r="DWD109" s="100"/>
      <c r="DWE109" s="100"/>
      <c r="DWF109" s="100"/>
      <c r="DWG109" s="100"/>
      <c r="DWH109" s="100"/>
      <c r="DWI109" s="100"/>
      <c r="DWJ109" s="100"/>
      <c r="DWK109" s="100"/>
      <c r="DWL109" s="100"/>
      <c r="DWM109" s="100"/>
      <c r="DWN109" s="100"/>
      <c r="DWO109" s="100"/>
      <c r="DWP109" s="100"/>
      <c r="DWQ109" s="100"/>
      <c r="DWR109" s="100"/>
      <c r="DWS109" s="100"/>
      <c r="DWT109" s="100"/>
      <c r="DWU109" s="100"/>
      <c r="DWV109" s="100"/>
      <c r="DWW109" s="100"/>
      <c r="DWX109" s="100"/>
      <c r="DWY109" s="100"/>
      <c r="DWZ109" s="100"/>
      <c r="DXA109" s="100"/>
      <c r="DXB109" s="100"/>
      <c r="DXC109" s="100"/>
      <c r="DXD109" s="100"/>
      <c r="DXE109" s="100"/>
      <c r="DXF109" s="100"/>
      <c r="DXG109" s="100"/>
      <c r="DXH109" s="100"/>
      <c r="DXI109" s="100"/>
      <c r="DXJ109" s="100"/>
      <c r="DXK109" s="100"/>
      <c r="DXL109" s="100"/>
      <c r="DXM109" s="100"/>
      <c r="DXN109" s="100"/>
      <c r="DXO109" s="100"/>
      <c r="DXP109" s="100"/>
      <c r="DXQ109" s="100"/>
      <c r="DXR109" s="100"/>
      <c r="DXS109" s="100"/>
      <c r="DXT109" s="100"/>
      <c r="DXU109" s="100"/>
      <c r="DXV109" s="100"/>
      <c r="DXW109" s="100"/>
      <c r="DXX109" s="100"/>
      <c r="DXY109" s="100"/>
      <c r="DXZ109" s="100"/>
      <c r="DYA109" s="100"/>
      <c r="DYB109" s="100"/>
      <c r="DYC109" s="100"/>
      <c r="DYD109" s="100"/>
      <c r="DYE109" s="100"/>
      <c r="DYF109" s="100"/>
      <c r="DYG109" s="100"/>
      <c r="DYH109" s="100"/>
      <c r="DYI109" s="100"/>
      <c r="DYJ109" s="100"/>
      <c r="DYK109" s="100"/>
      <c r="DYL109" s="100"/>
      <c r="DYM109" s="100"/>
      <c r="DYN109" s="100"/>
      <c r="DYO109" s="100"/>
      <c r="DYP109" s="100"/>
      <c r="DYQ109" s="100"/>
      <c r="DYR109" s="100"/>
      <c r="DYS109" s="100"/>
      <c r="DYT109" s="100"/>
      <c r="DYU109" s="100"/>
      <c r="DYV109" s="100"/>
      <c r="DYW109" s="100"/>
      <c r="DYX109" s="100"/>
      <c r="DYY109" s="100"/>
      <c r="DYZ109" s="100"/>
      <c r="DZA109" s="100"/>
      <c r="DZB109" s="100"/>
      <c r="DZC109" s="100"/>
      <c r="DZD109" s="100"/>
      <c r="DZE109" s="100"/>
      <c r="DZF109" s="100"/>
      <c r="DZG109" s="100"/>
      <c r="DZH109" s="100"/>
      <c r="DZI109" s="100"/>
      <c r="DZJ109" s="100"/>
      <c r="DZK109" s="100"/>
      <c r="DZL109" s="100"/>
      <c r="DZM109" s="100"/>
      <c r="DZN109" s="100"/>
      <c r="DZO109" s="100"/>
      <c r="DZP109" s="100"/>
      <c r="DZQ109" s="100"/>
      <c r="DZR109" s="100"/>
      <c r="DZS109" s="100"/>
      <c r="DZT109" s="100"/>
      <c r="DZU109" s="100"/>
      <c r="DZV109" s="100"/>
      <c r="DZW109" s="100"/>
      <c r="DZX109" s="100"/>
      <c r="DZY109" s="100"/>
      <c r="DZZ109" s="100"/>
      <c r="EAA109" s="100"/>
      <c r="EAB109" s="100"/>
      <c r="EAC109" s="100"/>
      <c r="EAD109" s="100"/>
      <c r="EAE109" s="100"/>
      <c r="EAF109" s="100"/>
      <c r="EAG109" s="100"/>
      <c r="EAH109" s="100"/>
      <c r="EAI109" s="100"/>
      <c r="EAJ109" s="100"/>
      <c r="EAK109" s="100"/>
      <c r="EAL109" s="100"/>
      <c r="EAM109" s="100"/>
      <c r="EAN109" s="100"/>
      <c r="EAO109" s="100"/>
      <c r="EAP109" s="100"/>
      <c r="EAQ109" s="100"/>
      <c r="EAR109" s="100"/>
      <c r="EAS109" s="100"/>
      <c r="EAT109" s="100"/>
      <c r="EAU109" s="100"/>
      <c r="EAV109" s="100"/>
      <c r="EAW109" s="100"/>
      <c r="EAX109" s="100"/>
      <c r="EAY109" s="100"/>
      <c r="EAZ109" s="100"/>
      <c r="EBA109" s="100"/>
      <c r="EBB109" s="100"/>
      <c r="EBC109" s="100"/>
      <c r="EBD109" s="100"/>
      <c r="EBE109" s="100"/>
      <c r="EBF109" s="100"/>
      <c r="EBG109" s="100"/>
      <c r="EBH109" s="100"/>
      <c r="EBI109" s="100"/>
      <c r="EBJ109" s="100"/>
      <c r="EBK109" s="100"/>
      <c r="EBL109" s="100"/>
      <c r="EBM109" s="100"/>
      <c r="EBN109" s="100"/>
      <c r="EBO109" s="100"/>
      <c r="EBP109" s="100"/>
      <c r="EBQ109" s="100"/>
      <c r="EBR109" s="100"/>
      <c r="EBS109" s="100"/>
      <c r="EBT109" s="100"/>
      <c r="EBU109" s="100"/>
      <c r="EBV109" s="100"/>
      <c r="EBW109" s="100"/>
      <c r="EBX109" s="100"/>
      <c r="EBY109" s="100"/>
      <c r="EBZ109" s="100"/>
      <c r="ECA109" s="100"/>
      <c r="ECB109" s="100"/>
      <c r="ECC109" s="100"/>
      <c r="ECD109" s="100"/>
      <c r="ECE109" s="100"/>
      <c r="ECF109" s="100"/>
      <c r="ECG109" s="100"/>
      <c r="ECH109" s="100"/>
      <c r="ECI109" s="100"/>
      <c r="ECJ109" s="100"/>
      <c r="ECK109" s="100"/>
      <c r="ECL109" s="100"/>
      <c r="ECM109" s="100"/>
      <c r="ECN109" s="100"/>
      <c r="ECO109" s="100"/>
      <c r="ECP109" s="100"/>
      <c r="ECQ109" s="100"/>
      <c r="ECR109" s="100"/>
      <c r="ECS109" s="100"/>
      <c r="ECT109" s="100"/>
      <c r="ECU109" s="100"/>
      <c r="ECV109" s="100"/>
      <c r="ECW109" s="100"/>
      <c r="ECX109" s="100"/>
      <c r="ECY109" s="100"/>
      <c r="ECZ109" s="100"/>
      <c r="EDA109" s="100"/>
      <c r="EDB109" s="100"/>
      <c r="EDC109" s="100"/>
      <c r="EDD109" s="100"/>
      <c r="EDE109" s="100"/>
      <c r="EDF109" s="100"/>
      <c r="EDG109" s="100"/>
      <c r="EDH109" s="100"/>
      <c r="EDI109" s="100"/>
      <c r="EDJ109" s="100"/>
      <c r="EDK109" s="100"/>
      <c r="EDL109" s="100"/>
      <c r="EDM109" s="100"/>
      <c r="EDN109" s="100"/>
      <c r="EDO109" s="100"/>
      <c r="EDP109" s="100"/>
      <c r="EDQ109" s="100"/>
      <c r="EDR109" s="100"/>
      <c r="EDS109" s="100"/>
      <c r="EDT109" s="100"/>
      <c r="EDU109" s="100"/>
      <c r="EDV109" s="100"/>
      <c r="EDW109" s="100"/>
      <c r="EDX109" s="100"/>
      <c r="EDY109" s="100"/>
      <c r="EDZ109" s="100"/>
      <c r="EEA109" s="100"/>
      <c r="EEB109" s="100"/>
      <c r="EEC109" s="100"/>
      <c r="EED109" s="100"/>
      <c r="EEE109" s="100"/>
      <c r="EEF109" s="100"/>
      <c r="EEG109" s="100"/>
      <c r="EEH109" s="100"/>
      <c r="EEI109" s="100"/>
      <c r="EEJ109" s="100"/>
      <c r="EEK109" s="100"/>
      <c r="EEL109" s="100"/>
      <c r="EEM109" s="100"/>
      <c r="EEN109" s="100"/>
      <c r="EEO109" s="100"/>
      <c r="EEP109" s="100"/>
      <c r="EEQ109" s="100"/>
      <c r="EER109" s="100"/>
      <c r="EES109" s="100"/>
      <c r="EET109" s="100"/>
      <c r="EEU109" s="100"/>
      <c r="EEV109" s="100"/>
      <c r="EEW109" s="100"/>
      <c r="EEX109" s="100"/>
      <c r="EEY109" s="100"/>
      <c r="EEZ109" s="100"/>
      <c r="EFA109" s="100"/>
      <c r="EFB109" s="100"/>
      <c r="EFC109" s="100"/>
      <c r="EFD109" s="100"/>
      <c r="EFE109" s="100"/>
      <c r="EFF109" s="100"/>
      <c r="EFG109" s="100"/>
      <c r="EFH109" s="100"/>
      <c r="EFI109" s="100"/>
      <c r="EFJ109" s="100"/>
      <c r="EFK109" s="100"/>
      <c r="EFL109" s="100"/>
      <c r="EFM109" s="100"/>
      <c r="EFN109" s="100"/>
      <c r="EFO109" s="100"/>
      <c r="EFP109" s="100"/>
      <c r="EFQ109" s="100"/>
      <c r="EFR109" s="100"/>
      <c r="EFS109" s="100"/>
      <c r="EFT109" s="100"/>
      <c r="EFU109" s="100"/>
      <c r="EFV109" s="100"/>
      <c r="EFW109" s="100"/>
      <c r="EFX109" s="100"/>
      <c r="EFY109" s="100"/>
      <c r="EFZ109" s="100"/>
      <c r="EGA109" s="100"/>
      <c r="EGB109" s="100"/>
      <c r="EGC109" s="100"/>
      <c r="EGD109" s="100"/>
      <c r="EGE109" s="100"/>
      <c r="EGF109" s="100"/>
      <c r="EGG109" s="100"/>
      <c r="EGH109" s="100"/>
      <c r="EGI109" s="100"/>
      <c r="EGJ109" s="100"/>
      <c r="EGK109" s="100"/>
      <c r="EGL109" s="100"/>
      <c r="EGM109" s="100"/>
      <c r="EGN109" s="100"/>
      <c r="EGO109" s="100"/>
      <c r="EGP109" s="100"/>
      <c r="EGQ109" s="100"/>
      <c r="EGR109" s="100"/>
      <c r="EGS109" s="100"/>
      <c r="EGT109" s="100"/>
      <c r="EGU109" s="100"/>
      <c r="EGV109" s="100"/>
      <c r="EGW109" s="100"/>
      <c r="EGX109" s="100"/>
      <c r="EGY109" s="100"/>
      <c r="EGZ109" s="100"/>
      <c r="EHA109" s="100"/>
      <c r="EHB109" s="100"/>
      <c r="EHC109" s="100"/>
      <c r="EHD109" s="100"/>
      <c r="EHE109" s="100"/>
      <c r="EHF109" s="100"/>
      <c r="EHG109" s="100"/>
      <c r="EHH109" s="100"/>
      <c r="EHI109" s="100"/>
      <c r="EHJ109" s="100"/>
      <c r="EHK109" s="100"/>
      <c r="EHL109" s="100"/>
      <c r="EHM109" s="100"/>
      <c r="EHN109" s="100"/>
      <c r="EHO109" s="100"/>
      <c r="EHP109" s="100"/>
      <c r="EHQ109" s="100"/>
      <c r="EHR109" s="100"/>
      <c r="EHS109" s="100"/>
      <c r="EHT109" s="100"/>
      <c r="EHU109" s="100"/>
      <c r="EHV109" s="100"/>
      <c r="EHW109" s="100"/>
      <c r="EHX109" s="100"/>
      <c r="EHY109" s="100"/>
      <c r="EHZ109" s="100"/>
      <c r="EIA109" s="100"/>
      <c r="EIB109" s="100"/>
      <c r="EIC109" s="100"/>
      <c r="EID109" s="100"/>
      <c r="EIE109" s="100"/>
      <c r="EIF109" s="100"/>
      <c r="EIG109" s="100"/>
      <c r="EIH109" s="100"/>
      <c r="EII109" s="100"/>
      <c r="EIJ109" s="100"/>
      <c r="EIK109" s="100"/>
      <c r="EIL109" s="100"/>
      <c r="EIM109" s="100"/>
      <c r="EIN109" s="100"/>
      <c r="EIO109" s="100"/>
      <c r="EIP109" s="100"/>
      <c r="EIQ109" s="100"/>
      <c r="EIR109" s="100"/>
      <c r="EIS109" s="100"/>
      <c r="EIT109" s="100"/>
      <c r="EIU109" s="100"/>
      <c r="EIV109" s="100"/>
      <c r="EIW109" s="100"/>
      <c r="EIX109" s="100"/>
      <c r="EIY109" s="100"/>
      <c r="EIZ109" s="100"/>
      <c r="EJA109" s="100"/>
      <c r="EJB109" s="100"/>
      <c r="EJC109" s="100"/>
      <c r="EJD109" s="100"/>
      <c r="EJE109" s="100"/>
      <c r="EJF109" s="100"/>
      <c r="EJG109" s="100"/>
      <c r="EJH109" s="100"/>
      <c r="EJI109" s="100"/>
      <c r="EJJ109" s="100"/>
      <c r="EJK109" s="100"/>
      <c r="EJL109" s="100"/>
      <c r="EJM109" s="100"/>
      <c r="EJN109" s="100"/>
      <c r="EJO109" s="100"/>
      <c r="EJP109" s="100"/>
      <c r="EJQ109" s="100"/>
      <c r="EJR109" s="100"/>
      <c r="EJS109" s="100"/>
      <c r="EJT109" s="100"/>
      <c r="EJU109" s="100"/>
      <c r="EJV109" s="100"/>
      <c r="EJW109" s="100"/>
      <c r="EJX109" s="100"/>
      <c r="EJY109" s="100"/>
      <c r="EJZ109" s="100"/>
      <c r="EKA109" s="100"/>
      <c r="EKB109" s="100"/>
      <c r="EKC109" s="100"/>
      <c r="EKD109" s="100"/>
      <c r="EKE109" s="100"/>
      <c r="EKF109" s="100"/>
      <c r="EKG109" s="100"/>
      <c r="EKH109" s="100"/>
      <c r="EKI109" s="100"/>
      <c r="EKJ109" s="100"/>
      <c r="EKK109" s="100"/>
      <c r="EKL109" s="100"/>
      <c r="EKM109" s="100"/>
      <c r="EKN109" s="100"/>
      <c r="EKO109" s="100"/>
      <c r="EKP109" s="100"/>
      <c r="EKQ109" s="100"/>
      <c r="EKR109" s="100"/>
      <c r="EKS109" s="100"/>
      <c r="EKT109" s="100"/>
      <c r="EKU109" s="100"/>
      <c r="EKV109" s="100"/>
      <c r="EKW109" s="100"/>
      <c r="EKX109" s="100"/>
      <c r="EKY109" s="100"/>
      <c r="EKZ109" s="100"/>
      <c r="ELA109" s="100"/>
      <c r="ELB109" s="100"/>
      <c r="ELC109" s="100"/>
      <c r="ELD109" s="100"/>
      <c r="ELE109" s="100"/>
      <c r="ELF109" s="100"/>
      <c r="ELG109" s="100"/>
      <c r="ELH109" s="100"/>
      <c r="ELI109" s="100"/>
      <c r="ELJ109" s="100"/>
      <c r="ELK109" s="100"/>
      <c r="ELL109" s="100"/>
      <c r="ELM109" s="100"/>
      <c r="ELN109" s="100"/>
      <c r="ELO109" s="100"/>
      <c r="ELP109" s="100"/>
      <c r="ELQ109" s="100"/>
      <c r="ELR109" s="100"/>
      <c r="ELS109" s="100"/>
      <c r="ELT109" s="100"/>
      <c r="ELU109" s="100"/>
      <c r="ELV109" s="100"/>
      <c r="ELW109" s="100"/>
      <c r="ELX109" s="100"/>
      <c r="ELY109" s="100"/>
      <c r="ELZ109" s="100"/>
      <c r="EMA109" s="100"/>
      <c r="EMB109" s="100"/>
      <c r="EMC109" s="100"/>
      <c r="EMD109" s="100"/>
      <c r="EME109" s="100"/>
      <c r="EMF109" s="100"/>
      <c r="EMG109" s="100"/>
      <c r="EMH109" s="100"/>
      <c r="EMI109" s="100"/>
      <c r="EMJ109" s="100"/>
      <c r="EMK109" s="100"/>
      <c r="EML109" s="100"/>
      <c r="EMM109" s="100"/>
      <c r="EMN109" s="100"/>
      <c r="EMO109" s="100"/>
      <c r="EMP109" s="100"/>
      <c r="EMQ109" s="100"/>
      <c r="EMR109" s="100"/>
      <c r="EMS109" s="100"/>
      <c r="EMT109" s="100"/>
      <c r="EMU109" s="100"/>
      <c r="EMV109" s="100"/>
      <c r="EMW109" s="100"/>
      <c r="EMX109" s="100"/>
      <c r="EMY109" s="100"/>
      <c r="EMZ109" s="100"/>
      <c r="ENA109" s="100"/>
      <c r="ENB109" s="100"/>
      <c r="ENC109" s="100"/>
      <c r="END109" s="100"/>
      <c r="ENE109" s="100"/>
      <c r="ENF109" s="100"/>
      <c r="ENG109" s="100"/>
      <c r="ENH109" s="100"/>
      <c r="ENI109" s="100"/>
      <c r="ENJ109" s="100"/>
      <c r="ENK109" s="100"/>
      <c r="ENL109" s="100"/>
      <c r="ENM109" s="100"/>
      <c r="ENN109" s="100"/>
      <c r="ENO109" s="100"/>
      <c r="ENP109" s="100"/>
      <c r="ENQ109" s="100"/>
      <c r="ENR109" s="100"/>
      <c r="ENS109" s="100"/>
      <c r="ENT109" s="100"/>
      <c r="ENU109" s="100"/>
      <c r="ENV109" s="100"/>
      <c r="ENW109" s="100"/>
      <c r="ENX109" s="100"/>
      <c r="ENY109" s="100"/>
      <c r="ENZ109" s="100"/>
      <c r="EOA109" s="100"/>
      <c r="EOB109" s="100"/>
      <c r="EOC109" s="100"/>
      <c r="EOD109" s="100"/>
      <c r="EOE109" s="100"/>
      <c r="EOF109" s="100"/>
      <c r="EOG109" s="100"/>
      <c r="EOH109" s="100"/>
      <c r="EOI109" s="100"/>
      <c r="EOJ109" s="100"/>
      <c r="EOK109" s="100"/>
      <c r="EOL109" s="100"/>
      <c r="EOM109" s="100"/>
      <c r="EON109" s="100"/>
      <c r="EOO109" s="100"/>
      <c r="EOP109" s="100"/>
      <c r="EOQ109" s="100"/>
      <c r="EOR109" s="100"/>
      <c r="EOS109" s="100"/>
      <c r="EOT109" s="100"/>
      <c r="EOU109" s="100"/>
      <c r="EOV109" s="100"/>
      <c r="EOW109" s="100"/>
      <c r="EOX109" s="100"/>
      <c r="EOY109" s="100"/>
      <c r="EOZ109" s="100"/>
      <c r="EPA109" s="100"/>
      <c r="EPB109" s="100"/>
      <c r="EPC109" s="100"/>
      <c r="EPD109" s="100"/>
      <c r="EPE109" s="100"/>
      <c r="EPF109" s="100"/>
      <c r="EPG109" s="100"/>
      <c r="EPH109" s="100"/>
      <c r="EPI109" s="100"/>
      <c r="EPJ109" s="100"/>
      <c r="EPK109" s="100"/>
      <c r="EPL109" s="100"/>
      <c r="EPM109" s="100"/>
      <c r="EPN109" s="100"/>
      <c r="EPO109" s="100"/>
      <c r="EPP109" s="100"/>
      <c r="EPQ109" s="100"/>
      <c r="EPR109" s="100"/>
      <c r="EPS109" s="100"/>
      <c r="EPT109" s="100"/>
      <c r="EPU109" s="100"/>
      <c r="EPV109" s="100"/>
      <c r="EPW109" s="100"/>
      <c r="EPX109" s="100"/>
      <c r="EPY109" s="100"/>
      <c r="EPZ109" s="100"/>
      <c r="EQA109" s="100"/>
      <c r="EQB109" s="100"/>
      <c r="EQC109" s="100"/>
      <c r="EQD109" s="100"/>
      <c r="EQE109" s="100"/>
      <c r="EQF109" s="100"/>
      <c r="EQG109" s="100"/>
      <c r="EQH109" s="100"/>
      <c r="EQI109" s="100"/>
      <c r="EQJ109" s="100"/>
      <c r="EQK109" s="100"/>
      <c r="EQL109" s="100"/>
      <c r="EQM109" s="100"/>
      <c r="EQN109" s="100"/>
      <c r="EQO109" s="100"/>
      <c r="EQP109" s="100"/>
      <c r="EQQ109" s="100"/>
      <c r="EQR109" s="100"/>
      <c r="EQS109" s="100"/>
      <c r="EQT109" s="100"/>
      <c r="EQU109" s="100"/>
      <c r="EQV109" s="100"/>
      <c r="EQW109" s="100"/>
      <c r="EQX109" s="100"/>
      <c r="EQY109" s="100"/>
      <c r="EQZ109" s="100"/>
      <c r="ERA109" s="100"/>
      <c r="ERB109" s="100"/>
      <c r="ERC109" s="100"/>
      <c r="ERD109" s="100"/>
      <c r="ERE109" s="100"/>
      <c r="ERF109" s="100"/>
      <c r="ERG109" s="100"/>
      <c r="ERH109" s="100"/>
      <c r="ERI109" s="100"/>
      <c r="ERJ109" s="100"/>
      <c r="ERK109" s="100"/>
      <c r="ERL109" s="100"/>
      <c r="ERM109" s="100"/>
      <c r="ERN109" s="100"/>
      <c r="ERO109" s="100"/>
      <c r="ERP109" s="100"/>
      <c r="ERQ109" s="100"/>
      <c r="ERR109" s="100"/>
      <c r="ERS109" s="100"/>
      <c r="ERT109" s="100"/>
      <c r="ERU109" s="100"/>
      <c r="ERV109" s="100"/>
      <c r="ERW109" s="100"/>
      <c r="ERX109" s="100"/>
      <c r="ERY109" s="100"/>
      <c r="ERZ109" s="100"/>
      <c r="ESA109" s="100"/>
      <c r="ESB109" s="100"/>
      <c r="ESC109" s="100"/>
      <c r="ESD109" s="100"/>
      <c r="ESE109" s="100"/>
      <c r="ESF109" s="100"/>
      <c r="ESG109" s="100"/>
      <c r="ESH109" s="100"/>
      <c r="ESI109" s="100"/>
      <c r="ESJ109" s="100"/>
      <c r="ESK109" s="100"/>
      <c r="ESL109" s="100"/>
      <c r="ESM109" s="100"/>
      <c r="ESN109" s="100"/>
      <c r="ESO109" s="100"/>
      <c r="ESP109" s="100"/>
      <c r="ESQ109" s="100"/>
      <c r="ESR109" s="100"/>
      <c r="ESS109" s="100"/>
      <c r="EST109" s="100"/>
      <c r="ESU109" s="100"/>
      <c r="ESV109" s="100"/>
      <c r="ESW109" s="100"/>
      <c r="ESX109" s="100"/>
      <c r="ESY109" s="100"/>
      <c r="ESZ109" s="100"/>
      <c r="ETA109" s="100"/>
      <c r="ETB109" s="100"/>
      <c r="ETC109" s="100"/>
      <c r="ETD109" s="100"/>
      <c r="ETE109" s="100"/>
      <c r="ETF109" s="100"/>
      <c r="ETG109" s="100"/>
      <c r="ETH109" s="100"/>
      <c r="ETI109" s="100"/>
      <c r="ETJ109" s="100"/>
      <c r="ETK109" s="100"/>
      <c r="ETL109" s="100"/>
      <c r="ETM109" s="100"/>
      <c r="ETN109" s="100"/>
      <c r="ETO109" s="100"/>
      <c r="ETP109" s="100"/>
      <c r="ETQ109" s="100"/>
      <c r="ETR109" s="100"/>
      <c r="ETS109" s="100"/>
      <c r="ETT109" s="100"/>
      <c r="ETU109" s="100"/>
      <c r="ETV109" s="100"/>
      <c r="ETW109" s="100"/>
      <c r="ETX109" s="100"/>
      <c r="ETY109" s="100"/>
      <c r="ETZ109" s="100"/>
      <c r="EUA109" s="100"/>
      <c r="EUB109" s="100"/>
      <c r="EUC109" s="100"/>
      <c r="EUD109" s="100"/>
      <c r="EUE109" s="100"/>
      <c r="EUF109" s="100"/>
      <c r="EUG109" s="100"/>
      <c r="EUH109" s="100"/>
      <c r="EUI109" s="100"/>
      <c r="EUJ109" s="100"/>
      <c r="EUK109" s="100"/>
      <c r="EUL109" s="100"/>
      <c r="EUM109" s="100"/>
      <c r="EUN109" s="100"/>
      <c r="EUO109" s="100"/>
      <c r="EUP109" s="100"/>
      <c r="EUQ109" s="100"/>
      <c r="EUR109" s="100"/>
      <c r="EUS109" s="100"/>
      <c r="EUT109" s="100"/>
      <c r="EUU109" s="100"/>
      <c r="EUV109" s="100"/>
      <c r="EUW109" s="100"/>
      <c r="EUX109" s="100"/>
      <c r="EUY109" s="100"/>
      <c r="EUZ109" s="100"/>
      <c r="EVA109" s="100"/>
      <c r="EVB109" s="100"/>
      <c r="EVC109" s="100"/>
      <c r="EVD109" s="100"/>
      <c r="EVE109" s="100"/>
      <c r="EVF109" s="100"/>
      <c r="EVG109" s="100"/>
      <c r="EVH109" s="100"/>
      <c r="EVI109" s="100"/>
      <c r="EVJ109" s="100"/>
      <c r="EVK109" s="100"/>
      <c r="EVL109" s="100"/>
      <c r="EVM109" s="100"/>
      <c r="EVN109" s="100"/>
      <c r="EVO109" s="100"/>
      <c r="EVP109" s="100"/>
      <c r="EVQ109" s="100"/>
      <c r="EVR109" s="100"/>
      <c r="EVS109" s="100"/>
      <c r="EVT109" s="100"/>
      <c r="EVU109" s="100"/>
      <c r="EVV109" s="100"/>
      <c r="EVW109" s="100"/>
      <c r="EVX109" s="100"/>
      <c r="EVY109" s="100"/>
      <c r="EVZ109" s="100"/>
      <c r="EWA109" s="100"/>
      <c r="EWB109" s="100"/>
      <c r="EWC109" s="100"/>
      <c r="EWD109" s="100"/>
      <c r="EWE109" s="100"/>
      <c r="EWF109" s="100"/>
      <c r="EWG109" s="100"/>
      <c r="EWH109" s="100"/>
      <c r="EWI109" s="100"/>
      <c r="EWJ109" s="100"/>
      <c r="EWK109" s="100"/>
      <c r="EWL109" s="100"/>
      <c r="EWM109" s="100"/>
      <c r="EWN109" s="100"/>
      <c r="EWO109" s="100"/>
      <c r="EWP109" s="100"/>
      <c r="EWQ109" s="100"/>
      <c r="EWR109" s="100"/>
      <c r="EWS109" s="100"/>
      <c r="EWT109" s="100"/>
      <c r="EWU109" s="100"/>
      <c r="EWV109" s="100"/>
      <c r="EWW109" s="100"/>
      <c r="EWX109" s="100"/>
      <c r="EWY109" s="100"/>
      <c r="EWZ109" s="100"/>
      <c r="EXA109" s="100"/>
      <c r="EXB109" s="100"/>
      <c r="EXC109" s="100"/>
      <c r="EXD109" s="100"/>
      <c r="EXE109" s="100"/>
      <c r="EXF109" s="100"/>
      <c r="EXG109" s="100"/>
      <c r="EXH109" s="100"/>
      <c r="EXI109" s="100"/>
      <c r="EXJ109" s="100"/>
      <c r="EXK109" s="100"/>
      <c r="EXL109" s="100"/>
      <c r="EXM109" s="100"/>
      <c r="EXN109" s="100"/>
      <c r="EXO109" s="100"/>
      <c r="EXP109" s="100"/>
      <c r="EXQ109" s="100"/>
      <c r="EXR109" s="100"/>
      <c r="EXS109" s="100"/>
      <c r="EXT109" s="100"/>
      <c r="EXU109" s="100"/>
      <c r="EXV109" s="100"/>
      <c r="EXW109" s="100"/>
      <c r="EXX109" s="100"/>
      <c r="EXY109" s="100"/>
      <c r="EXZ109" s="100"/>
      <c r="EYA109" s="100"/>
      <c r="EYB109" s="100"/>
      <c r="EYC109" s="100"/>
      <c r="EYD109" s="100"/>
      <c r="EYE109" s="100"/>
      <c r="EYF109" s="100"/>
      <c r="EYG109" s="100"/>
      <c r="EYH109" s="100"/>
      <c r="EYI109" s="100"/>
      <c r="EYJ109" s="100"/>
      <c r="EYK109" s="100"/>
      <c r="EYL109" s="100"/>
      <c r="EYM109" s="100"/>
      <c r="EYN109" s="100"/>
      <c r="EYO109" s="100"/>
      <c r="EYP109" s="100"/>
      <c r="EYQ109" s="100"/>
      <c r="EYR109" s="100"/>
      <c r="EYS109" s="100"/>
      <c r="EYT109" s="100"/>
      <c r="EYU109" s="100"/>
      <c r="EYV109" s="100"/>
      <c r="EYW109" s="100"/>
      <c r="EYX109" s="100"/>
      <c r="EYY109" s="100"/>
      <c r="EYZ109" s="100"/>
      <c r="EZA109" s="100"/>
      <c r="EZB109" s="100"/>
      <c r="EZC109" s="100"/>
      <c r="EZD109" s="100"/>
      <c r="EZE109" s="100"/>
      <c r="EZF109" s="100"/>
      <c r="EZG109" s="100"/>
      <c r="EZH109" s="100"/>
      <c r="EZI109" s="100"/>
      <c r="EZJ109" s="100"/>
      <c r="EZK109" s="100"/>
      <c r="EZL109" s="100"/>
      <c r="EZM109" s="100"/>
      <c r="EZN109" s="100"/>
      <c r="EZO109" s="100"/>
      <c r="EZP109" s="100"/>
      <c r="EZQ109" s="100"/>
      <c r="EZR109" s="100"/>
      <c r="EZS109" s="100"/>
      <c r="EZT109" s="100"/>
      <c r="EZU109" s="100"/>
      <c r="EZV109" s="100"/>
      <c r="EZW109" s="100"/>
      <c r="EZX109" s="100"/>
      <c r="EZY109" s="100"/>
      <c r="EZZ109" s="100"/>
      <c r="FAA109" s="100"/>
      <c r="FAB109" s="100"/>
      <c r="FAC109" s="100"/>
      <c r="FAD109" s="100"/>
      <c r="FAE109" s="100"/>
      <c r="FAF109" s="100"/>
      <c r="FAG109" s="100"/>
      <c r="FAH109" s="100"/>
      <c r="FAI109" s="100"/>
      <c r="FAJ109" s="100"/>
      <c r="FAK109" s="100"/>
      <c r="FAL109" s="100"/>
      <c r="FAM109" s="100"/>
      <c r="FAN109" s="100"/>
      <c r="FAO109" s="100"/>
      <c r="FAP109" s="100"/>
      <c r="FAQ109" s="100"/>
      <c r="FAR109" s="100"/>
      <c r="FAS109" s="100"/>
      <c r="FAT109" s="100"/>
      <c r="FAU109" s="100"/>
      <c r="FAV109" s="100"/>
      <c r="FAW109" s="100"/>
      <c r="FAX109" s="100"/>
      <c r="FAY109" s="100"/>
      <c r="FAZ109" s="100"/>
      <c r="FBA109" s="100"/>
      <c r="FBB109" s="100"/>
      <c r="FBC109" s="100"/>
      <c r="FBD109" s="100"/>
      <c r="FBE109" s="100"/>
      <c r="FBF109" s="100"/>
      <c r="FBG109" s="100"/>
      <c r="FBH109" s="100"/>
      <c r="FBI109" s="100"/>
      <c r="FBJ109" s="100"/>
      <c r="FBK109" s="100"/>
      <c r="FBL109" s="100"/>
      <c r="FBM109" s="100"/>
      <c r="FBN109" s="100"/>
      <c r="FBO109" s="100"/>
      <c r="FBP109" s="100"/>
      <c r="FBQ109" s="100"/>
      <c r="FBR109" s="100"/>
      <c r="FBS109" s="100"/>
      <c r="FBT109" s="100"/>
      <c r="FBU109" s="100"/>
      <c r="FBV109" s="100"/>
      <c r="FBW109" s="100"/>
      <c r="FBX109" s="100"/>
      <c r="FBY109" s="100"/>
      <c r="FBZ109" s="100"/>
      <c r="FCA109" s="100"/>
      <c r="FCB109" s="100"/>
      <c r="FCC109" s="100"/>
      <c r="FCD109" s="100"/>
      <c r="FCE109" s="100"/>
      <c r="FCF109" s="100"/>
      <c r="FCG109" s="100"/>
      <c r="FCH109" s="100"/>
      <c r="FCI109" s="100"/>
      <c r="FCJ109" s="100"/>
      <c r="FCK109" s="100"/>
      <c r="FCL109" s="100"/>
      <c r="FCM109" s="100"/>
      <c r="FCN109" s="100"/>
      <c r="FCO109" s="100"/>
      <c r="FCP109" s="100"/>
      <c r="FCQ109" s="100"/>
      <c r="FCR109" s="100"/>
      <c r="FCS109" s="100"/>
      <c r="FCT109" s="100"/>
      <c r="FCU109" s="100"/>
      <c r="FCV109" s="100"/>
      <c r="FCW109" s="100"/>
      <c r="FCX109" s="100"/>
      <c r="FCY109" s="100"/>
      <c r="FCZ109" s="100"/>
      <c r="FDA109" s="100"/>
      <c r="FDB109" s="100"/>
      <c r="FDC109" s="100"/>
      <c r="FDD109" s="100"/>
      <c r="FDE109" s="100"/>
      <c r="FDF109" s="100"/>
      <c r="FDG109" s="100"/>
      <c r="FDH109" s="100"/>
      <c r="FDI109" s="100"/>
      <c r="FDJ109" s="100"/>
      <c r="FDK109" s="100"/>
      <c r="FDL109" s="100"/>
      <c r="FDM109" s="100"/>
      <c r="FDN109" s="100"/>
      <c r="FDO109" s="100"/>
      <c r="FDP109" s="100"/>
      <c r="FDQ109" s="100"/>
      <c r="FDR109" s="100"/>
      <c r="FDS109" s="100"/>
      <c r="FDT109" s="100"/>
      <c r="FDU109" s="100"/>
      <c r="FDV109" s="100"/>
      <c r="FDW109" s="100"/>
      <c r="FDX109" s="100"/>
      <c r="FDY109" s="100"/>
      <c r="FDZ109" s="100"/>
      <c r="FEA109" s="100"/>
      <c r="FEB109" s="100"/>
      <c r="FEC109" s="100"/>
      <c r="FED109" s="100"/>
      <c r="FEE109" s="100"/>
      <c r="FEF109" s="100"/>
      <c r="FEG109" s="100"/>
      <c r="FEH109" s="100"/>
      <c r="FEI109" s="100"/>
      <c r="FEJ109" s="100"/>
      <c r="FEK109" s="100"/>
      <c r="FEL109" s="100"/>
      <c r="FEM109" s="100"/>
      <c r="FEN109" s="100"/>
      <c r="FEO109" s="100"/>
      <c r="FEP109" s="100"/>
      <c r="FEQ109" s="100"/>
      <c r="FER109" s="100"/>
      <c r="FES109" s="100"/>
      <c r="FET109" s="100"/>
      <c r="FEU109" s="100"/>
      <c r="FEV109" s="100"/>
      <c r="FEW109" s="100"/>
      <c r="FEX109" s="100"/>
      <c r="FEY109" s="100"/>
      <c r="FEZ109" s="100"/>
      <c r="FFA109" s="100"/>
      <c r="FFB109" s="100"/>
      <c r="FFC109" s="100"/>
      <c r="FFD109" s="100"/>
      <c r="FFE109" s="100"/>
      <c r="FFF109" s="100"/>
      <c r="FFG109" s="100"/>
      <c r="FFH109" s="100"/>
      <c r="FFI109" s="100"/>
      <c r="FFJ109" s="100"/>
      <c r="FFK109" s="100"/>
      <c r="FFL109" s="100"/>
      <c r="FFM109" s="100"/>
      <c r="FFN109" s="100"/>
      <c r="FFO109" s="100"/>
      <c r="FFP109" s="100"/>
      <c r="FFQ109" s="100"/>
      <c r="FFR109" s="100"/>
      <c r="FFS109" s="100"/>
      <c r="FFT109" s="100"/>
      <c r="FFU109" s="100"/>
      <c r="FFV109" s="100"/>
      <c r="FFW109" s="100"/>
      <c r="FFX109" s="100"/>
      <c r="FFY109" s="100"/>
      <c r="FFZ109" s="100"/>
      <c r="FGA109" s="100"/>
      <c r="FGB109" s="100"/>
      <c r="FGC109" s="100"/>
      <c r="FGD109" s="100"/>
      <c r="FGE109" s="100"/>
      <c r="FGF109" s="100"/>
      <c r="FGG109" s="100"/>
      <c r="FGH109" s="100"/>
      <c r="FGI109" s="100"/>
      <c r="FGJ109" s="100"/>
      <c r="FGK109" s="100"/>
      <c r="FGL109" s="100"/>
      <c r="FGM109" s="100"/>
      <c r="FGN109" s="100"/>
      <c r="FGO109" s="100"/>
      <c r="FGP109" s="100"/>
      <c r="FGQ109" s="100"/>
      <c r="FGR109" s="100"/>
      <c r="FGS109" s="100"/>
      <c r="FGT109" s="100"/>
      <c r="FGU109" s="100"/>
      <c r="FGV109" s="100"/>
      <c r="FGW109" s="100"/>
      <c r="FGX109" s="100"/>
      <c r="FGY109" s="100"/>
      <c r="FGZ109" s="100"/>
      <c r="FHA109" s="100"/>
      <c r="FHB109" s="100"/>
      <c r="FHC109" s="100"/>
      <c r="FHD109" s="100"/>
      <c r="FHE109" s="100"/>
      <c r="FHF109" s="100"/>
      <c r="FHG109" s="100"/>
      <c r="FHH109" s="100"/>
      <c r="FHI109" s="100"/>
      <c r="FHJ109" s="100"/>
      <c r="FHK109" s="100"/>
      <c r="FHL109" s="100"/>
      <c r="FHM109" s="100"/>
      <c r="FHN109" s="100"/>
      <c r="FHO109" s="100"/>
      <c r="FHP109" s="100"/>
      <c r="FHQ109" s="100"/>
      <c r="FHR109" s="100"/>
      <c r="FHS109" s="100"/>
      <c r="FHT109" s="100"/>
      <c r="FHU109" s="100"/>
      <c r="FHV109" s="100"/>
      <c r="FHW109" s="100"/>
      <c r="FHX109" s="100"/>
      <c r="FHY109" s="100"/>
      <c r="FHZ109" s="100"/>
      <c r="FIA109" s="100"/>
      <c r="FIB109" s="100"/>
      <c r="FIC109" s="100"/>
      <c r="FID109" s="100"/>
      <c r="FIE109" s="100"/>
      <c r="FIF109" s="100"/>
      <c r="FIG109" s="100"/>
      <c r="FIH109" s="100"/>
      <c r="FII109" s="100"/>
      <c r="FIJ109" s="100"/>
      <c r="FIK109" s="100"/>
      <c r="FIL109" s="100"/>
      <c r="FIM109" s="100"/>
      <c r="FIN109" s="100"/>
      <c r="FIO109" s="100"/>
      <c r="FIP109" s="100"/>
      <c r="FIQ109" s="100"/>
      <c r="FIR109" s="100"/>
      <c r="FIS109" s="100"/>
      <c r="FIT109" s="100"/>
      <c r="FIU109" s="100"/>
      <c r="FIV109" s="100"/>
      <c r="FIW109" s="100"/>
      <c r="FIX109" s="100"/>
      <c r="FIY109" s="100"/>
      <c r="FIZ109" s="100"/>
      <c r="FJA109" s="100"/>
      <c r="FJB109" s="100"/>
      <c r="FJC109" s="100"/>
      <c r="FJD109" s="100"/>
      <c r="FJE109" s="100"/>
      <c r="FJF109" s="100"/>
      <c r="FJG109" s="100"/>
      <c r="FJH109" s="100"/>
      <c r="FJI109" s="100"/>
      <c r="FJJ109" s="100"/>
      <c r="FJK109" s="100"/>
      <c r="FJL109" s="100"/>
      <c r="FJM109" s="100"/>
      <c r="FJN109" s="100"/>
      <c r="FJO109" s="100"/>
      <c r="FJP109" s="100"/>
      <c r="FJQ109" s="100"/>
      <c r="FJR109" s="100"/>
      <c r="FJS109" s="100"/>
      <c r="FJT109" s="100"/>
      <c r="FJU109" s="100"/>
      <c r="FJV109" s="100"/>
      <c r="FJW109" s="100"/>
      <c r="FJX109" s="100"/>
      <c r="FJY109" s="100"/>
      <c r="FJZ109" s="100"/>
      <c r="FKA109" s="100"/>
      <c r="FKB109" s="100"/>
      <c r="FKC109" s="100"/>
      <c r="FKD109" s="100"/>
      <c r="FKE109" s="100"/>
      <c r="FKF109" s="100"/>
      <c r="FKG109" s="100"/>
      <c r="FKH109" s="100"/>
      <c r="FKI109" s="100"/>
      <c r="FKJ109" s="100"/>
      <c r="FKK109" s="100"/>
      <c r="FKL109" s="100"/>
      <c r="FKM109" s="100"/>
      <c r="FKN109" s="100"/>
      <c r="FKO109" s="100"/>
      <c r="FKP109" s="100"/>
      <c r="FKQ109" s="100"/>
      <c r="FKR109" s="100"/>
      <c r="FKS109" s="100"/>
      <c r="FKT109" s="100"/>
      <c r="FKU109" s="100"/>
      <c r="FKV109" s="100"/>
      <c r="FKW109" s="100"/>
      <c r="FKX109" s="100"/>
      <c r="FKY109" s="100"/>
      <c r="FKZ109" s="100"/>
      <c r="FLA109" s="100"/>
      <c r="FLB109" s="100"/>
      <c r="FLC109" s="100"/>
      <c r="FLD109" s="100"/>
      <c r="FLE109" s="100"/>
      <c r="FLF109" s="100"/>
      <c r="FLG109" s="100"/>
      <c r="FLH109" s="100"/>
      <c r="FLI109" s="100"/>
      <c r="FLJ109" s="100"/>
      <c r="FLK109" s="100"/>
      <c r="FLL109" s="100"/>
      <c r="FLM109" s="100"/>
      <c r="FLN109" s="100"/>
      <c r="FLO109" s="100"/>
      <c r="FLP109" s="100"/>
      <c r="FLQ109" s="100"/>
      <c r="FLR109" s="100"/>
      <c r="FLS109" s="100"/>
      <c r="FLT109" s="100"/>
      <c r="FLU109" s="100"/>
      <c r="FLV109" s="100"/>
      <c r="FLW109" s="100"/>
      <c r="FLX109" s="100"/>
      <c r="FLY109" s="100"/>
      <c r="FLZ109" s="100"/>
      <c r="FMA109" s="100"/>
      <c r="FMB109" s="100"/>
      <c r="FMC109" s="100"/>
      <c r="FMD109" s="100"/>
      <c r="FME109" s="100"/>
      <c r="FMF109" s="100"/>
      <c r="FMG109" s="100"/>
      <c r="FMH109" s="100"/>
      <c r="FMI109" s="100"/>
      <c r="FMJ109" s="100"/>
      <c r="FMK109" s="100"/>
      <c r="FML109" s="100"/>
      <c r="FMM109" s="100"/>
      <c r="FMN109" s="100"/>
      <c r="FMO109" s="100"/>
      <c r="FMP109" s="100"/>
      <c r="FMQ109" s="100"/>
      <c r="FMR109" s="100"/>
      <c r="FMS109" s="100"/>
      <c r="FMT109" s="100"/>
      <c r="FMU109" s="100"/>
      <c r="FMV109" s="100"/>
      <c r="FMW109" s="100"/>
      <c r="FMX109" s="100"/>
      <c r="FMY109" s="100"/>
      <c r="FMZ109" s="100"/>
      <c r="FNA109" s="100"/>
      <c r="FNB109" s="100"/>
      <c r="FNC109" s="100"/>
      <c r="FND109" s="100"/>
      <c r="FNE109" s="100"/>
      <c r="FNF109" s="100"/>
      <c r="FNG109" s="100"/>
      <c r="FNH109" s="100"/>
      <c r="FNI109" s="100"/>
      <c r="FNJ109" s="100"/>
      <c r="FNK109" s="100"/>
      <c r="FNL109" s="100"/>
      <c r="FNM109" s="100"/>
      <c r="FNN109" s="100"/>
      <c r="FNO109" s="100"/>
      <c r="FNP109" s="100"/>
      <c r="FNQ109" s="100"/>
      <c r="FNR109" s="100"/>
      <c r="FNS109" s="100"/>
      <c r="FNT109" s="100"/>
      <c r="FNU109" s="100"/>
      <c r="FNV109" s="100"/>
      <c r="FNW109" s="100"/>
      <c r="FNX109" s="100"/>
      <c r="FNY109" s="100"/>
      <c r="FNZ109" s="100"/>
      <c r="FOA109" s="100"/>
      <c r="FOB109" s="100"/>
      <c r="FOC109" s="100"/>
      <c r="FOD109" s="100"/>
      <c r="FOE109" s="100"/>
      <c r="FOF109" s="100"/>
      <c r="FOG109" s="100"/>
      <c r="FOH109" s="100"/>
      <c r="FOI109" s="100"/>
      <c r="FOJ109" s="100"/>
      <c r="FOK109" s="100"/>
      <c r="FOL109" s="100"/>
      <c r="FOM109" s="100"/>
      <c r="FON109" s="100"/>
      <c r="FOO109" s="100"/>
      <c r="FOP109" s="100"/>
      <c r="FOQ109" s="100"/>
      <c r="FOR109" s="100"/>
      <c r="FOS109" s="100"/>
      <c r="FOT109" s="100"/>
      <c r="FOU109" s="100"/>
      <c r="FOV109" s="100"/>
      <c r="FOW109" s="100"/>
      <c r="FOX109" s="100"/>
      <c r="FOY109" s="100"/>
      <c r="FOZ109" s="100"/>
      <c r="FPA109" s="100"/>
      <c r="FPB109" s="100"/>
      <c r="FPC109" s="100"/>
      <c r="FPD109" s="100"/>
      <c r="FPE109" s="100"/>
      <c r="FPF109" s="100"/>
      <c r="FPG109" s="100"/>
      <c r="FPH109" s="100"/>
      <c r="FPI109" s="100"/>
      <c r="FPJ109" s="100"/>
      <c r="FPK109" s="100"/>
      <c r="FPL109" s="100"/>
      <c r="FPM109" s="100"/>
      <c r="FPN109" s="100"/>
      <c r="FPO109" s="100"/>
      <c r="FPP109" s="100"/>
      <c r="FPQ109" s="100"/>
      <c r="FPR109" s="100"/>
      <c r="FPS109" s="100"/>
      <c r="FPT109" s="100"/>
      <c r="FPU109" s="100"/>
      <c r="FPV109" s="100"/>
      <c r="FPW109" s="100"/>
      <c r="FPX109" s="100"/>
      <c r="FPY109" s="100"/>
      <c r="FPZ109" s="100"/>
      <c r="FQA109" s="100"/>
      <c r="FQB109" s="100"/>
      <c r="FQC109" s="100"/>
      <c r="FQD109" s="100"/>
      <c r="FQE109" s="100"/>
      <c r="FQF109" s="100"/>
      <c r="FQG109" s="100"/>
      <c r="FQH109" s="100"/>
      <c r="FQI109" s="100"/>
      <c r="FQJ109" s="100"/>
      <c r="FQK109" s="100"/>
      <c r="FQL109" s="100"/>
      <c r="FQM109" s="100"/>
      <c r="FQN109" s="100"/>
      <c r="FQO109" s="100"/>
      <c r="FQP109" s="100"/>
      <c r="FQQ109" s="100"/>
      <c r="FQR109" s="100"/>
      <c r="FQS109" s="100"/>
      <c r="FQT109" s="100"/>
      <c r="FQU109" s="100"/>
      <c r="FQV109" s="100"/>
      <c r="FQW109" s="100"/>
      <c r="FQX109" s="100"/>
      <c r="FQY109" s="100"/>
      <c r="FQZ109" s="100"/>
      <c r="FRA109" s="100"/>
      <c r="FRB109" s="100"/>
      <c r="FRC109" s="100"/>
      <c r="FRD109" s="100"/>
      <c r="FRE109" s="100"/>
      <c r="FRF109" s="100"/>
      <c r="FRG109" s="100"/>
      <c r="FRH109" s="100"/>
      <c r="FRI109" s="100"/>
      <c r="FRJ109" s="100"/>
      <c r="FRK109" s="100"/>
      <c r="FRL109" s="100"/>
      <c r="FRM109" s="100"/>
      <c r="FRN109" s="100"/>
      <c r="FRO109" s="100"/>
      <c r="FRP109" s="100"/>
      <c r="FRQ109" s="100"/>
      <c r="FRR109" s="100"/>
      <c r="FRS109" s="100"/>
      <c r="FRT109" s="100"/>
      <c r="FRU109" s="100"/>
      <c r="FRV109" s="100"/>
      <c r="FRW109" s="100"/>
      <c r="FRX109" s="100"/>
      <c r="FRY109" s="100"/>
      <c r="FRZ109" s="100"/>
      <c r="FSA109" s="100"/>
      <c r="FSB109" s="100"/>
      <c r="FSC109" s="100"/>
      <c r="FSD109" s="100"/>
      <c r="FSE109" s="100"/>
      <c r="FSF109" s="100"/>
      <c r="FSG109" s="100"/>
      <c r="FSH109" s="100"/>
      <c r="FSI109" s="100"/>
      <c r="FSJ109" s="100"/>
      <c r="FSK109" s="100"/>
      <c r="FSL109" s="100"/>
      <c r="FSM109" s="100"/>
      <c r="FSN109" s="100"/>
      <c r="FSO109" s="100"/>
      <c r="FSP109" s="100"/>
      <c r="FSQ109" s="100"/>
      <c r="FSR109" s="100"/>
      <c r="FSS109" s="100"/>
      <c r="FST109" s="100"/>
      <c r="FSU109" s="100"/>
      <c r="FSV109" s="100"/>
      <c r="FSW109" s="100"/>
      <c r="FSX109" s="100"/>
      <c r="FSY109" s="100"/>
      <c r="FSZ109" s="100"/>
      <c r="FTA109" s="100"/>
      <c r="FTB109" s="100"/>
      <c r="FTC109" s="100"/>
      <c r="FTD109" s="100"/>
      <c r="FTE109" s="100"/>
      <c r="FTF109" s="100"/>
      <c r="FTG109" s="100"/>
      <c r="FTH109" s="100"/>
      <c r="FTI109" s="100"/>
      <c r="FTJ109" s="100"/>
      <c r="FTK109" s="100"/>
      <c r="FTL109" s="100"/>
      <c r="FTM109" s="100"/>
      <c r="FTN109" s="100"/>
      <c r="FTO109" s="100"/>
      <c r="FTP109" s="100"/>
      <c r="FTQ109" s="100"/>
      <c r="FTR109" s="100"/>
      <c r="FTS109" s="100"/>
      <c r="FTT109" s="100"/>
      <c r="FTU109" s="100"/>
      <c r="FTV109" s="100"/>
      <c r="FTW109" s="100"/>
      <c r="FTX109" s="100"/>
      <c r="FTY109" s="100"/>
      <c r="FTZ109" s="100"/>
      <c r="FUA109" s="100"/>
      <c r="FUB109" s="100"/>
      <c r="FUC109" s="100"/>
      <c r="FUD109" s="100"/>
      <c r="FUE109" s="100"/>
      <c r="FUF109" s="100"/>
      <c r="FUG109" s="100"/>
      <c r="FUH109" s="100"/>
      <c r="FUI109" s="100"/>
      <c r="FUJ109" s="100"/>
      <c r="FUK109" s="100"/>
      <c r="FUL109" s="100"/>
      <c r="FUM109" s="100"/>
      <c r="FUN109" s="100"/>
      <c r="FUO109" s="100"/>
      <c r="FUP109" s="100"/>
      <c r="FUQ109" s="100"/>
      <c r="FUR109" s="100"/>
      <c r="FUS109" s="100"/>
      <c r="FUT109" s="100"/>
      <c r="FUU109" s="100"/>
      <c r="FUV109" s="100"/>
      <c r="FUW109" s="100"/>
      <c r="FUX109" s="100"/>
      <c r="FUY109" s="100"/>
      <c r="FUZ109" s="100"/>
      <c r="FVA109" s="100"/>
      <c r="FVB109" s="100"/>
      <c r="FVC109" s="100"/>
      <c r="FVD109" s="100"/>
      <c r="FVE109" s="100"/>
      <c r="FVF109" s="100"/>
      <c r="FVG109" s="100"/>
      <c r="FVH109" s="100"/>
      <c r="FVI109" s="100"/>
      <c r="FVJ109" s="100"/>
      <c r="FVK109" s="100"/>
      <c r="FVL109" s="100"/>
      <c r="FVM109" s="100"/>
      <c r="FVN109" s="100"/>
      <c r="FVO109" s="100"/>
      <c r="FVP109" s="100"/>
      <c r="FVQ109" s="100"/>
      <c r="FVR109" s="100"/>
      <c r="FVS109" s="100"/>
      <c r="FVT109" s="100"/>
      <c r="FVU109" s="100"/>
      <c r="FVV109" s="100"/>
      <c r="FVW109" s="100"/>
      <c r="FVX109" s="100"/>
      <c r="FVY109" s="100"/>
      <c r="FVZ109" s="100"/>
      <c r="FWA109" s="100"/>
      <c r="FWB109" s="100"/>
      <c r="FWC109" s="100"/>
      <c r="FWD109" s="100"/>
      <c r="FWE109" s="100"/>
      <c r="FWF109" s="100"/>
      <c r="FWG109" s="100"/>
      <c r="FWH109" s="100"/>
      <c r="FWI109" s="100"/>
      <c r="FWJ109" s="100"/>
      <c r="FWK109" s="100"/>
      <c r="FWL109" s="100"/>
      <c r="FWM109" s="100"/>
      <c r="FWN109" s="100"/>
      <c r="FWO109" s="100"/>
      <c r="FWP109" s="100"/>
      <c r="FWQ109" s="100"/>
      <c r="FWR109" s="100"/>
      <c r="FWS109" s="100"/>
      <c r="FWT109" s="100"/>
      <c r="FWU109" s="100"/>
      <c r="FWV109" s="100"/>
      <c r="FWW109" s="100"/>
      <c r="FWX109" s="100"/>
      <c r="FWY109" s="100"/>
      <c r="FWZ109" s="100"/>
      <c r="FXA109" s="100"/>
      <c r="FXB109" s="100"/>
      <c r="FXC109" s="100"/>
      <c r="FXD109" s="100"/>
      <c r="FXE109" s="100"/>
      <c r="FXF109" s="100"/>
      <c r="FXG109" s="100"/>
      <c r="FXH109" s="100"/>
      <c r="FXI109" s="100"/>
      <c r="FXJ109" s="100"/>
      <c r="FXK109" s="100"/>
      <c r="FXL109" s="100"/>
      <c r="FXM109" s="100"/>
      <c r="FXN109" s="100"/>
      <c r="FXO109" s="100"/>
      <c r="FXP109" s="100"/>
      <c r="FXQ109" s="100"/>
      <c r="FXR109" s="100"/>
      <c r="FXS109" s="100"/>
      <c r="FXT109" s="100"/>
      <c r="FXU109" s="100"/>
      <c r="FXV109" s="100"/>
      <c r="FXW109" s="100"/>
      <c r="FXX109" s="100"/>
      <c r="FXY109" s="100"/>
      <c r="FXZ109" s="100"/>
      <c r="FYA109" s="100"/>
      <c r="FYB109" s="100"/>
      <c r="FYC109" s="100"/>
      <c r="FYD109" s="100"/>
      <c r="FYE109" s="100"/>
      <c r="FYF109" s="100"/>
      <c r="FYG109" s="100"/>
      <c r="FYH109" s="100"/>
      <c r="FYI109" s="100"/>
      <c r="FYJ109" s="100"/>
      <c r="FYK109" s="100"/>
      <c r="FYL109" s="100"/>
      <c r="FYM109" s="100"/>
      <c r="FYN109" s="100"/>
      <c r="FYO109" s="100"/>
      <c r="FYP109" s="100"/>
      <c r="FYQ109" s="100"/>
      <c r="FYR109" s="100"/>
      <c r="FYS109" s="100"/>
      <c r="FYT109" s="100"/>
      <c r="FYU109" s="100"/>
      <c r="FYV109" s="100"/>
      <c r="FYW109" s="100"/>
      <c r="FYX109" s="100"/>
      <c r="FYY109" s="100"/>
      <c r="FYZ109" s="100"/>
      <c r="FZA109" s="100"/>
      <c r="FZB109" s="100"/>
      <c r="FZC109" s="100"/>
      <c r="FZD109" s="100"/>
      <c r="FZE109" s="100"/>
      <c r="FZF109" s="100"/>
      <c r="FZG109" s="100"/>
      <c r="FZH109" s="100"/>
      <c r="FZI109" s="100"/>
      <c r="FZJ109" s="100"/>
      <c r="FZK109" s="100"/>
      <c r="FZL109" s="100"/>
      <c r="FZM109" s="100"/>
      <c r="FZN109" s="100"/>
      <c r="FZO109" s="100"/>
      <c r="FZP109" s="100"/>
      <c r="FZQ109" s="100"/>
      <c r="FZR109" s="100"/>
      <c r="FZS109" s="100"/>
      <c r="FZT109" s="100"/>
      <c r="FZU109" s="100"/>
      <c r="FZV109" s="100"/>
      <c r="FZW109" s="100"/>
      <c r="FZX109" s="100"/>
      <c r="FZY109" s="100"/>
      <c r="FZZ109" s="100"/>
      <c r="GAA109" s="100"/>
      <c r="GAB109" s="100"/>
      <c r="GAC109" s="100"/>
      <c r="GAD109" s="100"/>
      <c r="GAE109" s="100"/>
      <c r="GAF109" s="100"/>
      <c r="GAG109" s="100"/>
      <c r="GAH109" s="100"/>
      <c r="GAI109" s="100"/>
      <c r="GAJ109" s="100"/>
      <c r="GAK109" s="100"/>
      <c r="GAL109" s="100"/>
      <c r="GAM109" s="100"/>
      <c r="GAN109" s="100"/>
      <c r="GAO109" s="100"/>
      <c r="GAP109" s="100"/>
      <c r="GAQ109" s="100"/>
      <c r="GAR109" s="100"/>
      <c r="GAS109" s="100"/>
      <c r="GAT109" s="100"/>
      <c r="GAU109" s="100"/>
      <c r="GAV109" s="100"/>
      <c r="GAW109" s="100"/>
      <c r="GAX109" s="100"/>
      <c r="GAY109" s="100"/>
      <c r="GAZ109" s="100"/>
      <c r="GBA109" s="100"/>
      <c r="GBB109" s="100"/>
      <c r="GBC109" s="100"/>
      <c r="GBD109" s="100"/>
      <c r="GBE109" s="100"/>
      <c r="GBF109" s="100"/>
      <c r="GBG109" s="100"/>
      <c r="GBH109" s="100"/>
      <c r="GBI109" s="100"/>
      <c r="GBJ109" s="100"/>
      <c r="GBK109" s="100"/>
      <c r="GBL109" s="100"/>
      <c r="GBM109" s="100"/>
      <c r="GBN109" s="100"/>
      <c r="GBO109" s="100"/>
      <c r="GBP109" s="100"/>
      <c r="GBQ109" s="100"/>
      <c r="GBR109" s="100"/>
      <c r="GBS109" s="100"/>
      <c r="GBT109" s="100"/>
      <c r="GBU109" s="100"/>
      <c r="GBV109" s="100"/>
      <c r="GBW109" s="100"/>
      <c r="GBX109" s="100"/>
      <c r="GBY109" s="100"/>
      <c r="GBZ109" s="100"/>
      <c r="GCA109" s="100"/>
      <c r="GCB109" s="100"/>
      <c r="GCC109" s="100"/>
      <c r="GCD109" s="100"/>
      <c r="GCE109" s="100"/>
      <c r="GCF109" s="100"/>
      <c r="GCG109" s="100"/>
      <c r="GCH109" s="100"/>
      <c r="GCI109" s="100"/>
      <c r="GCJ109" s="100"/>
      <c r="GCK109" s="100"/>
      <c r="GCL109" s="100"/>
      <c r="GCM109" s="100"/>
      <c r="GCN109" s="100"/>
      <c r="GCO109" s="100"/>
      <c r="GCP109" s="100"/>
      <c r="GCQ109" s="100"/>
      <c r="GCR109" s="100"/>
      <c r="GCS109" s="100"/>
      <c r="GCT109" s="100"/>
      <c r="GCU109" s="100"/>
      <c r="GCV109" s="100"/>
      <c r="GCW109" s="100"/>
      <c r="GCX109" s="100"/>
      <c r="GCY109" s="100"/>
      <c r="GCZ109" s="100"/>
      <c r="GDA109" s="100"/>
      <c r="GDB109" s="100"/>
      <c r="GDC109" s="100"/>
      <c r="GDD109" s="100"/>
      <c r="GDE109" s="100"/>
      <c r="GDF109" s="100"/>
      <c r="GDG109" s="100"/>
      <c r="GDH109" s="100"/>
      <c r="GDI109" s="100"/>
      <c r="GDJ109" s="100"/>
      <c r="GDK109" s="100"/>
      <c r="GDL109" s="100"/>
      <c r="GDM109" s="100"/>
      <c r="GDN109" s="100"/>
      <c r="GDO109" s="100"/>
      <c r="GDP109" s="100"/>
      <c r="GDQ109" s="100"/>
      <c r="GDR109" s="100"/>
      <c r="GDS109" s="100"/>
      <c r="GDT109" s="100"/>
      <c r="GDU109" s="100"/>
      <c r="GDV109" s="100"/>
      <c r="GDW109" s="100"/>
      <c r="GDX109" s="100"/>
      <c r="GDY109" s="100"/>
      <c r="GDZ109" s="100"/>
      <c r="GEA109" s="100"/>
      <c r="GEB109" s="100"/>
      <c r="GEC109" s="100"/>
      <c r="GED109" s="100"/>
      <c r="GEE109" s="100"/>
      <c r="GEF109" s="100"/>
      <c r="GEG109" s="100"/>
      <c r="GEH109" s="100"/>
      <c r="GEI109" s="100"/>
      <c r="GEJ109" s="100"/>
      <c r="GEK109" s="100"/>
      <c r="GEL109" s="100"/>
      <c r="GEM109" s="100"/>
      <c r="GEN109" s="100"/>
      <c r="GEO109" s="100"/>
      <c r="GEP109" s="100"/>
      <c r="GEQ109" s="100"/>
      <c r="GER109" s="100"/>
      <c r="GES109" s="100"/>
      <c r="GET109" s="100"/>
      <c r="GEU109" s="100"/>
      <c r="GEV109" s="100"/>
      <c r="GEW109" s="100"/>
      <c r="GEX109" s="100"/>
      <c r="GEY109" s="100"/>
      <c r="GEZ109" s="100"/>
      <c r="GFA109" s="100"/>
      <c r="GFB109" s="100"/>
      <c r="GFC109" s="100"/>
      <c r="GFD109" s="100"/>
      <c r="GFE109" s="100"/>
      <c r="GFF109" s="100"/>
      <c r="GFG109" s="100"/>
      <c r="GFH109" s="100"/>
      <c r="GFI109" s="100"/>
      <c r="GFJ109" s="100"/>
      <c r="GFK109" s="100"/>
      <c r="GFL109" s="100"/>
      <c r="GFM109" s="100"/>
      <c r="GFN109" s="100"/>
      <c r="GFO109" s="100"/>
      <c r="GFP109" s="100"/>
      <c r="GFQ109" s="100"/>
      <c r="GFR109" s="100"/>
      <c r="GFS109" s="100"/>
      <c r="GFT109" s="100"/>
      <c r="GFU109" s="100"/>
      <c r="GFV109" s="100"/>
      <c r="GFW109" s="100"/>
      <c r="GFX109" s="100"/>
      <c r="GFY109" s="100"/>
      <c r="GFZ109" s="100"/>
      <c r="GGA109" s="100"/>
      <c r="GGB109" s="100"/>
      <c r="GGC109" s="100"/>
      <c r="GGD109" s="100"/>
      <c r="GGE109" s="100"/>
      <c r="GGF109" s="100"/>
      <c r="GGG109" s="100"/>
      <c r="GGH109" s="100"/>
      <c r="GGI109" s="100"/>
      <c r="GGJ109" s="100"/>
      <c r="GGK109" s="100"/>
      <c r="GGL109" s="100"/>
      <c r="GGM109" s="100"/>
      <c r="GGN109" s="100"/>
      <c r="GGO109" s="100"/>
      <c r="GGP109" s="100"/>
      <c r="GGQ109" s="100"/>
      <c r="GGR109" s="100"/>
      <c r="GGS109" s="100"/>
      <c r="GGT109" s="100"/>
      <c r="GGU109" s="100"/>
      <c r="GGV109" s="100"/>
      <c r="GGW109" s="100"/>
      <c r="GGX109" s="100"/>
      <c r="GGY109" s="100"/>
      <c r="GGZ109" s="100"/>
      <c r="GHA109" s="100"/>
      <c r="GHB109" s="100"/>
      <c r="GHC109" s="100"/>
      <c r="GHD109" s="100"/>
      <c r="GHE109" s="100"/>
      <c r="GHF109" s="100"/>
      <c r="GHG109" s="100"/>
      <c r="GHH109" s="100"/>
      <c r="GHI109" s="100"/>
      <c r="GHJ109" s="100"/>
      <c r="GHK109" s="100"/>
      <c r="GHL109" s="100"/>
      <c r="GHM109" s="100"/>
      <c r="GHN109" s="100"/>
      <c r="GHO109" s="100"/>
      <c r="GHP109" s="100"/>
      <c r="GHQ109" s="100"/>
      <c r="GHR109" s="100"/>
      <c r="GHS109" s="100"/>
      <c r="GHT109" s="100"/>
      <c r="GHU109" s="100"/>
      <c r="GHV109" s="100"/>
      <c r="GHW109" s="100"/>
      <c r="GHX109" s="100"/>
      <c r="GHY109" s="100"/>
      <c r="GHZ109" s="100"/>
      <c r="GIA109" s="100"/>
      <c r="GIB109" s="100"/>
      <c r="GIC109" s="100"/>
      <c r="GID109" s="100"/>
      <c r="GIE109" s="100"/>
      <c r="GIF109" s="100"/>
      <c r="GIG109" s="100"/>
      <c r="GIH109" s="100"/>
      <c r="GII109" s="100"/>
      <c r="GIJ109" s="100"/>
      <c r="GIK109" s="100"/>
      <c r="GIL109" s="100"/>
      <c r="GIM109" s="100"/>
      <c r="GIN109" s="100"/>
      <c r="GIO109" s="100"/>
      <c r="GIP109" s="100"/>
      <c r="GIQ109" s="100"/>
      <c r="GIR109" s="100"/>
      <c r="GIS109" s="100"/>
      <c r="GIT109" s="100"/>
      <c r="GIU109" s="100"/>
      <c r="GIV109" s="100"/>
      <c r="GIW109" s="100"/>
      <c r="GIX109" s="100"/>
      <c r="GIY109" s="100"/>
      <c r="GIZ109" s="100"/>
      <c r="GJA109" s="100"/>
      <c r="GJB109" s="100"/>
      <c r="GJC109" s="100"/>
      <c r="GJD109" s="100"/>
      <c r="GJE109" s="100"/>
      <c r="GJF109" s="100"/>
      <c r="GJG109" s="100"/>
      <c r="GJH109" s="100"/>
      <c r="GJI109" s="100"/>
      <c r="GJJ109" s="100"/>
      <c r="GJK109" s="100"/>
      <c r="GJL109" s="100"/>
      <c r="GJM109" s="100"/>
      <c r="GJN109" s="100"/>
      <c r="GJO109" s="100"/>
      <c r="GJP109" s="100"/>
      <c r="GJQ109" s="100"/>
      <c r="GJR109" s="100"/>
      <c r="GJS109" s="100"/>
      <c r="GJT109" s="100"/>
      <c r="GJU109" s="100"/>
      <c r="GJV109" s="100"/>
      <c r="GJW109" s="100"/>
      <c r="GJX109" s="100"/>
      <c r="GJY109" s="100"/>
      <c r="GJZ109" s="100"/>
      <c r="GKA109" s="100"/>
      <c r="GKB109" s="100"/>
      <c r="GKC109" s="100"/>
      <c r="GKD109" s="100"/>
      <c r="GKE109" s="100"/>
      <c r="GKF109" s="100"/>
      <c r="GKG109" s="100"/>
      <c r="GKH109" s="100"/>
      <c r="GKI109" s="100"/>
      <c r="GKJ109" s="100"/>
      <c r="GKK109" s="100"/>
      <c r="GKL109" s="100"/>
      <c r="GKM109" s="100"/>
      <c r="GKN109" s="100"/>
      <c r="GKO109" s="100"/>
      <c r="GKP109" s="100"/>
      <c r="GKQ109" s="100"/>
      <c r="GKR109" s="100"/>
      <c r="GKS109" s="100"/>
      <c r="GKT109" s="100"/>
      <c r="GKU109" s="100"/>
      <c r="GKV109" s="100"/>
      <c r="GKW109" s="100"/>
      <c r="GKX109" s="100"/>
      <c r="GKY109" s="100"/>
      <c r="GKZ109" s="100"/>
      <c r="GLA109" s="100"/>
      <c r="GLB109" s="100"/>
      <c r="GLC109" s="100"/>
      <c r="GLD109" s="100"/>
      <c r="GLE109" s="100"/>
      <c r="GLF109" s="100"/>
      <c r="GLG109" s="100"/>
      <c r="GLH109" s="100"/>
      <c r="GLI109" s="100"/>
      <c r="GLJ109" s="100"/>
      <c r="GLK109" s="100"/>
      <c r="GLL109" s="100"/>
      <c r="GLM109" s="100"/>
      <c r="GLN109" s="100"/>
      <c r="GLO109" s="100"/>
      <c r="GLP109" s="100"/>
      <c r="GLQ109" s="100"/>
      <c r="GLR109" s="100"/>
      <c r="GLS109" s="100"/>
      <c r="GLT109" s="100"/>
      <c r="GLU109" s="100"/>
      <c r="GLV109" s="100"/>
      <c r="GLW109" s="100"/>
      <c r="GLX109" s="100"/>
      <c r="GLY109" s="100"/>
      <c r="GLZ109" s="100"/>
      <c r="GMA109" s="100"/>
      <c r="GMB109" s="100"/>
      <c r="GMC109" s="100"/>
      <c r="GMD109" s="100"/>
      <c r="GME109" s="100"/>
      <c r="GMF109" s="100"/>
      <c r="GMG109" s="100"/>
      <c r="GMH109" s="100"/>
      <c r="GMI109" s="100"/>
      <c r="GMJ109" s="100"/>
      <c r="GMK109" s="100"/>
      <c r="GML109" s="100"/>
      <c r="GMM109" s="100"/>
      <c r="GMN109" s="100"/>
      <c r="GMO109" s="100"/>
      <c r="GMP109" s="100"/>
      <c r="GMQ109" s="100"/>
      <c r="GMR109" s="100"/>
      <c r="GMS109" s="100"/>
      <c r="GMT109" s="100"/>
      <c r="GMU109" s="100"/>
      <c r="GMV109" s="100"/>
      <c r="GMW109" s="100"/>
      <c r="GMX109" s="100"/>
      <c r="GMY109" s="100"/>
      <c r="GMZ109" s="100"/>
      <c r="GNA109" s="100"/>
      <c r="GNB109" s="100"/>
      <c r="GNC109" s="100"/>
      <c r="GND109" s="100"/>
      <c r="GNE109" s="100"/>
      <c r="GNF109" s="100"/>
      <c r="GNG109" s="100"/>
      <c r="GNH109" s="100"/>
      <c r="GNI109" s="100"/>
      <c r="GNJ109" s="100"/>
      <c r="GNK109" s="100"/>
      <c r="GNL109" s="100"/>
      <c r="GNM109" s="100"/>
      <c r="GNN109" s="100"/>
      <c r="GNO109" s="100"/>
      <c r="GNP109" s="100"/>
      <c r="GNQ109" s="100"/>
      <c r="GNR109" s="100"/>
      <c r="GNS109" s="100"/>
      <c r="GNT109" s="100"/>
      <c r="GNU109" s="100"/>
      <c r="GNV109" s="100"/>
      <c r="GNW109" s="100"/>
      <c r="GNX109" s="100"/>
      <c r="GNY109" s="100"/>
      <c r="GNZ109" s="100"/>
      <c r="GOA109" s="100"/>
      <c r="GOB109" s="100"/>
      <c r="GOC109" s="100"/>
      <c r="GOD109" s="100"/>
      <c r="GOE109" s="100"/>
      <c r="GOF109" s="100"/>
      <c r="GOG109" s="100"/>
      <c r="GOH109" s="100"/>
      <c r="GOI109" s="100"/>
      <c r="GOJ109" s="100"/>
      <c r="GOK109" s="100"/>
      <c r="GOL109" s="100"/>
      <c r="GOM109" s="100"/>
      <c r="GON109" s="100"/>
      <c r="GOO109" s="100"/>
      <c r="GOP109" s="100"/>
      <c r="GOQ109" s="100"/>
      <c r="GOR109" s="100"/>
      <c r="GOS109" s="100"/>
      <c r="GOT109" s="100"/>
      <c r="GOU109" s="100"/>
      <c r="GOV109" s="100"/>
      <c r="GOW109" s="100"/>
      <c r="GOX109" s="100"/>
      <c r="GOY109" s="100"/>
      <c r="GOZ109" s="100"/>
      <c r="GPA109" s="100"/>
      <c r="GPB109" s="100"/>
      <c r="GPC109" s="100"/>
      <c r="GPD109" s="100"/>
      <c r="GPE109" s="100"/>
      <c r="GPF109" s="100"/>
      <c r="GPG109" s="100"/>
      <c r="GPH109" s="100"/>
      <c r="GPI109" s="100"/>
      <c r="GPJ109" s="100"/>
      <c r="GPK109" s="100"/>
      <c r="GPL109" s="100"/>
      <c r="GPM109" s="100"/>
      <c r="GPN109" s="100"/>
      <c r="GPO109" s="100"/>
      <c r="GPP109" s="100"/>
      <c r="GPQ109" s="100"/>
      <c r="GPR109" s="100"/>
      <c r="GPS109" s="100"/>
      <c r="GPT109" s="100"/>
      <c r="GPU109" s="100"/>
      <c r="GPV109" s="100"/>
      <c r="GPW109" s="100"/>
      <c r="GPX109" s="100"/>
      <c r="GPY109" s="100"/>
      <c r="GPZ109" s="100"/>
      <c r="GQA109" s="100"/>
      <c r="GQB109" s="100"/>
      <c r="GQC109" s="100"/>
      <c r="GQD109" s="100"/>
      <c r="GQE109" s="100"/>
      <c r="GQF109" s="100"/>
      <c r="GQG109" s="100"/>
      <c r="GQH109" s="100"/>
      <c r="GQI109" s="100"/>
      <c r="GQJ109" s="100"/>
      <c r="GQK109" s="100"/>
      <c r="GQL109" s="100"/>
      <c r="GQM109" s="100"/>
      <c r="GQN109" s="100"/>
      <c r="GQO109" s="100"/>
      <c r="GQP109" s="100"/>
      <c r="GQQ109" s="100"/>
      <c r="GQR109" s="100"/>
      <c r="GQS109" s="100"/>
      <c r="GQT109" s="100"/>
      <c r="GQU109" s="100"/>
      <c r="GQV109" s="100"/>
      <c r="GQW109" s="100"/>
      <c r="GQX109" s="100"/>
      <c r="GQY109" s="100"/>
      <c r="GQZ109" s="100"/>
      <c r="GRA109" s="100"/>
      <c r="GRB109" s="100"/>
      <c r="GRC109" s="100"/>
      <c r="GRD109" s="100"/>
      <c r="GRE109" s="100"/>
      <c r="GRF109" s="100"/>
      <c r="GRG109" s="100"/>
      <c r="GRH109" s="100"/>
      <c r="GRI109" s="100"/>
      <c r="GRJ109" s="100"/>
      <c r="GRK109" s="100"/>
      <c r="GRL109" s="100"/>
      <c r="GRM109" s="100"/>
      <c r="GRN109" s="100"/>
      <c r="GRO109" s="100"/>
      <c r="GRP109" s="100"/>
      <c r="GRQ109" s="100"/>
      <c r="GRR109" s="100"/>
      <c r="GRS109" s="100"/>
      <c r="GRT109" s="100"/>
      <c r="GRU109" s="100"/>
      <c r="GRV109" s="100"/>
      <c r="GRW109" s="100"/>
      <c r="GRX109" s="100"/>
      <c r="GRY109" s="100"/>
      <c r="GRZ109" s="100"/>
      <c r="GSA109" s="100"/>
      <c r="GSB109" s="100"/>
      <c r="GSC109" s="100"/>
      <c r="GSD109" s="100"/>
      <c r="GSE109" s="100"/>
      <c r="GSF109" s="100"/>
      <c r="GSG109" s="100"/>
      <c r="GSH109" s="100"/>
      <c r="GSI109" s="100"/>
      <c r="GSJ109" s="100"/>
      <c r="GSK109" s="100"/>
      <c r="GSL109" s="100"/>
      <c r="GSM109" s="100"/>
      <c r="GSN109" s="100"/>
      <c r="GSO109" s="100"/>
      <c r="GSP109" s="100"/>
      <c r="GSQ109" s="100"/>
      <c r="GSR109" s="100"/>
      <c r="GSS109" s="100"/>
      <c r="GST109" s="100"/>
      <c r="GSU109" s="100"/>
      <c r="GSV109" s="100"/>
      <c r="GSW109" s="100"/>
      <c r="GSX109" s="100"/>
      <c r="GSY109" s="100"/>
      <c r="GSZ109" s="100"/>
      <c r="GTA109" s="100"/>
      <c r="GTB109" s="100"/>
      <c r="GTC109" s="100"/>
      <c r="GTD109" s="100"/>
      <c r="GTE109" s="100"/>
      <c r="GTF109" s="100"/>
      <c r="GTG109" s="100"/>
      <c r="GTH109" s="100"/>
      <c r="GTI109" s="100"/>
      <c r="GTJ109" s="100"/>
      <c r="GTK109" s="100"/>
      <c r="GTL109" s="100"/>
      <c r="GTM109" s="100"/>
      <c r="GTN109" s="100"/>
      <c r="GTO109" s="100"/>
      <c r="GTP109" s="100"/>
      <c r="GTQ109" s="100"/>
      <c r="GTR109" s="100"/>
      <c r="GTS109" s="100"/>
      <c r="GTT109" s="100"/>
      <c r="GTU109" s="100"/>
      <c r="GTV109" s="100"/>
      <c r="GTW109" s="100"/>
      <c r="GTX109" s="100"/>
      <c r="GTY109" s="100"/>
      <c r="GTZ109" s="100"/>
      <c r="GUA109" s="100"/>
      <c r="GUB109" s="100"/>
      <c r="GUC109" s="100"/>
      <c r="GUD109" s="100"/>
      <c r="GUE109" s="100"/>
      <c r="GUF109" s="100"/>
      <c r="GUG109" s="100"/>
      <c r="GUH109" s="100"/>
      <c r="GUI109" s="100"/>
      <c r="GUJ109" s="100"/>
      <c r="GUK109" s="100"/>
      <c r="GUL109" s="100"/>
      <c r="GUM109" s="100"/>
      <c r="GUN109" s="100"/>
      <c r="GUO109" s="100"/>
      <c r="GUP109" s="100"/>
      <c r="GUQ109" s="100"/>
      <c r="GUR109" s="100"/>
      <c r="GUS109" s="100"/>
      <c r="GUT109" s="100"/>
      <c r="GUU109" s="100"/>
      <c r="GUV109" s="100"/>
      <c r="GUW109" s="100"/>
      <c r="GUX109" s="100"/>
      <c r="GUY109" s="100"/>
      <c r="GUZ109" s="100"/>
      <c r="GVA109" s="100"/>
      <c r="GVB109" s="100"/>
      <c r="GVC109" s="100"/>
      <c r="GVD109" s="100"/>
      <c r="GVE109" s="100"/>
      <c r="GVF109" s="100"/>
      <c r="GVG109" s="100"/>
      <c r="GVH109" s="100"/>
      <c r="GVI109" s="100"/>
      <c r="GVJ109" s="100"/>
      <c r="GVK109" s="100"/>
      <c r="GVL109" s="100"/>
      <c r="GVM109" s="100"/>
      <c r="GVN109" s="100"/>
      <c r="GVO109" s="100"/>
      <c r="GVP109" s="100"/>
      <c r="GVQ109" s="100"/>
      <c r="GVR109" s="100"/>
      <c r="GVS109" s="100"/>
      <c r="GVT109" s="100"/>
      <c r="GVU109" s="100"/>
      <c r="GVV109" s="100"/>
      <c r="GVW109" s="100"/>
      <c r="GVX109" s="100"/>
      <c r="GVY109" s="100"/>
      <c r="GVZ109" s="100"/>
      <c r="GWA109" s="100"/>
      <c r="GWB109" s="100"/>
      <c r="GWC109" s="100"/>
      <c r="GWD109" s="100"/>
      <c r="GWE109" s="100"/>
      <c r="GWF109" s="100"/>
      <c r="GWG109" s="100"/>
      <c r="GWH109" s="100"/>
      <c r="GWI109" s="100"/>
      <c r="GWJ109" s="100"/>
      <c r="GWK109" s="100"/>
      <c r="GWL109" s="100"/>
      <c r="GWM109" s="100"/>
      <c r="GWN109" s="100"/>
      <c r="GWO109" s="100"/>
      <c r="GWP109" s="100"/>
      <c r="GWQ109" s="100"/>
      <c r="GWR109" s="100"/>
      <c r="GWS109" s="100"/>
      <c r="GWT109" s="100"/>
      <c r="GWU109" s="100"/>
      <c r="GWV109" s="100"/>
      <c r="GWW109" s="100"/>
      <c r="GWX109" s="100"/>
      <c r="GWY109" s="100"/>
      <c r="GWZ109" s="100"/>
      <c r="GXA109" s="100"/>
      <c r="GXB109" s="100"/>
      <c r="GXC109" s="100"/>
      <c r="GXD109" s="100"/>
      <c r="GXE109" s="100"/>
      <c r="GXF109" s="100"/>
      <c r="GXG109" s="100"/>
      <c r="GXH109" s="100"/>
      <c r="GXI109" s="100"/>
      <c r="GXJ109" s="100"/>
      <c r="GXK109" s="100"/>
      <c r="GXL109" s="100"/>
      <c r="GXM109" s="100"/>
      <c r="GXN109" s="100"/>
      <c r="GXO109" s="100"/>
      <c r="GXP109" s="100"/>
      <c r="GXQ109" s="100"/>
      <c r="GXR109" s="100"/>
      <c r="GXS109" s="100"/>
      <c r="GXT109" s="100"/>
      <c r="GXU109" s="100"/>
      <c r="GXV109" s="100"/>
      <c r="GXW109" s="100"/>
      <c r="GXX109" s="100"/>
      <c r="GXY109" s="100"/>
      <c r="GXZ109" s="100"/>
      <c r="GYA109" s="100"/>
      <c r="GYB109" s="100"/>
      <c r="GYC109" s="100"/>
      <c r="GYD109" s="100"/>
      <c r="GYE109" s="100"/>
      <c r="GYF109" s="100"/>
      <c r="GYG109" s="100"/>
      <c r="GYH109" s="100"/>
      <c r="GYI109" s="100"/>
      <c r="GYJ109" s="100"/>
      <c r="GYK109" s="100"/>
      <c r="GYL109" s="100"/>
      <c r="GYM109" s="100"/>
      <c r="GYN109" s="100"/>
      <c r="GYO109" s="100"/>
      <c r="GYP109" s="100"/>
      <c r="GYQ109" s="100"/>
      <c r="GYR109" s="100"/>
      <c r="GYS109" s="100"/>
      <c r="GYT109" s="100"/>
      <c r="GYU109" s="100"/>
      <c r="GYV109" s="100"/>
      <c r="GYW109" s="100"/>
      <c r="GYX109" s="100"/>
      <c r="GYY109" s="100"/>
      <c r="GYZ109" s="100"/>
      <c r="GZA109" s="100"/>
      <c r="GZB109" s="100"/>
      <c r="GZC109" s="100"/>
      <c r="GZD109" s="100"/>
      <c r="GZE109" s="100"/>
      <c r="GZF109" s="100"/>
      <c r="GZG109" s="100"/>
      <c r="GZH109" s="100"/>
      <c r="GZI109" s="100"/>
      <c r="GZJ109" s="100"/>
      <c r="GZK109" s="100"/>
      <c r="GZL109" s="100"/>
      <c r="GZM109" s="100"/>
      <c r="GZN109" s="100"/>
      <c r="GZO109" s="100"/>
      <c r="GZP109" s="100"/>
      <c r="GZQ109" s="100"/>
      <c r="GZR109" s="100"/>
      <c r="GZS109" s="100"/>
      <c r="GZT109" s="100"/>
      <c r="GZU109" s="100"/>
      <c r="GZV109" s="100"/>
      <c r="GZW109" s="100"/>
      <c r="GZX109" s="100"/>
      <c r="GZY109" s="100"/>
      <c r="GZZ109" s="100"/>
      <c r="HAA109" s="100"/>
      <c r="HAB109" s="100"/>
      <c r="HAC109" s="100"/>
      <c r="HAD109" s="100"/>
      <c r="HAE109" s="100"/>
      <c r="HAF109" s="100"/>
      <c r="HAG109" s="100"/>
      <c r="HAH109" s="100"/>
      <c r="HAI109" s="100"/>
      <c r="HAJ109" s="100"/>
      <c r="HAK109" s="100"/>
      <c r="HAL109" s="100"/>
      <c r="HAM109" s="100"/>
      <c r="HAN109" s="100"/>
      <c r="HAO109" s="100"/>
      <c r="HAP109" s="100"/>
      <c r="HAQ109" s="100"/>
      <c r="HAR109" s="100"/>
      <c r="HAS109" s="100"/>
      <c r="HAT109" s="100"/>
      <c r="HAU109" s="100"/>
      <c r="HAV109" s="100"/>
      <c r="HAW109" s="100"/>
      <c r="HAX109" s="100"/>
      <c r="HAY109" s="100"/>
      <c r="HAZ109" s="100"/>
      <c r="HBA109" s="100"/>
      <c r="HBB109" s="100"/>
      <c r="HBC109" s="100"/>
      <c r="HBD109" s="100"/>
      <c r="HBE109" s="100"/>
      <c r="HBF109" s="100"/>
      <c r="HBG109" s="100"/>
      <c r="HBH109" s="100"/>
      <c r="HBI109" s="100"/>
      <c r="HBJ109" s="100"/>
      <c r="HBK109" s="100"/>
      <c r="HBL109" s="100"/>
      <c r="HBM109" s="100"/>
      <c r="HBN109" s="100"/>
      <c r="HBO109" s="100"/>
      <c r="HBP109" s="100"/>
      <c r="HBQ109" s="100"/>
      <c r="HBR109" s="100"/>
      <c r="HBS109" s="100"/>
      <c r="HBT109" s="100"/>
      <c r="HBU109" s="100"/>
      <c r="HBV109" s="100"/>
      <c r="HBW109" s="100"/>
      <c r="HBX109" s="100"/>
      <c r="HBY109" s="100"/>
      <c r="HBZ109" s="100"/>
      <c r="HCA109" s="100"/>
      <c r="HCB109" s="100"/>
      <c r="HCC109" s="100"/>
      <c r="HCD109" s="100"/>
      <c r="HCE109" s="100"/>
      <c r="HCF109" s="100"/>
      <c r="HCG109" s="100"/>
      <c r="HCH109" s="100"/>
      <c r="HCI109" s="100"/>
      <c r="HCJ109" s="100"/>
      <c r="HCK109" s="100"/>
      <c r="HCL109" s="100"/>
      <c r="HCM109" s="100"/>
      <c r="HCN109" s="100"/>
      <c r="HCO109" s="100"/>
      <c r="HCP109" s="100"/>
      <c r="HCQ109" s="100"/>
      <c r="HCR109" s="100"/>
      <c r="HCS109" s="100"/>
      <c r="HCT109" s="100"/>
      <c r="HCU109" s="100"/>
      <c r="HCV109" s="100"/>
      <c r="HCW109" s="100"/>
      <c r="HCX109" s="100"/>
      <c r="HCY109" s="100"/>
      <c r="HCZ109" s="100"/>
      <c r="HDA109" s="100"/>
      <c r="HDB109" s="100"/>
      <c r="HDC109" s="100"/>
      <c r="HDD109" s="100"/>
      <c r="HDE109" s="100"/>
      <c r="HDF109" s="100"/>
      <c r="HDG109" s="100"/>
      <c r="HDH109" s="100"/>
      <c r="HDI109" s="100"/>
      <c r="HDJ109" s="100"/>
      <c r="HDK109" s="100"/>
      <c r="HDL109" s="100"/>
      <c r="HDM109" s="100"/>
      <c r="HDN109" s="100"/>
      <c r="HDO109" s="100"/>
      <c r="HDP109" s="100"/>
      <c r="HDQ109" s="100"/>
      <c r="HDR109" s="100"/>
      <c r="HDS109" s="100"/>
      <c r="HDT109" s="100"/>
      <c r="HDU109" s="100"/>
      <c r="HDV109" s="100"/>
      <c r="HDW109" s="100"/>
      <c r="HDX109" s="100"/>
      <c r="HDY109" s="100"/>
      <c r="HDZ109" s="100"/>
      <c r="HEA109" s="100"/>
      <c r="HEB109" s="100"/>
      <c r="HEC109" s="100"/>
      <c r="HED109" s="100"/>
      <c r="HEE109" s="100"/>
      <c r="HEF109" s="100"/>
      <c r="HEG109" s="100"/>
      <c r="HEH109" s="100"/>
      <c r="HEI109" s="100"/>
      <c r="HEJ109" s="100"/>
      <c r="HEK109" s="100"/>
      <c r="HEL109" s="100"/>
      <c r="HEM109" s="100"/>
      <c r="HEN109" s="100"/>
      <c r="HEO109" s="100"/>
      <c r="HEP109" s="100"/>
      <c r="HEQ109" s="100"/>
      <c r="HER109" s="100"/>
      <c r="HES109" s="100"/>
      <c r="HET109" s="100"/>
      <c r="HEU109" s="100"/>
      <c r="HEV109" s="100"/>
      <c r="HEW109" s="100"/>
      <c r="HEX109" s="100"/>
      <c r="HEY109" s="100"/>
      <c r="HEZ109" s="100"/>
      <c r="HFA109" s="100"/>
      <c r="HFB109" s="100"/>
      <c r="HFC109" s="100"/>
      <c r="HFD109" s="100"/>
      <c r="HFE109" s="100"/>
      <c r="HFF109" s="100"/>
      <c r="HFG109" s="100"/>
      <c r="HFH109" s="100"/>
      <c r="HFI109" s="100"/>
      <c r="HFJ109" s="100"/>
      <c r="HFK109" s="100"/>
      <c r="HFL109" s="100"/>
      <c r="HFM109" s="100"/>
      <c r="HFN109" s="100"/>
      <c r="HFO109" s="100"/>
      <c r="HFP109" s="100"/>
      <c r="HFQ109" s="100"/>
      <c r="HFR109" s="100"/>
      <c r="HFS109" s="100"/>
      <c r="HFT109" s="100"/>
      <c r="HFU109" s="100"/>
      <c r="HFV109" s="100"/>
      <c r="HFW109" s="100"/>
      <c r="HFX109" s="100"/>
      <c r="HFY109" s="100"/>
      <c r="HFZ109" s="100"/>
      <c r="HGA109" s="100"/>
      <c r="HGB109" s="100"/>
      <c r="HGC109" s="100"/>
      <c r="HGD109" s="100"/>
      <c r="HGE109" s="100"/>
      <c r="HGF109" s="100"/>
      <c r="HGG109" s="100"/>
      <c r="HGH109" s="100"/>
      <c r="HGI109" s="100"/>
      <c r="HGJ109" s="100"/>
      <c r="HGK109" s="100"/>
      <c r="HGL109" s="100"/>
      <c r="HGM109" s="100"/>
      <c r="HGN109" s="100"/>
      <c r="HGO109" s="100"/>
      <c r="HGP109" s="100"/>
      <c r="HGQ109" s="100"/>
      <c r="HGR109" s="100"/>
      <c r="HGS109" s="100"/>
      <c r="HGT109" s="100"/>
      <c r="HGU109" s="100"/>
      <c r="HGV109" s="100"/>
      <c r="HGW109" s="100"/>
      <c r="HGX109" s="100"/>
      <c r="HGY109" s="100"/>
      <c r="HGZ109" s="100"/>
      <c r="HHA109" s="100"/>
      <c r="HHB109" s="100"/>
      <c r="HHC109" s="100"/>
      <c r="HHD109" s="100"/>
      <c r="HHE109" s="100"/>
      <c r="HHF109" s="100"/>
      <c r="HHG109" s="100"/>
      <c r="HHH109" s="100"/>
      <c r="HHI109" s="100"/>
      <c r="HHJ109" s="100"/>
      <c r="HHK109" s="100"/>
      <c r="HHL109" s="100"/>
      <c r="HHM109" s="100"/>
      <c r="HHN109" s="100"/>
      <c r="HHO109" s="100"/>
      <c r="HHP109" s="100"/>
      <c r="HHQ109" s="100"/>
      <c r="HHR109" s="100"/>
      <c r="HHS109" s="100"/>
      <c r="HHT109" s="100"/>
      <c r="HHU109" s="100"/>
      <c r="HHV109" s="100"/>
      <c r="HHW109" s="100"/>
      <c r="HHX109" s="100"/>
      <c r="HHY109" s="100"/>
      <c r="HHZ109" s="100"/>
      <c r="HIA109" s="100"/>
      <c r="HIB109" s="100"/>
      <c r="HIC109" s="100"/>
      <c r="HID109" s="100"/>
      <c r="HIE109" s="100"/>
      <c r="HIF109" s="100"/>
      <c r="HIG109" s="100"/>
      <c r="HIH109" s="100"/>
      <c r="HII109" s="100"/>
      <c r="HIJ109" s="100"/>
      <c r="HIK109" s="100"/>
      <c r="HIL109" s="100"/>
      <c r="HIM109" s="100"/>
      <c r="HIN109" s="100"/>
      <c r="HIO109" s="100"/>
      <c r="HIP109" s="100"/>
      <c r="HIQ109" s="100"/>
      <c r="HIR109" s="100"/>
      <c r="HIS109" s="100"/>
      <c r="HIT109" s="100"/>
      <c r="HIU109" s="100"/>
      <c r="HIV109" s="100"/>
      <c r="HIW109" s="100"/>
      <c r="HIX109" s="100"/>
      <c r="HIY109" s="100"/>
      <c r="HIZ109" s="100"/>
      <c r="HJA109" s="100"/>
      <c r="HJB109" s="100"/>
      <c r="HJC109" s="100"/>
      <c r="HJD109" s="100"/>
      <c r="HJE109" s="100"/>
      <c r="HJF109" s="100"/>
      <c r="HJG109" s="100"/>
      <c r="HJH109" s="100"/>
      <c r="HJI109" s="100"/>
      <c r="HJJ109" s="100"/>
      <c r="HJK109" s="100"/>
      <c r="HJL109" s="100"/>
      <c r="HJM109" s="100"/>
      <c r="HJN109" s="100"/>
      <c r="HJO109" s="100"/>
      <c r="HJP109" s="100"/>
      <c r="HJQ109" s="100"/>
      <c r="HJR109" s="100"/>
      <c r="HJS109" s="100"/>
      <c r="HJT109" s="100"/>
      <c r="HJU109" s="100"/>
      <c r="HJV109" s="100"/>
      <c r="HJW109" s="100"/>
      <c r="HJX109" s="100"/>
      <c r="HJY109" s="100"/>
      <c r="HJZ109" s="100"/>
      <c r="HKA109" s="100"/>
      <c r="HKB109" s="100"/>
      <c r="HKC109" s="100"/>
      <c r="HKD109" s="100"/>
      <c r="HKE109" s="100"/>
      <c r="HKF109" s="100"/>
      <c r="HKG109" s="100"/>
      <c r="HKH109" s="100"/>
      <c r="HKI109" s="100"/>
      <c r="HKJ109" s="100"/>
      <c r="HKK109" s="100"/>
      <c r="HKL109" s="100"/>
      <c r="HKM109" s="100"/>
      <c r="HKN109" s="100"/>
      <c r="HKO109" s="100"/>
      <c r="HKP109" s="100"/>
      <c r="HKQ109" s="100"/>
      <c r="HKR109" s="100"/>
      <c r="HKS109" s="100"/>
      <c r="HKT109" s="100"/>
      <c r="HKU109" s="100"/>
      <c r="HKV109" s="100"/>
      <c r="HKW109" s="100"/>
      <c r="HKX109" s="100"/>
      <c r="HKY109" s="100"/>
      <c r="HKZ109" s="100"/>
      <c r="HLA109" s="100"/>
      <c r="HLB109" s="100"/>
      <c r="HLC109" s="100"/>
      <c r="HLD109" s="100"/>
      <c r="HLE109" s="100"/>
      <c r="HLF109" s="100"/>
      <c r="HLG109" s="100"/>
      <c r="HLH109" s="100"/>
      <c r="HLI109" s="100"/>
      <c r="HLJ109" s="100"/>
      <c r="HLK109" s="100"/>
      <c r="HLL109" s="100"/>
      <c r="HLM109" s="100"/>
      <c r="HLN109" s="100"/>
      <c r="HLO109" s="100"/>
      <c r="HLP109" s="100"/>
      <c r="HLQ109" s="100"/>
      <c r="HLR109" s="100"/>
      <c r="HLS109" s="100"/>
      <c r="HLT109" s="100"/>
      <c r="HLU109" s="100"/>
      <c r="HLV109" s="100"/>
      <c r="HLW109" s="100"/>
      <c r="HLX109" s="100"/>
      <c r="HLY109" s="100"/>
      <c r="HLZ109" s="100"/>
      <c r="HMA109" s="100"/>
      <c r="HMB109" s="100"/>
      <c r="HMC109" s="100"/>
      <c r="HMD109" s="100"/>
      <c r="HME109" s="100"/>
      <c r="HMF109" s="100"/>
      <c r="HMG109" s="100"/>
      <c r="HMH109" s="100"/>
      <c r="HMI109" s="100"/>
      <c r="HMJ109" s="100"/>
      <c r="HMK109" s="100"/>
      <c r="HML109" s="100"/>
      <c r="HMM109" s="100"/>
      <c r="HMN109" s="100"/>
      <c r="HMO109" s="100"/>
      <c r="HMP109" s="100"/>
      <c r="HMQ109" s="100"/>
      <c r="HMR109" s="100"/>
      <c r="HMS109" s="100"/>
      <c r="HMT109" s="100"/>
      <c r="HMU109" s="100"/>
      <c r="HMV109" s="100"/>
      <c r="HMW109" s="100"/>
      <c r="HMX109" s="100"/>
      <c r="HMY109" s="100"/>
      <c r="HMZ109" s="100"/>
      <c r="HNA109" s="100"/>
      <c r="HNB109" s="100"/>
      <c r="HNC109" s="100"/>
      <c r="HND109" s="100"/>
      <c r="HNE109" s="100"/>
      <c r="HNF109" s="100"/>
      <c r="HNG109" s="100"/>
      <c r="HNH109" s="100"/>
      <c r="HNI109" s="100"/>
      <c r="HNJ109" s="100"/>
      <c r="HNK109" s="100"/>
      <c r="HNL109" s="100"/>
      <c r="HNM109" s="100"/>
      <c r="HNN109" s="100"/>
      <c r="HNO109" s="100"/>
      <c r="HNP109" s="100"/>
      <c r="HNQ109" s="100"/>
      <c r="HNR109" s="100"/>
      <c r="HNS109" s="100"/>
      <c r="HNT109" s="100"/>
      <c r="HNU109" s="100"/>
      <c r="HNV109" s="100"/>
      <c r="HNW109" s="100"/>
      <c r="HNX109" s="100"/>
      <c r="HNY109" s="100"/>
      <c r="HNZ109" s="100"/>
      <c r="HOA109" s="100"/>
      <c r="HOB109" s="100"/>
      <c r="HOC109" s="100"/>
      <c r="HOD109" s="100"/>
      <c r="HOE109" s="100"/>
      <c r="HOF109" s="100"/>
      <c r="HOG109" s="100"/>
      <c r="HOH109" s="100"/>
      <c r="HOI109" s="100"/>
      <c r="HOJ109" s="100"/>
      <c r="HOK109" s="100"/>
      <c r="HOL109" s="100"/>
      <c r="HOM109" s="100"/>
      <c r="HON109" s="100"/>
      <c r="HOO109" s="100"/>
      <c r="HOP109" s="100"/>
      <c r="HOQ109" s="100"/>
      <c r="HOR109" s="100"/>
      <c r="HOS109" s="100"/>
      <c r="HOT109" s="100"/>
      <c r="HOU109" s="100"/>
      <c r="HOV109" s="100"/>
      <c r="HOW109" s="100"/>
      <c r="HOX109" s="100"/>
      <c r="HOY109" s="100"/>
      <c r="HOZ109" s="100"/>
      <c r="HPA109" s="100"/>
      <c r="HPB109" s="100"/>
      <c r="HPC109" s="100"/>
      <c r="HPD109" s="100"/>
      <c r="HPE109" s="100"/>
      <c r="HPF109" s="100"/>
      <c r="HPG109" s="100"/>
      <c r="HPH109" s="100"/>
      <c r="HPI109" s="100"/>
      <c r="HPJ109" s="100"/>
      <c r="HPK109" s="100"/>
      <c r="HPL109" s="100"/>
      <c r="HPM109" s="100"/>
      <c r="HPN109" s="100"/>
      <c r="HPO109" s="100"/>
      <c r="HPP109" s="100"/>
      <c r="HPQ109" s="100"/>
      <c r="HPR109" s="100"/>
      <c r="HPS109" s="100"/>
      <c r="HPT109" s="100"/>
      <c r="HPU109" s="100"/>
      <c r="HPV109" s="100"/>
      <c r="HPW109" s="100"/>
      <c r="HPX109" s="100"/>
      <c r="HPY109" s="100"/>
      <c r="HPZ109" s="100"/>
      <c r="HQA109" s="100"/>
      <c r="HQB109" s="100"/>
      <c r="HQC109" s="100"/>
      <c r="HQD109" s="100"/>
      <c r="HQE109" s="100"/>
      <c r="HQF109" s="100"/>
      <c r="HQG109" s="100"/>
      <c r="HQH109" s="100"/>
      <c r="HQI109" s="100"/>
      <c r="HQJ109" s="100"/>
      <c r="HQK109" s="100"/>
      <c r="HQL109" s="100"/>
      <c r="HQM109" s="100"/>
      <c r="HQN109" s="100"/>
      <c r="HQO109" s="100"/>
      <c r="HQP109" s="100"/>
      <c r="HQQ109" s="100"/>
      <c r="HQR109" s="100"/>
      <c r="HQS109" s="100"/>
      <c r="HQT109" s="100"/>
      <c r="HQU109" s="100"/>
      <c r="HQV109" s="100"/>
      <c r="HQW109" s="100"/>
      <c r="HQX109" s="100"/>
      <c r="HQY109" s="100"/>
      <c r="HQZ109" s="100"/>
      <c r="HRA109" s="100"/>
      <c r="HRB109" s="100"/>
      <c r="HRC109" s="100"/>
      <c r="HRD109" s="100"/>
      <c r="HRE109" s="100"/>
      <c r="HRF109" s="100"/>
      <c r="HRG109" s="100"/>
      <c r="HRH109" s="100"/>
      <c r="HRI109" s="100"/>
      <c r="HRJ109" s="100"/>
      <c r="HRK109" s="100"/>
      <c r="HRL109" s="100"/>
      <c r="HRM109" s="100"/>
      <c r="HRN109" s="100"/>
      <c r="HRO109" s="100"/>
      <c r="HRP109" s="100"/>
      <c r="HRQ109" s="100"/>
      <c r="HRR109" s="100"/>
      <c r="HRS109" s="100"/>
      <c r="HRT109" s="100"/>
      <c r="HRU109" s="100"/>
      <c r="HRV109" s="100"/>
      <c r="HRW109" s="100"/>
      <c r="HRX109" s="100"/>
      <c r="HRY109" s="100"/>
      <c r="HRZ109" s="100"/>
      <c r="HSA109" s="100"/>
      <c r="HSB109" s="100"/>
      <c r="HSC109" s="100"/>
      <c r="HSD109" s="100"/>
      <c r="HSE109" s="100"/>
      <c r="HSF109" s="100"/>
      <c r="HSG109" s="100"/>
      <c r="HSH109" s="100"/>
      <c r="HSI109" s="100"/>
      <c r="HSJ109" s="100"/>
      <c r="HSK109" s="100"/>
      <c r="HSL109" s="100"/>
      <c r="HSM109" s="100"/>
      <c r="HSN109" s="100"/>
      <c r="HSO109" s="100"/>
      <c r="HSP109" s="100"/>
      <c r="HSQ109" s="100"/>
      <c r="HSR109" s="100"/>
      <c r="HSS109" s="100"/>
      <c r="HST109" s="100"/>
      <c r="HSU109" s="100"/>
      <c r="HSV109" s="100"/>
      <c r="HSW109" s="100"/>
      <c r="HSX109" s="100"/>
      <c r="HSY109" s="100"/>
      <c r="HSZ109" s="100"/>
      <c r="HTA109" s="100"/>
      <c r="HTB109" s="100"/>
      <c r="HTC109" s="100"/>
      <c r="HTD109" s="100"/>
      <c r="HTE109" s="100"/>
      <c r="HTF109" s="100"/>
      <c r="HTG109" s="100"/>
      <c r="HTH109" s="100"/>
      <c r="HTI109" s="100"/>
      <c r="HTJ109" s="100"/>
      <c r="HTK109" s="100"/>
      <c r="HTL109" s="100"/>
      <c r="HTM109" s="100"/>
      <c r="HTN109" s="100"/>
      <c r="HTO109" s="100"/>
      <c r="HTP109" s="100"/>
      <c r="HTQ109" s="100"/>
      <c r="HTR109" s="100"/>
      <c r="HTS109" s="100"/>
      <c r="HTT109" s="100"/>
      <c r="HTU109" s="100"/>
      <c r="HTV109" s="100"/>
      <c r="HTW109" s="100"/>
      <c r="HTX109" s="100"/>
      <c r="HTY109" s="100"/>
      <c r="HTZ109" s="100"/>
      <c r="HUA109" s="100"/>
      <c r="HUB109" s="100"/>
      <c r="HUC109" s="100"/>
      <c r="HUD109" s="100"/>
      <c r="HUE109" s="100"/>
      <c r="HUF109" s="100"/>
      <c r="HUG109" s="100"/>
      <c r="HUH109" s="100"/>
      <c r="HUI109" s="100"/>
      <c r="HUJ109" s="100"/>
      <c r="HUK109" s="100"/>
      <c r="HUL109" s="100"/>
      <c r="HUM109" s="100"/>
      <c r="HUN109" s="100"/>
      <c r="HUO109" s="100"/>
      <c r="HUP109" s="100"/>
      <c r="HUQ109" s="100"/>
      <c r="HUR109" s="100"/>
      <c r="HUS109" s="100"/>
      <c r="HUT109" s="100"/>
      <c r="HUU109" s="100"/>
      <c r="HUV109" s="100"/>
      <c r="HUW109" s="100"/>
      <c r="HUX109" s="100"/>
      <c r="HUY109" s="100"/>
      <c r="HUZ109" s="100"/>
      <c r="HVA109" s="100"/>
      <c r="HVB109" s="100"/>
      <c r="HVC109" s="100"/>
      <c r="HVD109" s="100"/>
      <c r="HVE109" s="100"/>
      <c r="HVF109" s="100"/>
      <c r="HVG109" s="100"/>
      <c r="HVH109" s="100"/>
      <c r="HVI109" s="100"/>
      <c r="HVJ109" s="100"/>
      <c r="HVK109" s="100"/>
      <c r="HVL109" s="100"/>
      <c r="HVM109" s="100"/>
      <c r="HVN109" s="100"/>
      <c r="HVO109" s="100"/>
      <c r="HVP109" s="100"/>
      <c r="HVQ109" s="100"/>
      <c r="HVR109" s="100"/>
      <c r="HVS109" s="100"/>
      <c r="HVT109" s="100"/>
      <c r="HVU109" s="100"/>
      <c r="HVV109" s="100"/>
      <c r="HVW109" s="100"/>
      <c r="HVX109" s="100"/>
      <c r="HVY109" s="100"/>
      <c r="HVZ109" s="100"/>
      <c r="HWA109" s="100"/>
      <c r="HWB109" s="100"/>
      <c r="HWC109" s="100"/>
      <c r="HWD109" s="100"/>
      <c r="HWE109" s="100"/>
      <c r="HWF109" s="100"/>
      <c r="HWG109" s="100"/>
      <c r="HWH109" s="100"/>
      <c r="HWI109" s="100"/>
      <c r="HWJ109" s="100"/>
      <c r="HWK109" s="100"/>
      <c r="HWL109" s="100"/>
      <c r="HWM109" s="100"/>
      <c r="HWN109" s="100"/>
      <c r="HWO109" s="100"/>
      <c r="HWP109" s="100"/>
      <c r="HWQ109" s="100"/>
      <c r="HWR109" s="100"/>
      <c r="HWS109" s="100"/>
      <c r="HWT109" s="100"/>
      <c r="HWU109" s="100"/>
      <c r="HWV109" s="100"/>
      <c r="HWW109" s="100"/>
      <c r="HWX109" s="100"/>
      <c r="HWY109" s="100"/>
      <c r="HWZ109" s="100"/>
      <c r="HXA109" s="100"/>
      <c r="HXB109" s="100"/>
      <c r="HXC109" s="100"/>
      <c r="HXD109" s="100"/>
      <c r="HXE109" s="100"/>
      <c r="HXF109" s="100"/>
      <c r="HXG109" s="100"/>
      <c r="HXH109" s="100"/>
      <c r="HXI109" s="100"/>
      <c r="HXJ109" s="100"/>
      <c r="HXK109" s="100"/>
      <c r="HXL109" s="100"/>
      <c r="HXM109" s="100"/>
      <c r="HXN109" s="100"/>
      <c r="HXO109" s="100"/>
      <c r="HXP109" s="100"/>
      <c r="HXQ109" s="100"/>
      <c r="HXR109" s="100"/>
      <c r="HXS109" s="100"/>
      <c r="HXT109" s="100"/>
      <c r="HXU109" s="100"/>
      <c r="HXV109" s="100"/>
      <c r="HXW109" s="100"/>
      <c r="HXX109" s="100"/>
      <c r="HXY109" s="100"/>
      <c r="HXZ109" s="100"/>
      <c r="HYA109" s="100"/>
      <c r="HYB109" s="100"/>
      <c r="HYC109" s="100"/>
      <c r="HYD109" s="100"/>
      <c r="HYE109" s="100"/>
      <c r="HYF109" s="100"/>
      <c r="HYG109" s="100"/>
      <c r="HYH109" s="100"/>
      <c r="HYI109" s="100"/>
      <c r="HYJ109" s="100"/>
      <c r="HYK109" s="100"/>
      <c r="HYL109" s="100"/>
      <c r="HYM109" s="100"/>
      <c r="HYN109" s="100"/>
      <c r="HYO109" s="100"/>
      <c r="HYP109" s="100"/>
      <c r="HYQ109" s="100"/>
      <c r="HYR109" s="100"/>
      <c r="HYS109" s="100"/>
      <c r="HYT109" s="100"/>
      <c r="HYU109" s="100"/>
      <c r="HYV109" s="100"/>
      <c r="HYW109" s="100"/>
      <c r="HYX109" s="100"/>
      <c r="HYY109" s="100"/>
      <c r="HYZ109" s="100"/>
      <c r="HZA109" s="100"/>
      <c r="HZB109" s="100"/>
      <c r="HZC109" s="100"/>
      <c r="HZD109" s="100"/>
      <c r="HZE109" s="100"/>
      <c r="HZF109" s="100"/>
      <c r="HZG109" s="100"/>
      <c r="HZH109" s="100"/>
      <c r="HZI109" s="100"/>
      <c r="HZJ109" s="100"/>
      <c r="HZK109" s="100"/>
      <c r="HZL109" s="100"/>
      <c r="HZM109" s="100"/>
      <c r="HZN109" s="100"/>
      <c r="HZO109" s="100"/>
      <c r="HZP109" s="100"/>
      <c r="HZQ109" s="100"/>
      <c r="HZR109" s="100"/>
      <c r="HZS109" s="100"/>
      <c r="HZT109" s="100"/>
      <c r="HZU109" s="100"/>
      <c r="HZV109" s="100"/>
      <c r="HZW109" s="100"/>
      <c r="HZX109" s="100"/>
      <c r="HZY109" s="100"/>
      <c r="HZZ109" s="100"/>
      <c r="IAA109" s="100"/>
      <c r="IAB109" s="100"/>
      <c r="IAC109" s="100"/>
      <c r="IAD109" s="100"/>
      <c r="IAE109" s="100"/>
      <c r="IAF109" s="100"/>
      <c r="IAG109" s="100"/>
      <c r="IAH109" s="100"/>
      <c r="IAI109" s="100"/>
      <c r="IAJ109" s="100"/>
      <c r="IAK109" s="100"/>
      <c r="IAL109" s="100"/>
      <c r="IAM109" s="100"/>
      <c r="IAN109" s="100"/>
      <c r="IAO109" s="100"/>
      <c r="IAP109" s="100"/>
      <c r="IAQ109" s="100"/>
      <c r="IAR109" s="100"/>
      <c r="IAS109" s="100"/>
      <c r="IAT109" s="100"/>
      <c r="IAU109" s="100"/>
      <c r="IAV109" s="100"/>
      <c r="IAW109" s="100"/>
      <c r="IAX109" s="100"/>
      <c r="IAY109" s="100"/>
      <c r="IAZ109" s="100"/>
      <c r="IBA109" s="100"/>
      <c r="IBB109" s="100"/>
      <c r="IBC109" s="100"/>
      <c r="IBD109" s="100"/>
      <c r="IBE109" s="100"/>
      <c r="IBF109" s="100"/>
      <c r="IBG109" s="100"/>
      <c r="IBH109" s="100"/>
      <c r="IBI109" s="100"/>
      <c r="IBJ109" s="100"/>
      <c r="IBK109" s="100"/>
      <c r="IBL109" s="100"/>
      <c r="IBM109" s="100"/>
      <c r="IBN109" s="100"/>
      <c r="IBO109" s="100"/>
      <c r="IBP109" s="100"/>
      <c r="IBQ109" s="100"/>
      <c r="IBR109" s="100"/>
      <c r="IBS109" s="100"/>
      <c r="IBT109" s="100"/>
      <c r="IBU109" s="100"/>
      <c r="IBV109" s="100"/>
      <c r="IBW109" s="100"/>
      <c r="IBX109" s="100"/>
      <c r="IBY109" s="100"/>
      <c r="IBZ109" s="100"/>
      <c r="ICA109" s="100"/>
      <c r="ICB109" s="100"/>
      <c r="ICC109" s="100"/>
      <c r="ICD109" s="100"/>
      <c r="ICE109" s="100"/>
      <c r="ICF109" s="100"/>
      <c r="ICG109" s="100"/>
      <c r="ICH109" s="100"/>
      <c r="ICI109" s="100"/>
      <c r="ICJ109" s="100"/>
      <c r="ICK109" s="100"/>
      <c r="ICL109" s="100"/>
      <c r="ICM109" s="100"/>
      <c r="ICN109" s="100"/>
      <c r="ICO109" s="100"/>
      <c r="ICP109" s="100"/>
      <c r="ICQ109" s="100"/>
      <c r="ICR109" s="100"/>
      <c r="ICS109" s="100"/>
      <c r="ICT109" s="100"/>
      <c r="ICU109" s="100"/>
      <c r="ICV109" s="100"/>
      <c r="ICW109" s="100"/>
      <c r="ICX109" s="100"/>
      <c r="ICY109" s="100"/>
      <c r="ICZ109" s="100"/>
      <c r="IDA109" s="100"/>
      <c r="IDB109" s="100"/>
      <c r="IDC109" s="100"/>
      <c r="IDD109" s="100"/>
      <c r="IDE109" s="100"/>
      <c r="IDF109" s="100"/>
      <c r="IDG109" s="100"/>
      <c r="IDH109" s="100"/>
      <c r="IDI109" s="100"/>
      <c r="IDJ109" s="100"/>
      <c r="IDK109" s="100"/>
      <c r="IDL109" s="100"/>
      <c r="IDM109" s="100"/>
      <c r="IDN109" s="100"/>
      <c r="IDO109" s="100"/>
      <c r="IDP109" s="100"/>
      <c r="IDQ109" s="100"/>
      <c r="IDR109" s="100"/>
      <c r="IDS109" s="100"/>
      <c r="IDT109" s="100"/>
      <c r="IDU109" s="100"/>
      <c r="IDV109" s="100"/>
      <c r="IDW109" s="100"/>
      <c r="IDX109" s="100"/>
      <c r="IDY109" s="100"/>
      <c r="IDZ109" s="100"/>
      <c r="IEA109" s="100"/>
      <c r="IEB109" s="100"/>
      <c r="IEC109" s="100"/>
      <c r="IED109" s="100"/>
      <c r="IEE109" s="100"/>
      <c r="IEF109" s="100"/>
      <c r="IEG109" s="100"/>
      <c r="IEH109" s="100"/>
      <c r="IEI109" s="100"/>
      <c r="IEJ109" s="100"/>
      <c r="IEK109" s="100"/>
      <c r="IEL109" s="100"/>
      <c r="IEM109" s="100"/>
      <c r="IEN109" s="100"/>
      <c r="IEO109" s="100"/>
      <c r="IEP109" s="100"/>
      <c r="IEQ109" s="100"/>
      <c r="IER109" s="100"/>
      <c r="IES109" s="100"/>
      <c r="IET109" s="100"/>
      <c r="IEU109" s="100"/>
      <c r="IEV109" s="100"/>
      <c r="IEW109" s="100"/>
      <c r="IEX109" s="100"/>
      <c r="IEY109" s="100"/>
      <c r="IEZ109" s="100"/>
      <c r="IFA109" s="100"/>
      <c r="IFB109" s="100"/>
      <c r="IFC109" s="100"/>
      <c r="IFD109" s="100"/>
      <c r="IFE109" s="100"/>
      <c r="IFF109" s="100"/>
      <c r="IFG109" s="100"/>
      <c r="IFH109" s="100"/>
      <c r="IFI109" s="100"/>
      <c r="IFJ109" s="100"/>
      <c r="IFK109" s="100"/>
      <c r="IFL109" s="100"/>
      <c r="IFM109" s="100"/>
      <c r="IFN109" s="100"/>
      <c r="IFO109" s="100"/>
      <c r="IFP109" s="100"/>
      <c r="IFQ109" s="100"/>
      <c r="IFR109" s="100"/>
      <c r="IFS109" s="100"/>
      <c r="IFT109" s="100"/>
      <c r="IFU109" s="100"/>
      <c r="IFV109" s="100"/>
      <c r="IFW109" s="100"/>
      <c r="IFX109" s="100"/>
      <c r="IFY109" s="100"/>
      <c r="IFZ109" s="100"/>
      <c r="IGA109" s="100"/>
      <c r="IGB109" s="100"/>
      <c r="IGC109" s="100"/>
      <c r="IGD109" s="100"/>
      <c r="IGE109" s="100"/>
      <c r="IGF109" s="100"/>
      <c r="IGG109" s="100"/>
      <c r="IGH109" s="100"/>
      <c r="IGI109" s="100"/>
      <c r="IGJ109" s="100"/>
      <c r="IGK109" s="100"/>
      <c r="IGL109" s="100"/>
      <c r="IGM109" s="100"/>
      <c r="IGN109" s="100"/>
      <c r="IGO109" s="100"/>
      <c r="IGP109" s="100"/>
      <c r="IGQ109" s="100"/>
      <c r="IGR109" s="100"/>
      <c r="IGS109" s="100"/>
      <c r="IGT109" s="100"/>
      <c r="IGU109" s="100"/>
      <c r="IGV109" s="100"/>
      <c r="IGW109" s="100"/>
      <c r="IGX109" s="100"/>
      <c r="IGY109" s="100"/>
      <c r="IGZ109" s="100"/>
      <c r="IHA109" s="100"/>
      <c r="IHB109" s="100"/>
      <c r="IHC109" s="100"/>
      <c r="IHD109" s="100"/>
      <c r="IHE109" s="100"/>
      <c r="IHF109" s="100"/>
      <c r="IHG109" s="100"/>
      <c r="IHH109" s="100"/>
      <c r="IHI109" s="100"/>
      <c r="IHJ109" s="100"/>
      <c r="IHK109" s="100"/>
      <c r="IHL109" s="100"/>
      <c r="IHM109" s="100"/>
      <c r="IHN109" s="100"/>
      <c r="IHO109" s="100"/>
      <c r="IHP109" s="100"/>
      <c r="IHQ109" s="100"/>
      <c r="IHR109" s="100"/>
      <c r="IHS109" s="100"/>
      <c r="IHT109" s="100"/>
      <c r="IHU109" s="100"/>
      <c r="IHV109" s="100"/>
      <c r="IHW109" s="100"/>
      <c r="IHX109" s="100"/>
      <c r="IHY109" s="100"/>
      <c r="IHZ109" s="100"/>
      <c r="IIA109" s="100"/>
      <c r="IIB109" s="100"/>
      <c r="IIC109" s="100"/>
      <c r="IID109" s="100"/>
      <c r="IIE109" s="100"/>
      <c r="IIF109" s="100"/>
      <c r="IIG109" s="100"/>
      <c r="IIH109" s="100"/>
      <c r="III109" s="100"/>
      <c r="IIJ109" s="100"/>
      <c r="IIK109" s="100"/>
      <c r="IIL109" s="100"/>
      <c r="IIM109" s="100"/>
      <c r="IIN109" s="100"/>
      <c r="IIO109" s="100"/>
      <c r="IIP109" s="100"/>
      <c r="IIQ109" s="100"/>
      <c r="IIR109" s="100"/>
      <c r="IIS109" s="100"/>
      <c r="IIT109" s="100"/>
      <c r="IIU109" s="100"/>
      <c r="IIV109" s="100"/>
      <c r="IIW109" s="100"/>
      <c r="IIX109" s="100"/>
      <c r="IIY109" s="100"/>
      <c r="IIZ109" s="100"/>
      <c r="IJA109" s="100"/>
      <c r="IJB109" s="100"/>
      <c r="IJC109" s="100"/>
      <c r="IJD109" s="100"/>
      <c r="IJE109" s="100"/>
      <c r="IJF109" s="100"/>
      <c r="IJG109" s="100"/>
      <c r="IJH109" s="100"/>
      <c r="IJI109" s="100"/>
      <c r="IJJ109" s="100"/>
      <c r="IJK109" s="100"/>
      <c r="IJL109" s="100"/>
      <c r="IJM109" s="100"/>
      <c r="IJN109" s="100"/>
      <c r="IJO109" s="100"/>
      <c r="IJP109" s="100"/>
      <c r="IJQ109" s="100"/>
      <c r="IJR109" s="100"/>
      <c r="IJS109" s="100"/>
      <c r="IJT109" s="100"/>
      <c r="IJU109" s="100"/>
      <c r="IJV109" s="100"/>
      <c r="IJW109" s="100"/>
      <c r="IJX109" s="100"/>
      <c r="IJY109" s="100"/>
      <c r="IJZ109" s="100"/>
      <c r="IKA109" s="100"/>
      <c r="IKB109" s="100"/>
      <c r="IKC109" s="100"/>
      <c r="IKD109" s="100"/>
      <c r="IKE109" s="100"/>
      <c r="IKF109" s="100"/>
      <c r="IKG109" s="100"/>
      <c r="IKH109" s="100"/>
      <c r="IKI109" s="100"/>
      <c r="IKJ109" s="100"/>
      <c r="IKK109" s="100"/>
      <c r="IKL109" s="100"/>
      <c r="IKM109" s="100"/>
      <c r="IKN109" s="100"/>
      <c r="IKO109" s="100"/>
      <c r="IKP109" s="100"/>
      <c r="IKQ109" s="100"/>
      <c r="IKR109" s="100"/>
      <c r="IKS109" s="100"/>
      <c r="IKT109" s="100"/>
      <c r="IKU109" s="100"/>
      <c r="IKV109" s="100"/>
      <c r="IKW109" s="100"/>
      <c r="IKX109" s="100"/>
      <c r="IKY109" s="100"/>
      <c r="IKZ109" s="100"/>
      <c r="ILA109" s="100"/>
      <c r="ILB109" s="100"/>
      <c r="ILC109" s="100"/>
      <c r="ILD109" s="100"/>
      <c r="ILE109" s="100"/>
      <c r="ILF109" s="100"/>
      <c r="ILG109" s="100"/>
      <c r="ILH109" s="100"/>
      <c r="ILI109" s="100"/>
      <c r="ILJ109" s="100"/>
      <c r="ILK109" s="100"/>
      <c r="ILL109" s="100"/>
      <c r="ILM109" s="100"/>
      <c r="ILN109" s="100"/>
      <c r="ILO109" s="100"/>
      <c r="ILP109" s="100"/>
      <c r="ILQ109" s="100"/>
      <c r="ILR109" s="100"/>
      <c r="ILS109" s="100"/>
      <c r="ILT109" s="100"/>
      <c r="ILU109" s="100"/>
      <c r="ILV109" s="100"/>
      <c r="ILW109" s="100"/>
      <c r="ILX109" s="100"/>
      <c r="ILY109" s="100"/>
      <c r="ILZ109" s="100"/>
      <c r="IMA109" s="100"/>
      <c r="IMB109" s="100"/>
      <c r="IMC109" s="100"/>
      <c r="IMD109" s="100"/>
      <c r="IME109" s="100"/>
      <c r="IMF109" s="100"/>
      <c r="IMG109" s="100"/>
      <c r="IMH109" s="100"/>
      <c r="IMI109" s="100"/>
      <c r="IMJ109" s="100"/>
      <c r="IMK109" s="100"/>
      <c r="IML109" s="100"/>
      <c r="IMM109" s="100"/>
      <c r="IMN109" s="100"/>
      <c r="IMO109" s="100"/>
      <c r="IMP109" s="100"/>
      <c r="IMQ109" s="100"/>
      <c r="IMR109" s="100"/>
      <c r="IMS109" s="100"/>
      <c r="IMT109" s="100"/>
      <c r="IMU109" s="100"/>
      <c r="IMV109" s="100"/>
      <c r="IMW109" s="100"/>
      <c r="IMX109" s="100"/>
      <c r="IMY109" s="100"/>
      <c r="IMZ109" s="100"/>
      <c r="INA109" s="100"/>
      <c r="INB109" s="100"/>
      <c r="INC109" s="100"/>
      <c r="IND109" s="100"/>
      <c r="INE109" s="100"/>
      <c r="INF109" s="100"/>
      <c r="ING109" s="100"/>
      <c r="INH109" s="100"/>
      <c r="INI109" s="100"/>
      <c r="INJ109" s="100"/>
      <c r="INK109" s="100"/>
      <c r="INL109" s="100"/>
      <c r="INM109" s="100"/>
      <c r="INN109" s="100"/>
      <c r="INO109" s="100"/>
      <c r="INP109" s="100"/>
      <c r="INQ109" s="100"/>
      <c r="INR109" s="100"/>
      <c r="INS109" s="100"/>
      <c r="INT109" s="100"/>
      <c r="INU109" s="100"/>
      <c r="INV109" s="100"/>
      <c r="INW109" s="100"/>
      <c r="INX109" s="100"/>
      <c r="INY109" s="100"/>
      <c r="INZ109" s="100"/>
      <c r="IOA109" s="100"/>
      <c r="IOB109" s="100"/>
      <c r="IOC109" s="100"/>
      <c r="IOD109" s="100"/>
      <c r="IOE109" s="100"/>
      <c r="IOF109" s="100"/>
      <c r="IOG109" s="100"/>
      <c r="IOH109" s="100"/>
      <c r="IOI109" s="100"/>
      <c r="IOJ109" s="100"/>
      <c r="IOK109" s="100"/>
      <c r="IOL109" s="100"/>
      <c r="IOM109" s="100"/>
      <c r="ION109" s="100"/>
      <c r="IOO109" s="100"/>
      <c r="IOP109" s="100"/>
      <c r="IOQ109" s="100"/>
      <c r="IOR109" s="100"/>
      <c r="IOS109" s="100"/>
      <c r="IOT109" s="100"/>
      <c r="IOU109" s="100"/>
      <c r="IOV109" s="100"/>
      <c r="IOW109" s="100"/>
      <c r="IOX109" s="100"/>
      <c r="IOY109" s="100"/>
      <c r="IOZ109" s="100"/>
      <c r="IPA109" s="100"/>
      <c r="IPB109" s="100"/>
      <c r="IPC109" s="100"/>
      <c r="IPD109" s="100"/>
      <c r="IPE109" s="100"/>
      <c r="IPF109" s="100"/>
      <c r="IPG109" s="100"/>
      <c r="IPH109" s="100"/>
      <c r="IPI109" s="100"/>
      <c r="IPJ109" s="100"/>
      <c r="IPK109" s="100"/>
      <c r="IPL109" s="100"/>
      <c r="IPM109" s="100"/>
      <c r="IPN109" s="100"/>
      <c r="IPO109" s="100"/>
      <c r="IPP109" s="100"/>
      <c r="IPQ109" s="100"/>
      <c r="IPR109" s="100"/>
      <c r="IPS109" s="100"/>
      <c r="IPT109" s="100"/>
      <c r="IPU109" s="100"/>
      <c r="IPV109" s="100"/>
      <c r="IPW109" s="100"/>
      <c r="IPX109" s="100"/>
      <c r="IPY109" s="100"/>
      <c r="IPZ109" s="100"/>
      <c r="IQA109" s="100"/>
      <c r="IQB109" s="100"/>
      <c r="IQC109" s="100"/>
      <c r="IQD109" s="100"/>
      <c r="IQE109" s="100"/>
      <c r="IQF109" s="100"/>
      <c r="IQG109" s="100"/>
      <c r="IQH109" s="100"/>
      <c r="IQI109" s="100"/>
      <c r="IQJ109" s="100"/>
      <c r="IQK109" s="100"/>
      <c r="IQL109" s="100"/>
      <c r="IQM109" s="100"/>
      <c r="IQN109" s="100"/>
      <c r="IQO109" s="100"/>
      <c r="IQP109" s="100"/>
      <c r="IQQ109" s="100"/>
      <c r="IQR109" s="100"/>
      <c r="IQS109" s="100"/>
      <c r="IQT109" s="100"/>
      <c r="IQU109" s="100"/>
      <c r="IQV109" s="100"/>
      <c r="IQW109" s="100"/>
      <c r="IQX109" s="100"/>
      <c r="IQY109" s="100"/>
      <c r="IQZ109" s="100"/>
      <c r="IRA109" s="100"/>
      <c r="IRB109" s="100"/>
      <c r="IRC109" s="100"/>
      <c r="IRD109" s="100"/>
      <c r="IRE109" s="100"/>
      <c r="IRF109" s="100"/>
      <c r="IRG109" s="100"/>
      <c r="IRH109" s="100"/>
      <c r="IRI109" s="100"/>
      <c r="IRJ109" s="100"/>
      <c r="IRK109" s="100"/>
      <c r="IRL109" s="100"/>
      <c r="IRM109" s="100"/>
      <c r="IRN109" s="100"/>
      <c r="IRO109" s="100"/>
      <c r="IRP109" s="100"/>
      <c r="IRQ109" s="100"/>
      <c r="IRR109" s="100"/>
      <c r="IRS109" s="100"/>
      <c r="IRT109" s="100"/>
      <c r="IRU109" s="100"/>
      <c r="IRV109" s="100"/>
      <c r="IRW109" s="100"/>
      <c r="IRX109" s="100"/>
      <c r="IRY109" s="100"/>
      <c r="IRZ109" s="100"/>
      <c r="ISA109" s="100"/>
      <c r="ISB109" s="100"/>
      <c r="ISC109" s="100"/>
      <c r="ISD109" s="100"/>
      <c r="ISE109" s="100"/>
      <c r="ISF109" s="100"/>
      <c r="ISG109" s="100"/>
      <c r="ISH109" s="100"/>
      <c r="ISI109" s="100"/>
      <c r="ISJ109" s="100"/>
      <c r="ISK109" s="100"/>
      <c r="ISL109" s="100"/>
      <c r="ISM109" s="100"/>
      <c r="ISN109" s="100"/>
      <c r="ISO109" s="100"/>
      <c r="ISP109" s="100"/>
      <c r="ISQ109" s="100"/>
      <c r="ISR109" s="100"/>
      <c r="ISS109" s="100"/>
      <c r="IST109" s="100"/>
      <c r="ISU109" s="100"/>
      <c r="ISV109" s="100"/>
      <c r="ISW109" s="100"/>
      <c r="ISX109" s="100"/>
      <c r="ISY109" s="100"/>
      <c r="ISZ109" s="100"/>
      <c r="ITA109" s="100"/>
      <c r="ITB109" s="100"/>
      <c r="ITC109" s="100"/>
      <c r="ITD109" s="100"/>
      <c r="ITE109" s="100"/>
      <c r="ITF109" s="100"/>
      <c r="ITG109" s="100"/>
      <c r="ITH109" s="100"/>
      <c r="ITI109" s="100"/>
      <c r="ITJ109" s="100"/>
      <c r="ITK109" s="100"/>
      <c r="ITL109" s="100"/>
      <c r="ITM109" s="100"/>
      <c r="ITN109" s="100"/>
      <c r="ITO109" s="100"/>
      <c r="ITP109" s="100"/>
      <c r="ITQ109" s="100"/>
      <c r="ITR109" s="100"/>
      <c r="ITS109" s="100"/>
      <c r="ITT109" s="100"/>
      <c r="ITU109" s="100"/>
      <c r="ITV109" s="100"/>
      <c r="ITW109" s="100"/>
      <c r="ITX109" s="100"/>
      <c r="ITY109" s="100"/>
      <c r="ITZ109" s="100"/>
      <c r="IUA109" s="100"/>
      <c r="IUB109" s="100"/>
      <c r="IUC109" s="100"/>
      <c r="IUD109" s="100"/>
      <c r="IUE109" s="100"/>
      <c r="IUF109" s="100"/>
      <c r="IUG109" s="100"/>
      <c r="IUH109" s="100"/>
      <c r="IUI109" s="100"/>
      <c r="IUJ109" s="100"/>
      <c r="IUK109" s="100"/>
      <c r="IUL109" s="100"/>
      <c r="IUM109" s="100"/>
      <c r="IUN109" s="100"/>
      <c r="IUO109" s="100"/>
      <c r="IUP109" s="100"/>
      <c r="IUQ109" s="100"/>
      <c r="IUR109" s="100"/>
      <c r="IUS109" s="100"/>
      <c r="IUT109" s="100"/>
      <c r="IUU109" s="100"/>
      <c r="IUV109" s="100"/>
      <c r="IUW109" s="100"/>
      <c r="IUX109" s="100"/>
      <c r="IUY109" s="100"/>
      <c r="IUZ109" s="100"/>
      <c r="IVA109" s="100"/>
      <c r="IVB109" s="100"/>
      <c r="IVC109" s="100"/>
      <c r="IVD109" s="100"/>
      <c r="IVE109" s="100"/>
      <c r="IVF109" s="100"/>
      <c r="IVG109" s="100"/>
      <c r="IVH109" s="100"/>
      <c r="IVI109" s="100"/>
      <c r="IVJ109" s="100"/>
      <c r="IVK109" s="100"/>
      <c r="IVL109" s="100"/>
      <c r="IVM109" s="100"/>
      <c r="IVN109" s="100"/>
      <c r="IVO109" s="100"/>
      <c r="IVP109" s="100"/>
      <c r="IVQ109" s="100"/>
      <c r="IVR109" s="100"/>
      <c r="IVS109" s="100"/>
      <c r="IVT109" s="100"/>
      <c r="IVU109" s="100"/>
      <c r="IVV109" s="100"/>
      <c r="IVW109" s="100"/>
      <c r="IVX109" s="100"/>
      <c r="IVY109" s="100"/>
      <c r="IVZ109" s="100"/>
      <c r="IWA109" s="100"/>
      <c r="IWB109" s="100"/>
      <c r="IWC109" s="100"/>
      <c r="IWD109" s="100"/>
      <c r="IWE109" s="100"/>
      <c r="IWF109" s="100"/>
      <c r="IWG109" s="100"/>
      <c r="IWH109" s="100"/>
      <c r="IWI109" s="100"/>
      <c r="IWJ109" s="100"/>
      <c r="IWK109" s="100"/>
      <c r="IWL109" s="100"/>
      <c r="IWM109" s="100"/>
      <c r="IWN109" s="100"/>
      <c r="IWO109" s="100"/>
      <c r="IWP109" s="100"/>
      <c r="IWQ109" s="100"/>
      <c r="IWR109" s="100"/>
      <c r="IWS109" s="100"/>
      <c r="IWT109" s="100"/>
      <c r="IWU109" s="100"/>
      <c r="IWV109" s="100"/>
      <c r="IWW109" s="100"/>
      <c r="IWX109" s="100"/>
      <c r="IWY109" s="100"/>
      <c r="IWZ109" s="100"/>
      <c r="IXA109" s="100"/>
      <c r="IXB109" s="100"/>
      <c r="IXC109" s="100"/>
      <c r="IXD109" s="100"/>
      <c r="IXE109" s="100"/>
      <c r="IXF109" s="100"/>
      <c r="IXG109" s="100"/>
      <c r="IXH109" s="100"/>
      <c r="IXI109" s="100"/>
      <c r="IXJ109" s="100"/>
      <c r="IXK109" s="100"/>
      <c r="IXL109" s="100"/>
      <c r="IXM109" s="100"/>
      <c r="IXN109" s="100"/>
      <c r="IXO109" s="100"/>
      <c r="IXP109" s="100"/>
      <c r="IXQ109" s="100"/>
      <c r="IXR109" s="100"/>
      <c r="IXS109" s="100"/>
      <c r="IXT109" s="100"/>
      <c r="IXU109" s="100"/>
      <c r="IXV109" s="100"/>
      <c r="IXW109" s="100"/>
      <c r="IXX109" s="100"/>
      <c r="IXY109" s="100"/>
      <c r="IXZ109" s="100"/>
      <c r="IYA109" s="100"/>
      <c r="IYB109" s="100"/>
      <c r="IYC109" s="100"/>
      <c r="IYD109" s="100"/>
      <c r="IYE109" s="100"/>
      <c r="IYF109" s="100"/>
      <c r="IYG109" s="100"/>
      <c r="IYH109" s="100"/>
      <c r="IYI109" s="100"/>
      <c r="IYJ109" s="100"/>
      <c r="IYK109" s="100"/>
      <c r="IYL109" s="100"/>
      <c r="IYM109" s="100"/>
      <c r="IYN109" s="100"/>
      <c r="IYO109" s="100"/>
      <c r="IYP109" s="100"/>
      <c r="IYQ109" s="100"/>
      <c r="IYR109" s="100"/>
      <c r="IYS109" s="100"/>
      <c r="IYT109" s="100"/>
      <c r="IYU109" s="100"/>
      <c r="IYV109" s="100"/>
      <c r="IYW109" s="100"/>
      <c r="IYX109" s="100"/>
      <c r="IYY109" s="100"/>
      <c r="IYZ109" s="100"/>
      <c r="IZA109" s="100"/>
      <c r="IZB109" s="100"/>
      <c r="IZC109" s="100"/>
      <c r="IZD109" s="100"/>
      <c r="IZE109" s="100"/>
      <c r="IZF109" s="100"/>
      <c r="IZG109" s="100"/>
      <c r="IZH109" s="100"/>
      <c r="IZI109" s="100"/>
      <c r="IZJ109" s="100"/>
      <c r="IZK109" s="100"/>
      <c r="IZL109" s="100"/>
      <c r="IZM109" s="100"/>
      <c r="IZN109" s="100"/>
      <c r="IZO109" s="100"/>
      <c r="IZP109" s="100"/>
      <c r="IZQ109" s="100"/>
      <c r="IZR109" s="100"/>
      <c r="IZS109" s="100"/>
      <c r="IZT109" s="100"/>
      <c r="IZU109" s="100"/>
      <c r="IZV109" s="100"/>
      <c r="IZW109" s="100"/>
      <c r="IZX109" s="100"/>
      <c r="IZY109" s="100"/>
      <c r="IZZ109" s="100"/>
      <c r="JAA109" s="100"/>
      <c r="JAB109" s="100"/>
      <c r="JAC109" s="100"/>
      <c r="JAD109" s="100"/>
      <c r="JAE109" s="100"/>
      <c r="JAF109" s="100"/>
      <c r="JAG109" s="100"/>
      <c r="JAH109" s="100"/>
      <c r="JAI109" s="100"/>
      <c r="JAJ109" s="100"/>
      <c r="JAK109" s="100"/>
      <c r="JAL109" s="100"/>
      <c r="JAM109" s="100"/>
      <c r="JAN109" s="100"/>
      <c r="JAO109" s="100"/>
      <c r="JAP109" s="100"/>
      <c r="JAQ109" s="100"/>
      <c r="JAR109" s="100"/>
      <c r="JAS109" s="100"/>
      <c r="JAT109" s="100"/>
      <c r="JAU109" s="100"/>
      <c r="JAV109" s="100"/>
      <c r="JAW109" s="100"/>
      <c r="JAX109" s="100"/>
      <c r="JAY109" s="100"/>
      <c r="JAZ109" s="100"/>
      <c r="JBA109" s="100"/>
      <c r="JBB109" s="100"/>
      <c r="JBC109" s="100"/>
      <c r="JBD109" s="100"/>
      <c r="JBE109" s="100"/>
      <c r="JBF109" s="100"/>
      <c r="JBG109" s="100"/>
      <c r="JBH109" s="100"/>
      <c r="JBI109" s="100"/>
      <c r="JBJ109" s="100"/>
      <c r="JBK109" s="100"/>
      <c r="JBL109" s="100"/>
      <c r="JBM109" s="100"/>
      <c r="JBN109" s="100"/>
      <c r="JBO109" s="100"/>
      <c r="JBP109" s="100"/>
      <c r="JBQ109" s="100"/>
      <c r="JBR109" s="100"/>
      <c r="JBS109" s="100"/>
      <c r="JBT109" s="100"/>
      <c r="JBU109" s="100"/>
      <c r="JBV109" s="100"/>
      <c r="JBW109" s="100"/>
      <c r="JBX109" s="100"/>
      <c r="JBY109" s="100"/>
      <c r="JBZ109" s="100"/>
      <c r="JCA109" s="100"/>
      <c r="JCB109" s="100"/>
      <c r="JCC109" s="100"/>
      <c r="JCD109" s="100"/>
      <c r="JCE109" s="100"/>
      <c r="JCF109" s="100"/>
      <c r="JCG109" s="100"/>
      <c r="JCH109" s="100"/>
      <c r="JCI109" s="100"/>
      <c r="JCJ109" s="100"/>
      <c r="JCK109" s="100"/>
      <c r="JCL109" s="100"/>
      <c r="JCM109" s="100"/>
      <c r="JCN109" s="100"/>
      <c r="JCO109" s="100"/>
      <c r="JCP109" s="100"/>
      <c r="JCQ109" s="100"/>
      <c r="JCR109" s="100"/>
      <c r="JCS109" s="100"/>
      <c r="JCT109" s="100"/>
      <c r="JCU109" s="100"/>
      <c r="JCV109" s="100"/>
      <c r="JCW109" s="100"/>
      <c r="JCX109" s="100"/>
      <c r="JCY109" s="100"/>
      <c r="JCZ109" s="100"/>
      <c r="JDA109" s="100"/>
      <c r="JDB109" s="100"/>
      <c r="JDC109" s="100"/>
      <c r="JDD109" s="100"/>
      <c r="JDE109" s="100"/>
      <c r="JDF109" s="100"/>
      <c r="JDG109" s="100"/>
      <c r="JDH109" s="100"/>
      <c r="JDI109" s="100"/>
      <c r="JDJ109" s="100"/>
      <c r="JDK109" s="100"/>
      <c r="JDL109" s="100"/>
      <c r="JDM109" s="100"/>
      <c r="JDN109" s="100"/>
      <c r="JDO109" s="100"/>
      <c r="JDP109" s="100"/>
      <c r="JDQ109" s="100"/>
      <c r="JDR109" s="100"/>
      <c r="JDS109" s="100"/>
      <c r="JDT109" s="100"/>
      <c r="JDU109" s="100"/>
      <c r="JDV109" s="100"/>
      <c r="JDW109" s="100"/>
      <c r="JDX109" s="100"/>
      <c r="JDY109" s="100"/>
      <c r="JDZ109" s="100"/>
      <c r="JEA109" s="100"/>
      <c r="JEB109" s="100"/>
      <c r="JEC109" s="100"/>
      <c r="JED109" s="100"/>
      <c r="JEE109" s="100"/>
      <c r="JEF109" s="100"/>
      <c r="JEG109" s="100"/>
      <c r="JEH109" s="100"/>
      <c r="JEI109" s="100"/>
      <c r="JEJ109" s="100"/>
      <c r="JEK109" s="100"/>
      <c r="JEL109" s="100"/>
      <c r="JEM109" s="100"/>
      <c r="JEN109" s="100"/>
      <c r="JEO109" s="100"/>
      <c r="JEP109" s="100"/>
      <c r="JEQ109" s="100"/>
      <c r="JER109" s="100"/>
      <c r="JES109" s="100"/>
      <c r="JET109" s="100"/>
      <c r="JEU109" s="100"/>
      <c r="JEV109" s="100"/>
      <c r="JEW109" s="100"/>
      <c r="JEX109" s="100"/>
      <c r="JEY109" s="100"/>
      <c r="JEZ109" s="100"/>
      <c r="JFA109" s="100"/>
      <c r="JFB109" s="100"/>
      <c r="JFC109" s="100"/>
      <c r="JFD109" s="100"/>
      <c r="JFE109" s="100"/>
      <c r="JFF109" s="100"/>
      <c r="JFG109" s="100"/>
      <c r="JFH109" s="100"/>
      <c r="JFI109" s="100"/>
      <c r="JFJ109" s="100"/>
      <c r="JFK109" s="100"/>
      <c r="JFL109" s="100"/>
      <c r="JFM109" s="100"/>
      <c r="JFN109" s="100"/>
      <c r="JFO109" s="100"/>
      <c r="JFP109" s="100"/>
      <c r="JFQ109" s="100"/>
      <c r="JFR109" s="100"/>
      <c r="JFS109" s="100"/>
      <c r="JFT109" s="100"/>
      <c r="JFU109" s="100"/>
      <c r="JFV109" s="100"/>
      <c r="JFW109" s="100"/>
      <c r="JFX109" s="100"/>
      <c r="JFY109" s="100"/>
      <c r="JFZ109" s="100"/>
      <c r="JGA109" s="100"/>
      <c r="JGB109" s="100"/>
      <c r="JGC109" s="100"/>
      <c r="JGD109" s="100"/>
      <c r="JGE109" s="100"/>
      <c r="JGF109" s="100"/>
      <c r="JGG109" s="100"/>
      <c r="JGH109" s="100"/>
      <c r="JGI109" s="100"/>
      <c r="JGJ109" s="100"/>
      <c r="JGK109" s="100"/>
      <c r="JGL109" s="100"/>
      <c r="JGM109" s="100"/>
      <c r="JGN109" s="100"/>
      <c r="JGO109" s="100"/>
      <c r="JGP109" s="100"/>
      <c r="JGQ109" s="100"/>
      <c r="JGR109" s="100"/>
      <c r="JGS109" s="100"/>
      <c r="JGT109" s="100"/>
      <c r="JGU109" s="100"/>
      <c r="JGV109" s="100"/>
      <c r="JGW109" s="100"/>
      <c r="JGX109" s="100"/>
      <c r="JGY109" s="100"/>
      <c r="JGZ109" s="100"/>
      <c r="JHA109" s="100"/>
      <c r="JHB109" s="100"/>
      <c r="JHC109" s="100"/>
      <c r="JHD109" s="100"/>
      <c r="JHE109" s="100"/>
      <c r="JHF109" s="100"/>
      <c r="JHG109" s="100"/>
      <c r="JHH109" s="100"/>
      <c r="JHI109" s="100"/>
      <c r="JHJ109" s="100"/>
      <c r="JHK109" s="100"/>
      <c r="JHL109" s="100"/>
      <c r="JHM109" s="100"/>
      <c r="JHN109" s="100"/>
      <c r="JHO109" s="100"/>
      <c r="JHP109" s="100"/>
      <c r="JHQ109" s="100"/>
      <c r="JHR109" s="100"/>
      <c r="JHS109" s="100"/>
      <c r="JHT109" s="100"/>
      <c r="JHU109" s="100"/>
      <c r="JHV109" s="100"/>
      <c r="JHW109" s="100"/>
      <c r="JHX109" s="100"/>
      <c r="JHY109" s="100"/>
      <c r="JHZ109" s="100"/>
      <c r="JIA109" s="100"/>
      <c r="JIB109" s="100"/>
      <c r="JIC109" s="100"/>
      <c r="JID109" s="100"/>
      <c r="JIE109" s="100"/>
      <c r="JIF109" s="100"/>
      <c r="JIG109" s="100"/>
      <c r="JIH109" s="100"/>
      <c r="JII109" s="100"/>
      <c r="JIJ109" s="100"/>
      <c r="JIK109" s="100"/>
      <c r="JIL109" s="100"/>
      <c r="JIM109" s="100"/>
      <c r="JIN109" s="100"/>
      <c r="JIO109" s="100"/>
      <c r="JIP109" s="100"/>
      <c r="JIQ109" s="100"/>
      <c r="JIR109" s="100"/>
      <c r="JIS109" s="100"/>
      <c r="JIT109" s="100"/>
      <c r="JIU109" s="100"/>
      <c r="JIV109" s="100"/>
      <c r="JIW109" s="100"/>
      <c r="JIX109" s="100"/>
      <c r="JIY109" s="100"/>
      <c r="JIZ109" s="100"/>
      <c r="JJA109" s="100"/>
      <c r="JJB109" s="100"/>
      <c r="JJC109" s="100"/>
      <c r="JJD109" s="100"/>
      <c r="JJE109" s="100"/>
      <c r="JJF109" s="100"/>
      <c r="JJG109" s="100"/>
      <c r="JJH109" s="100"/>
      <c r="JJI109" s="100"/>
      <c r="JJJ109" s="100"/>
      <c r="JJK109" s="100"/>
      <c r="JJL109" s="100"/>
      <c r="JJM109" s="100"/>
      <c r="JJN109" s="100"/>
      <c r="JJO109" s="100"/>
      <c r="JJP109" s="100"/>
      <c r="JJQ109" s="100"/>
      <c r="JJR109" s="100"/>
      <c r="JJS109" s="100"/>
      <c r="JJT109" s="100"/>
      <c r="JJU109" s="100"/>
      <c r="JJV109" s="100"/>
      <c r="JJW109" s="100"/>
      <c r="JJX109" s="100"/>
      <c r="JJY109" s="100"/>
      <c r="JJZ109" s="100"/>
      <c r="JKA109" s="100"/>
      <c r="JKB109" s="100"/>
      <c r="JKC109" s="100"/>
      <c r="JKD109" s="100"/>
      <c r="JKE109" s="100"/>
      <c r="JKF109" s="100"/>
      <c r="JKG109" s="100"/>
      <c r="JKH109" s="100"/>
      <c r="JKI109" s="100"/>
      <c r="JKJ109" s="100"/>
      <c r="JKK109" s="100"/>
      <c r="JKL109" s="100"/>
      <c r="JKM109" s="100"/>
      <c r="JKN109" s="100"/>
      <c r="JKO109" s="100"/>
      <c r="JKP109" s="100"/>
      <c r="JKQ109" s="100"/>
      <c r="JKR109" s="100"/>
      <c r="JKS109" s="100"/>
      <c r="JKT109" s="100"/>
      <c r="JKU109" s="100"/>
      <c r="JKV109" s="100"/>
      <c r="JKW109" s="100"/>
      <c r="JKX109" s="100"/>
      <c r="JKY109" s="100"/>
      <c r="JKZ109" s="100"/>
      <c r="JLA109" s="100"/>
      <c r="JLB109" s="100"/>
      <c r="JLC109" s="100"/>
      <c r="JLD109" s="100"/>
      <c r="JLE109" s="100"/>
      <c r="JLF109" s="100"/>
      <c r="JLG109" s="100"/>
      <c r="JLH109" s="100"/>
      <c r="JLI109" s="100"/>
      <c r="JLJ109" s="100"/>
      <c r="JLK109" s="100"/>
      <c r="JLL109" s="100"/>
      <c r="JLM109" s="100"/>
      <c r="JLN109" s="100"/>
      <c r="JLO109" s="100"/>
      <c r="JLP109" s="100"/>
      <c r="JLQ109" s="100"/>
      <c r="JLR109" s="100"/>
      <c r="JLS109" s="100"/>
      <c r="JLT109" s="100"/>
      <c r="JLU109" s="100"/>
      <c r="JLV109" s="100"/>
      <c r="JLW109" s="100"/>
      <c r="JLX109" s="100"/>
      <c r="JLY109" s="100"/>
      <c r="JLZ109" s="100"/>
      <c r="JMA109" s="100"/>
      <c r="JMB109" s="100"/>
      <c r="JMC109" s="100"/>
      <c r="JMD109" s="100"/>
      <c r="JME109" s="100"/>
      <c r="JMF109" s="100"/>
      <c r="JMG109" s="100"/>
      <c r="JMH109" s="100"/>
      <c r="JMI109" s="100"/>
      <c r="JMJ109" s="100"/>
      <c r="JMK109" s="100"/>
      <c r="JML109" s="100"/>
      <c r="JMM109" s="100"/>
      <c r="JMN109" s="100"/>
      <c r="JMO109" s="100"/>
      <c r="JMP109" s="100"/>
      <c r="JMQ109" s="100"/>
      <c r="JMR109" s="100"/>
      <c r="JMS109" s="100"/>
      <c r="JMT109" s="100"/>
      <c r="JMU109" s="100"/>
      <c r="JMV109" s="100"/>
      <c r="JMW109" s="100"/>
      <c r="JMX109" s="100"/>
      <c r="JMY109" s="100"/>
      <c r="JMZ109" s="100"/>
      <c r="JNA109" s="100"/>
      <c r="JNB109" s="100"/>
      <c r="JNC109" s="100"/>
      <c r="JND109" s="100"/>
      <c r="JNE109" s="100"/>
      <c r="JNF109" s="100"/>
      <c r="JNG109" s="100"/>
      <c r="JNH109" s="100"/>
      <c r="JNI109" s="100"/>
      <c r="JNJ109" s="100"/>
      <c r="JNK109" s="100"/>
      <c r="JNL109" s="100"/>
      <c r="JNM109" s="100"/>
      <c r="JNN109" s="100"/>
      <c r="JNO109" s="100"/>
      <c r="JNP109" s="100"/>
      <c r="JNQ109" s="100"/>
      <c r="JNR109" s="100"/>
      <c r="JNS109" s="100"/>
      <c r="JNT109" s="100"/>
      <c r="JNU109" s="100"/>
      <c r="JNV109" s="100"/>
      <c r="JNW109" s="100"/>
      <c r="JNX109" s="100"/>
      <c r="JNY109" s="100"/>
      <c r="JNZ109" s="100"/>
      <c r="JOA109" s="100"/>
      <c r="JOB109" s="100"/>
      <c r="JOC109" s="100"/>
      <c r="JOD109" s="100"/>
      <c r="JOE109" s="100"/>
      <c r="JOF109" s="100"/>
      <c r="JOG109" s="100"/>
      <c r="JOH109" s="100"/>
      <c r="JOI109" s="100"/>
      <c r="JOJ109" s="100"/>
      <c r="JOK109" s="100"/>
      <c r="JOL109" s="100"/>
      <c r="JOM109" s="100"/>
      <c r="JON109" s="100"/>
      <c r="JOO109" s="100"/>
      <c r="JOP109" s="100"/>
      <c r="JOQ109" s="100"/>
      <c r="JOR109" s="100"/>
      <c r="JOS109" s="100"/>
      <c r="JOT109" s="100"/>
      <c r="JOU109" s="100"/>
      <c r="JOV109" s="100"/>
      <c r="JOW109" s="100"/>
      <c r="JOX109" s="100"/>
      <c r="JOY109" s="100"/>
      <c r="JOZ109" s="100"/>
      <c r="JPA109" s="100"/>
      <c r="JPB109" s="100"/>
      <c r="JPC109" s="100"/>
      <c r="JPD109" s="100"/>
      <c r="JPE109" s="100"/>
      <c r="JPF109" s="100"/>
      <c r="JPG109" s="100"/>
      <c r="JPH109" s="100"/>
      <c r="JPI109" s="100"/>
      <c r="JPJ109" s="100"/>
      <c r="JPK109" s="100"/>
      <c r="JPL109" s="100"/>
      <c r="JPM109" s="100"/>
      <c r="JPN109" s="100"/>
      <c r="JPO109" s="100"/>
      <c r="JPP109" s="100"/>
      <c r="JPQ109" s="100"/>
      <c r="JPR109" s="100"/>
      <c r="JPS109" s="100"/>
      <c r="JPT109" s="100"/>
      <c r="JPU109" s="100"/>
      <c r="JPV109" s="100"/>
      <c r="JPW109" s="100"/>
      <c r="JPX109" s="100"/>
      <c r="JPY109" s="100"/>
      <c r="JPZ109" s="100"/>
      <c r="JQA109" s="100"/>
      <c r="JQB109" s="100"/>
      <c r="JQC109" s="100"/>
      <c r="JQD109" s="100"/>
      <c r="JQE109" s="100"/>
      <c r="JQF109" s="100"/>
      <c r="JQG109" s="100"/>
      <c r="JQH109" s="100"/>
      <c r="JQI109" s="100"/>
      <c r="JQJ109" s="100"/>
      <c r="JQK109" s="100"/>
      <c r="JQL109" s="100"/>
      <c r="JQM109" s="100"/>
      <c r="JQN109" s="100"/>
      <c r="JQO109" s="100"/>
      <c r="JQP109" s="100"/>
      <c r="JQQ109" s="100"/>
      <c r="JQR109" s="100"/>
      <c r="JQS109" s="100"/>
      <c r="JQT109" s="100"/>
      <c r="JQU109" s="100"/>
      <c r="JQV109" s="100"/>
      <c r="JQW109" s="100"/>
      <c r="JQX109" s="100"/>
      <c r="JQY109" s="100"/>
      <c r="JQZ109" s="100"/>
      <c r="JRA109" s="100"/>
      <c r="JRB109" s="100"/>
      <c r="JRC109" s="100"/>
      <c r="JRD109" s="100"/>
      <c r="JRE109" s="100"/>
      <c r="JRF109" s="100"/>
      <c r="JRG109" s="100"/>
      <c r="JRH109" s="100"/>
      <c r="JRI109" s="100"/>
      <c r="JRJ109" s="100"/>
      <c r="JRK109" s="100"/>
      <c r="JRL109" s="100"/>
      <c r="JRM109" s="100"/>
      <c r="JRN109" s="100"/>
      <c r="JRO109" s="100"/>
      <c r="JRP109" s="100"/>
      <c r="JRQ109" s="100"/>
      <c r="JRR109" s="100"/>
      <c r="JRS109" s="100"/>
      <c r="JRT109" s="100"/>
      <c r="JRU109" s="100"/>
      <c r="JRV109" s="100"/>
      <c r="JRW109" s="100"/>
      <c r="JRX109" s="100"/>
      <c r="JRY109" s="100"/>
      <c r="JRZ109" s="100"/>
      <c r="JSA109" s="100"/>
      <c r="JSB109" s="100"/>
      <c r="JSC109" s="100"/>
      <c r="JSD109" s="100"/>
      <c r="JSE109" s="100"/>
      <c r="JSF109" s="100"/>
      <c r="JSG109" s="100"/>
      <c r="JSH109" s="100"/>
      <c r="JSI109" s="100"/>
      <c r="JSJ109" s="100"/>
      <c r="JSK109" s="100"/>
      <c r="JSL109" s="100"/>
      <c r="JSM109" s="100"/>
      <c r="JSN109" s="100"/>
      <c r="JSO109" s="100"/>
      <c r="JSP109" s="100"/>
      <c r="JSQ109" s="100"/>
      <c r="JSR109" s="100"/>
      <c r="JSS109" s="100"/>
      <c r="JST109" s="100"/>
      <c r="JSU109" s="100"/>
      <c r="JSV109" s="100"/>
      <c r="JSW109" s="100"/>
      <c r="JSX109" s="100"/>
      <c r="JSY109" s="100"/>
      <c r="JSZ109" s="100"/>
      <c r="JTA109" s="100"/>
      <c r="JTB109" s="100"/>
      <c r="JTC109" s="100"/>
      <c r="JTD109" s="100"/>
      <c r="JTE109" s="100"/>
      <c r="JTF109" s="100"/>
      <c r="JTG109" s="100"/>
      <c r="JTH109" s="100"/>
      <c r="JTI109" s="100"/>
      <c r="JTJ109" s="100"/>
      <c r="JTK109" s="100"/>
      <c r="JTL109" s="100"/>
      <c r="JTM109" s="100"/>
      <c r="JTN109" s="100"/>
      <c r="JTO109" s="100"/>
      <c r="JTP109" s="100"/>
      <c r="JTQ109" s="100"/>
      <c r="JTR109" s="100"/>
      <c r="JTS109" s="100"/>
      <c r="JTT109" s="100"/>
      <c r="JTU109" s="100"/>
      <c r="JTV109" s="100"/>
      <c r="JTW109" s="100"/>
      <c r="JTX109" s="100"/>
      <c r="JTY109" s="100"/>
      <c r="JTZ109" s="100"/>
      <c r="JUA109" s="100"/>
      <c r="JUB109" s="100"/>
      <c r="JUC109" s="100"/>
      <c r="JUD109" s="100"/>
      <c r="JUE109" s="100"/>
      <c r="JUF109" s="100"/>
      <c r="JUG109" s="100"/>
      <c r="JUH109" s="100"/>
      <c r="JUI109" s="100"/>
      <c r="JUJ109" s="100"/>
      <c r="JUK109" s="100"/>
      <c r="JUL109" s="100"/>
      <c r="JUM109" s="100"/>
      <c r="JUN109" s="100"/>
      <c r="JUO109" s="100"/>
      <c r="JUP109" s="100"/>
      <c r="JUQ109" s="100"/>
      <c r="JUR109" s="100"/>
      <c r="JUS109" s="100"/>
      <c r="JUT109" s="100"/>
      <c r="JUU109" s="100"/>
      <c r="JUV109" s="100"/>
      <c r="JUW109" s="100"/>
      <c r="JUX109" s="100"/>
      <c r="JUY109" s="100"/>
      <c r="JUZ109" s="100"/>
      <c r="JVA109" s="100"/>
      <c r="JVB109" s="100"/>
      <c r="JVC109" s="100"/>
      <c r="JVD109" s="100"/>
      <c r="JVE109" s="100"/>
      <c r="JVF109" s="100"/>
      <c r="JVG109" s="100"/>
      <c r="JVH109" s="100"/>
      <c r="JVI109" s="100"/>
      <c r="JVJ109" s="100"/>
      <c r="JVK109" s="100"/>
      <c r="JVL109" s="100"/>
      <c r="JVM109" s="100"/>
      <c r="JVN109" s="100"/>
      <c r="JVO109" s="100"/>
      <c r="JVP109" s="100"/>
      <c r="JVQ109" s="100"/>
      <c r="JVR109" s="100"/>
      <c r="JVS109" s="100"/>
      <c r="JVT109" s="100"/>
      <c r="JVU109" s="100"/>
      <c r="JVV109" s="100"/>
      <c r="JVW109" s="100"/>
      <c r="JVX109" s="100"/>
      <c r="JVY109" s="100"/>
      <c r="JVZ109" s="100"/>
      <c r="JWA109" s="100"/>
      <c r="JWB109" s="100"/>
      <c r="JWC109" s="100"/>
      <c r="JWD109" s="100"/>
      <c r="JWE109" s="100"/>
      <c r="JWF109" s="100"/>
      <c r="JWG109" s="100"/>
      <c r="JWH109" s="100"/>
      <c r="JWI109" s="100"/>
      <c r="JWJ109" s="100"/>
      <c r="JWK109" s="100"/>
      <c r="JWL109" s="100"/>
      <c r="JWM109" s="100"/>
      <c r="JWN109" s="100"/>
      <c r="JWO109" s="100"/>
      <c r="JWP109" s="100"/>
      <c r="JWQ109" s="100"/>
      <c r="JWR109" s="100"/>
      <c r="JWS109" s="100"/>
      <c r="JWT109" s="100"/>
      <c r="JWU109" s="100"/>
      <c r="JWV109" s="100"/>
      <c r="JWW109" s="100"/>
      <c r="JWX109" s="100"/>
      <c r="JWY109" s="100"/>
      <c r="JWZ109" s="100"/>
      <c r="JXA109" s="100"/>
      <c r="JXB109" s="100"/>
      <c r="JXC109" s="100"/>
      <c r="JXD109" s="100"/>
      <c r="JXE109" s="100"/>
      <c r="JXF109" s="100"/>
      <c r="JXG109" s="100"/>
      <c r="JXH109" s="100"/>
      <c r="JXI109" s="100"/>
      <c r="JXJ109" s="100"/>
      <c r="JXK109" s="100"/>
      <c r="JXL109" s="100"/>
      <c r="JXM109" s="100"/>
      <c r="JXN109" s="100"/>
      <c r="JXO109" s="100"/>
      <c r="JXP109" s="100"/>
      <c r="JXQ109" s="100"/>
      <c r="JXR109" s="100"/>
      <c r="JXS109" s="100"/>
      <c r="JXT109" s="100"/>
      <c r="JXU109" s="100"/>
      <c r="JXV109" s="100"/>
      <c r="JXW109" s="100"/>
      <c r="JXX109" s="100"/>
      <c r="JXY109" s="100"/>
      <c r="JXZ109" s="100"/>
      <c r="JYA109" s="100"/>
      <c r="JYB109" s="100"/>
      <c r="JYC109" s="100"/>
      <c r="JYD109" s="100"/>
      <c r="JYE109" s="100"/>
      <c r="JYF109" s="100"/>
      <c r="JYG109" s="100"/>
      <c r="JYH109" s="100"/>
      <c r="JYI109" s="100"/>
      <c r="JYJ109" s="100"/>
      <c r="JYK109" s="100"/>
      <c r="JYL109" s="100"/>
      <c r="JYM109" s="100"/>
      <c r="JYN109" s="100"/>
      <c r="JYO109" s="100"/>
      <c r="JYP109" s="100"/>
      <c r="JYQ109" s="100"/>
      <c r="JYR109" s="100"/>
      <c r="JYS109" s="100"/>
      <c r="JYT109" s="100"/>
      <c r="JYU109" s="100"/>
      <c r="JYV109" s="100"/>
      <c r="JYW109" s="100"/>
      <c r="JYX109" s="100"/>
      <c r="JYY109" s="100"/>
      <c r="JYZ109" s="100"/>
      <c r="JZA109" s="100"/>
      <c r="JZB109" s="100"/>
      <c r="JZC109" s="100"/>
      <c r="JZD109" s="100"/>
      <c r="JZE109" s="100"/>
      <c r="JZF109" s="100"/>
      <c r="JZG109" s="100"/>
      <c r="JZH109" s="100"/>
      <c r="JZI109" s="100"/>
      <c r="JZJ109" s="100"/>
      <c r="JZK109" s="100"/>
      <c r="JZL109" s="100"/>
      <c r="JZM109" s="100"/>
      <c r="JZN109" s="100"/>
      <c r="JZO109" s="100"/>
      <c r="JZP109" s="100"/>
      <c r="JZQ109" s="100"/>
      <c r="JZR109" s="100"/>
      <c r="JZS109" s="100"/>
      <c r="JZT109" s="100"/>
      <c r="JZU109" s="100"/>
      <c r="JZV109" s="100"/>
      <c r="JZW109" s="100"/>
      <c r="JZX109" s="100"/>
      <c r="JZY109" s="100"/>
      <c r="JZZ109" s="100"/>
      <c r="KAA109" s="100"/>
      <c r="KAB109" s="100"/>
      <c r="KAC109" s="100"/>
      <c r="KAD109" s="100"/>
      <c r="KAE109" s="100"/>
      <c r="KAF109" s="100"/>
      <c r="KAG109" s="100"/>
      <c r="KAH109" s="100"/>
      <c r="KAI109" s="100"/>
      <c r="KAJ109" s="100"/>
      <c r="KAK109" s="100"/>
      <c r="KAL109" s="100"/>
      <c r="KAM109" s="100"/>
      <c r="KAN109" s="100"/>
      <c r="KAO109" s="100"/>
      <c r="KAP109" s="100"/>
      <c r="KAQ109" s="100"/>
      <c r="KAR109" s="100"/>
      <c r="KAS109" s="100"/>
      <c r="KAT109" s="100"/>
      <c r="KAU109" s="100"/>
      <c r="KAV109" s="100"/>
      <c r="KAW109" s="100"/>
      <c r="KAX109" s="100"/>
      <c r="KAY109" s="100"/>
      <c r="KAZ109" s="100"/>
      <c r="KBA109" s="100"/>
      <c r="KBB109" s="100"/>
      <c r="KBC109" s="100"/>
      <c r="KBD109" s="100"/>
      <c r="KBE109" s="100"/>
      <c r="KBF109" s="100"/>
      <c r="KBG109" s="100"/>
      <c r="KBH109" s="100"/>
      <c r="KBI109" s="100"/>
      <c r="KBJ109" s="100"/>
      <c r="KBK109" s="100"/>
      <c r="KBL109" s="100"/>
      <c r="KBM109" s="100"/>
      <c r="KBN109" s="100"/>
      <c r="KBO109" s="100"/>
      <c r="KBP109" s="100"/>
      <c r="KBQ109" s="100"/>
      <c r="KBR109" s="100"/>
      <c r="KBS109" s="100"/>
      <c r="KBT109" s="100"/>
      <c r="KBU109" s="100"/>
      <c r="KBV109" s="100"/>
      <c r="KBW109" s="100"/>
      <c r="KBX109" s="100"/>
      <c r="KBY109" s="100"/>
      <c r="KBZ109" s="100"/>
      <c r="KCA109" s="100"/>
      <c r="KCB109" s="100"/>
      <c r="KCC109" s="100"/>
      <c r="KCD109" s="100"/>
      <c r="KCE109" s="100"/>
      <c r="KCF109" s="100"/>
      <c r="KCG109" s="100"/>
      <c r="KCH109" s="100"/>
      <c r="KCI109" s="100"/>
      <c r="KCJ109" s="100"/>
      <c r="KCK109" s="100"/>
      <c r="KCL109" s="100"/>
      <c r="KCM109" s="100"/>
      <c r="KCN109" s="100"/>
      <c r="KCO109" s="100"/>
      <c r="KCP109" s="100"/>
      <c r="KCQ109" s="100"/>
      <c r="KCR109" s="100"/>
      <c r="KCS109" s="100"/>
      <c r="KCT109" s="100"/>
      <c r="KCU109" s="100"/>
      <c r="KCV109" s="100"/>
      <c r="KCW109" s="100"/>
      <c r="KCX109" s="100"/>
      <c r="KCY109" s="100"/>
      <c r="KCZ109" s="100"/>
      <c r="KDA109" s="100"/>
      <c r="KDB109" s="100"/>
      <c r="KDC109" s="100"/>
      <c r="KDD109" s="100"/>
      <c r="KDE109" s="100"/>
      <c r="KDF109" s="100"/>
      <c r="KDG109" s="100"/>
      <c r="KDH109" s="100"/>
      <c r="KDI109" s="100"/>
      <c r="KDJ109" s="100"/>
      <c r="KDK109" s="100"/>
      <c r="KDL109" s="100"/>
      <c r="KDM109" s="100"/>
      <c r="KDN109" s="100"/>
      <c r="KDO109" s="100"/>
      <c r="KDP109" s="100"/>
      <c r="KDQ109" s="100"/>
      <c r="KDR109" s="100"/>
      <c r="KDS109" s="100"/>
      <c r="KDT109" s="100"/>
      <c r="KDU109" s="100"/>
      <c r="KDV109" s="100"/>
      <c r="KDW109" s="100"/>
      <c r="KDX109" s="100"/>
      <c r="KDY109" s="100"/>
      <c r="KDZ109" s="100"/>
      <c r="KEA109" s="100"/>
      <c r="KEB109" s="100"/>
      <c r="KEC109" s="100"/>
      <c r="KED109" s="100"/>
      <c r="KEE109" s="100"/>
      <c r="KEF109" s="100"/>
      <c r="KEG109" s="100"/>
      <c r="KEH109" s="100"/>
      <c r="KEI109" s="100"/>
      <c r="KEJ109" s="100"/>
      <c r="KEK109" s="100"/>
      <c r="KEL109" s="100"/>
      <c r="KEM109" s="100"/>
      <c r="KEN109" s="100"/>
      <c r="KEO109" s="100"/>
      <c r="KEP109" s="100"/>
      <c r="KEQ109" s="100"/>
      <c r="KER109" s="100"/>
      <c r="KES109" s="100"/>
      <c r="KET109" s="100"/>
      <c r="KEU109" s="100"/>
      <c r="KEV109" s="100"/>
      <c r="KEW109" s="100"/>
      <c r="KEX109" s="100"/>
      <c r="KEY109" s="100"/>
      <c r="KEZ109" s="100"/>
      <c r="KFA109" s="100"/>
      <c r="KFB109" s="100"/>
      <c r="KFC109" s="100"/>
      <c r="KFD109" s="100"/>
      <c r="KFE109" s="100"/>
      <c r="KFF109" s="100"/>
      <c r="KFG109" s="100"/>
      <c r="KFH109" s="100"/>
      <c r="KFI109" s="100"/>
      <c r="KFJ109" s="100"/>
      <c r="KFK109" s="100"/>
      <c r="KFL109" s="100"/>
      <c r="KFM109" s="100"/>
      <c r="KFN109" s="100"/>
      <c r="KFO109" s="100"/>
      <c r="KFP109" s="100"/>
      <c r="KFQ109" s="100"/>
      <c r="KFR109" s="100"/>
      <c r="KFS109" s="100"/>
      <c r="KFT109" s="100"/>
      <c r="KFU109" s="100"/>
      <c r="KFV109" s="100"/>
      <c r="KFW109" s="100"/>
      <c r="KFX109" s="100"/>
      <c r="KFY109" s="100"/>
      <c r="KFZ109" s="100"/>
      <c r="KGA109" s="100"/>
      <c r="KGB109" s="100"/>
      <c r="KGC109" s="100"/>
      <c r="KGD109" s="100"/>
      <c r="KGE109" s="100"/>
      <c r="KGF109" s="100"/>
      <c r="KGG109" s="100"/>
      <c r="KGH109" s="100"/>
      <c r="KGI109" s="100"/>
      <c r="KGJ109" s="100"/>
      <c r="KGK109" s="100"/>
      <c r="KGL109" s="100"/>
      <c r="KGM109" s="100"/>
      <c r="KGN109" s="100"/>
      <c r="KGO109" s="100"/>
      <c r="KGP109" s="100"/>
      <c r="KGQ109" s="100"/>
      <c r="KGR109" s="100"/>
      <c r="KGS109" s="100"/>
      <c r="KGT109" s="100"/>
      <c r="KGU109" s="100"/>
      <c r="KGV109" s="100"/>
      <c r="KGW109" s="100"/>
      <c r="KGX109" s="100"/>
      <c r="KGY109" s="100"/>
      <c r="KGZ109" s="100"/>
      <c r="KHA109" s="100"/>
      <c r="KHB109" s="100"/>
      <c r="KHC109" s="100"/>
      <c r="KHD109" s="100"/>
      <c r="KHE109" s="100"/>
      <c r="KHF109" s="100"/>
      <c r="KHG109" s="100"/>
      <c r="KHH109" s="100"/>
      <c r="KHI109" s="100"/>
      <c r="KHJ109" s="100"/>
      <c r="KHK109" s="100"/>
      <c r="KHL109" s="100"/>
      <c r="KHM109" s="100"/>
      <c r="KHN109" s="100"/>
      <c r="KHO109" s="100"/>
      <c r="KHP109" s="100"/>
      <c r="KHQ109" s="100"/>
      <c r="KHR109" s="100"/>
      <c r="KHS109" s="100"/>
      <c r="KHT109" s="100"/>
      <c r="KHU109" s="100"/>
      <c r="KHV109" s="100"/>
      <c r="KHW109" s="100"/>
      <c r="KHX109" s="100"/>
      <c r="KHY109" s="100"/>
      <c r="KHZ109" s="100"/>
      <c r="KIA109" s="100"/>
      <c r="KIB109" s="100"/>
      <c r="KIC109" s="100"/>
      <c r="KID109" s="100"/>
      <c r="KIE109" s="100"/>
      <c r="KIF109" s="100"/>
      <c r="KIG109" s="100"/>
      <c r="KIH109" s="100"/>
      <c r="KII109" s="100"/>
      <c r="KIJ109" s="100"/>
      <c r="KIK109" s="100"/>
      <c r="KIL109" s="100"/>
      <c r="KIM109" s="100"/>
      <c r="KIN109" s="100"/>
      <c r="KIO109" s="100"/>
      <c r="KIP109" s="100"/>
      <c r="KIQ109" s="100"/>
      <c r="KIR109" s="100"/>
      <c r="KIS109" s="100"/>
      <c r="KIT109" s="100"/>
      <c r="KIU109" s="100"/>
      <c r="KIV109" s="100"/>
      <c r="KIW109" s="100"/>
      <c r="KIX109" s="100"/>
      <c r="KIY109" s="100"/>
      <c r="KIZ109" s="100"/>
      <c r="KJA109" s="100"/>
      <c r="KJB109" s="100"/>
      <c r="KJC109" s="100"/>
      <c r="KJD109" s="100"/>
      <c r="KJE109" s="100"/>
      <c r="KJF109" s="100"/>
      <c r="KJG109" s="100"/>
      <c r="KJH109" s="100"/>
      <c r="KJI109" s="100"/>
      <c r="KJJ109" s="100"/>
      <c r="KJK109" s="100"/>
      <c r="KJL109" s="100"/>
      <c r="KJM109" s="100"/>
      <c r="KJN109" s="100"/>
      <c r="KJO109" s="100"/>
      <c r="KJP109" s="100"/>
      <c r="KJQ109" s="100"/>
      <c r="KJR109" s="100"/>
      <c r="KJS109" s="100"/>
      <c r="KJT109" s="100"/>
      <c r="KJU109" s="100"/>
      <c r="KJV109" s="100"/>
      <c r="KJW109" s="100"/>
      <c r="KJX109" s="100"/>
      <c r="KJY109" s="100"/>
      <c r="KJZ109" s="100"/>
      <c r="KKA109" s="100"/>
      <c r="KKB109" s="100"/>
      <c r="KKC109" s="100"/>
      <c r="KKD109" s="100"/>
      <c r="KKE109" s="100"/>
      <c r="KKF109" s="100"/>
      <c r="KKG109" s="100"/>
      <c r="KKH109" s="100"/>
      <c r="KKI109" s="100"/>
      <c r="KKJ109" s="100"/>
      <c r="KKK109" s="100"/>
      <c r="KKL109" s="100"/>
      <c r="KKM109" s="100"/>
      <c r="KKN109" s="100"/>
      <c r="KKO109" s="100"/>
      <c r="KKP109" s="100"/>
      <c r="KKQ109" s="100"/>
      <c r="KKR109" s="100"/>
      <c r="KKS109" s="100"/>
      <c r="KKT109" s="100"/>
      <c r="KKU109" s="100"/>
      <c r="KKV109" s="100"/>
      <c r="KKW109" s="100"/>
      <c r="KKX109" s="100"/>
      <c r="KKY109" s="100"/>
      <c r="KKZ109" s="100"/>
      <c r="KLA109" s="100"/>
      <c r="KLB109" s="100"/>
      <c r="KLC109" s="100"/>
      <c r="KLD109" s="100"/>
      <c r="KLE109" s="100"/>
      <c r="KLF109" s="100"/>
      <c r="KLG109" s="100"/>
      <c r="KLH109" s="100"/>
      <c r="KLI109" s="100"/>
      <c r="KLJ109" s="100"/>
      <c r="KLK109" s="100"/>
      <c r="KLL109" s="100"/>
      <c r="KLM109" s="100"/>
      <c r="KLN109" s="100"/>
      <c r="KLO109" s="100"/>
      <c r="KLP109" s="100"/>
      <c r="KLQ109" s="100"/>
      <c r="KLR109" s="100"/>
      <c r="KLS109" s="100"/>
      <c r="KLT109" s="100"/>
      <c r="KLU109" s="100"/>
      <c r="KLV109" s="100"/>
      <c r="KLW109" s="100"/>
      <c r="KLX109" s="100"/>
      <c r="KLY109" s="100"/>
      <c r="KLZ109" s="100"/>
      <c r="KMA109" s="100"/>
      <c r="KMB109" s="100"/>
      <c r="KMC109" s="100"/>
      <c r="KMD109" s="100"/>
      <c r="KME109" s="100"/>
      <c r="KMF109" s="100"/>
      <c r="KMG109" s="100"/>
      <c r="KMH109" s="100"/>
      <c r="KMI109" s="100"/>
      <c r="KMJ109" s="100"/>
      <c r="KMK109" s="100"/>
      <c r="KML109" s="100"/>
      <c r="KMM109" s="100"/>
      <c r="KMN109" s="100"/>
      <c r="KMO109" s="100"/>
      <c r="KMP109" s="100"/>
      <c r="KMQ109" s="100"/>
      <c r="KMR109" s="100"/>
      <c r="KMS109" s="100"/>
      <c r="KMT109" s="100"/>
      <c r="KMU109" s="100"/>
      <c r="KMV109" s="100"/>
      <c r="KMW109" s="100"/>
      <c r="KMX109" s="100"/>
      <c r="KMY109" s="100"/>
      <c r="KMZ109" s="100"/>
      <c r="KNA109" s="100"/>
      <c r="KNB109" s="100"/>
      <c r="KNC109" s="100"/>
      <c r="KND109" s="100"/>
      <c r="KNE109" s="100"/>
      <c r="KNF109" s="100"/>
      <c r="KNG109" s="100"/>
      <c r="KNH109" s="100"/>
      <c r="KNI109" s="100"/>
      <c r="KNJ109" s="100"/>
      <c r="KNK109" s="100"/>
      <c r="KNL109" s="100"/>
      <c r="KNM109" s="100"/>
      <c r="KNN109" s="100"/>
      <c r="KNO109" s="100"/>
      <c r="KNP109" s="100"/>
      <c r="KNQ109" s="100"/>
      <c r="KNR109" s="100"/>
      <c r="KNS109" s="100"/>
      <c r="KNT109" s="100"/>
      <c r="KNU109" s="100"/>
      <c r="KNV109" s="100"/>
      <c r="KNW109" s="100"/>
      <c r="KNX109" s="100"/>
      <c r="KNY109" s="100"/>
      <c r="KNZ109" s="100"/>
      <c r="KOA109" s="100"/>
      <c r="KOB109" s="100"/>
      <c r="KOC109" s="100"/>
      <c r="KOD109" s="100"/>
      <c r="KOE109" s="100"/>
      <c r="KOF109" s="100"/>
      <c r="KOG109" s="100"/>
      <c r="KOH109" s="100"/>
      <c r="KOI109" s="100"/>
      <c r="KOJ109" s="100"/>
      <c r="KOK109" s="100"/>
      <c r="KOL109" s="100"/>
      <c r="KOM109" s="100"/>
      <c r="KON109" s="100"/>
      <c r="KOO109" s="100"/>
      <c r="KOP109" s="100"/>
      <c r="KOQ109" s="100"/>
      <c r="KOR109" s="100"/>
      <c r="KOS109" s="100"/>
      <c r="KOT109" s="100"/>
      <c r="KOU109" s="100"/>
      <c r="KOV109" s="100"/>
      <c r="KOW109" s="100"/>
      <c r="KOX109" s="100"/>
      <c r="KOY109" s="100"/>
      <c r="KOZ109" s="100"/>
      <c r="KPA109" s="100"/>
      <c r="KPB109" s="100"/>
      <c r="KPC109" s="100"/>
      <c r="KPD109" s="100"/>
      <c r="KPE109" s="100"/>
      <c r="KPF109" s="100"/>
      <c r="KPG109" s="100"/>
      <c r="KPH109" s="100"/>
      <c r="KPI109" s="100"/>
      <c r="KPJ109" s="100"/>
      <c r="KPK109" s="100"/>
      <c r="KPL109" s="100"/>
      <c r="KPM109" s="100"/>
      <c r="KPN109" s="100"/>
      <c r="KPO109" s="100"/>
      <c r="KPP109" s="100"/>
      <c r="KPQ109" s="100"/>
      <c r="KPR109" s="100"/>
      <c r="KPS109" s="100"/>
      <c r="KPT109" s="100"/>
      <c r="KPU109" s="100"/>
      <c r="KPV109" s="100"/>
      <c r="KPW109" s="100"/>
      <c r="KPX109" s="100"/>
      <c r="KPY109" s="100"/>
      <c r="KPZ109" s="100"/>
      <c r="KQA109" s="100"/>
      <c r="KQB109" s="100"/>
      <c r="KQC109" s="100"/>
      <c r="KQD109" s="100"/>
      <c r="KQE109" s="100"/>
      <c r="KQF109" s="100"/>
      <c r="KQG109" s="100"/>
      <c r="KQH109" s="100"/>
      <c r="KQI109" s="100"/>
      <c r="KQJ109" s="100"/>
      <c r="KQK109" s="100"/>
      <c r="KQL109" s="100"/>
      <c r="KQM109" s="100"/>
      <c r="KQN109" s="100"/>
      <c r="KQO109" s="100"/>
      <c r="KQP109" s="100"/>
      <c r="KQQ109" s="100"/>
      <c r="KQR109" s="100"/>
      <c r="KQS109" s="100"/>
      <c r="KQT109" s="100"/>
      <c r="KQU109" s="100"/>
      <c r="KQV109" s="100"/>
      <c r="KQW109" s="100"/>
      <c r="KQX109" s="100"/>
      <c r="KQY109" s="100"/>
      <c r="KQZ109" s="100"/>
      <c r="KRA109" s="100"/>
      <c r="KRB109" s="100"/>
      <c r="KRC109" s="100"/>
      <c r="KRD109" s="100"/>
      <c r="KRE109" s="100"/>
      <c r="KRF109" s="100"/>
      <c r="KRG109" s="100"/>
      <c r="KRH109" s="100"/>
      <c r="KRI109" s="100"/>
      <c r="KRJ109" s="100"/>
      <c r="KRK109" s="100"/>
      <c r="KRL109" s="100"/>
      <c r="KRM109" s="100"/>
      <c r="KRN109" s="100"/>
      <c r="KRO109" s="100"/>
      <c r="KRP109" s="100"/>
      <c r="KRQ109" s="100"/>
      <c r="KRR109" s="100"/>
      <c r="KRS109" s="100"/>
      <c r="KRT109" s="100"/>
      <c r="KRU109" s="100"/>
      <c r="KRV109" s="100"/>
      <c r="KRW109" s="100"/>
      <c r="KRX109" s="100"/>
      <c r="KRY109" s="100"/>
      <c r="KRZ109" s="100"/>
      <c r="KSA109" s="100"/>
      <c r="KSB109" s="100"/>
      <c r="KSC109" s="100"/>
      <c r="KSD109" s="100"/>
      <c r="KSE109" s="100"/>
      <c r="KSF109" s="100"/>
      <c r="KSG109" s="100"/>
      <c r="KSH109" s="100"/>
      <c r="KSI109" s="100"/>
      <c r="KSJ109" s="100"/>
      <c r="KSK109" s="100"/>
      <c r="KSL109" s="100"/>
      <c r="KSM109" s="100"/>
      <c r="KSN109" s="100"/>
      <c r="KSO109" s="100"/>
      <c r="KSP109" s="100"/>
      <c r="KSQ109" s="100"/>
      <c r="KSR109" s="100"/>
      <c r="KSS109" s="100"/>
      <c r="KST109" s="100"/>
      <c r="KSU109" s="100"/>
      <c r="KSV109" s="100"/>
      <c r="KSW109" s="100"/>
      <c r="KSX109" s="100"/>
      <c r="KSY109" s="100"/>
      <c r="KSZ109" s="100"/>
      <c r="KTA109" s="100"/>
      <c r="KTB109" s="100"/>
      <c r="KTC109" s="100"/>
      <c r="KTD109" s="100"/>
      <c r="KTE109" s="100"/>
      <c r="KTF109" s="100"/>
      <c r="KTG109" s="100"/>
      <c r="KTH109" s="100"/>
      <c r="KTI109" s="100"/>
      <c r="KTJ109" s="100"/>
      <c r="KTK109" s="100"/>
      <c r="KTL109" s="100"/>
      <c r="KTM109" s="100"/>
      <c r="KTN109" s="100"/>
      <c r="KTO109" s="100"/>
      <c r="KTP109" s="100"/>
      <c r="KTQ109" s="100"/>
      <c r="KTR109" s="100"/>
      <c r="KTS109" s="100"/>
      <c r="KTT109" s="100"/>
      <c r="KTU109" s="100"/>
      <c r="KTV109" s="100"/>
      <c r="KTW109" s="100"/>
      <c r="KTX109" s="100"/>
      <c r="KTY109" s="100"/>
      <c r="KTZ109" s="100"/>
      <c r="KUA109" s="100"/>
      <c r="KUB109" s="100"/>
      <c r="KUC109" s="100"/>
      <c r="KUD109" s="100"/>
      <c r="KUE109" s="100"/>
      <c r="KUF109" s="100"/>
      <c r="KUG109" s="100"/>
      <c r="KUH109" s="100"/>
      <c r="KUI109" s="100"/>
      <c r="KUJ109" s="100"/>
      <c r="KUK109" s="100"/>
      <c r="KUL109" s="100"/>
      <c r="KUM109" s="100"/>
      <c r="KUN109" s="100"/>
      <c r="KUO109" s="100"/>
      <c r="KUP109" s="100"/>
      <c r="KUQ109" s="100"/>
      <c r="KUR109" s="100"/>
      <c r="KUS109" s="100"/>
      <c r="KUT109" s="100"/>
      <c r="KUU109" s="100"/>
      <c r="KUV109" s="100"/>
      <c r="KUW109" s="100"/>
      <c r="KUX109" s="100"/>
      <c r="KUY109" s="100"/>
      <c r="KUZ109" s="100"/>
      <c r="KVA109" s="100"/>
      <c r="KVB109" s="100"/>
      <c r="KVC109" s="100"/>
      <c r="KVD109" s="100"/>
      <c r="KVE109" s="100"/>
      <c r="KVF109" s="100"/>
      <c r="KVG109" s="100"/>
      <c r="KVH109" s="100"/>
      <c r="KVI109" s="100"/>
      <c r="KVJ109" s="100"/>
      <c r="KVK109" s="100"/>
      <c r="KVL109" s="100"/>
      <c r="KVM109" s="100"/>
      <c r="KVN109" s="100"/>
      <c r="KVO109" s="100"/>
      <c r="KVP109" s="100"/>
      <c r="KVQ109" s="100"/>
      <c r="KVR109" s="100"/>
      <c r="KVS109" s="100"/>
      <c r="KVT109" s="100"/>
      <c r="KVU109" s="100"/>
      <c r="KVV109" s="100"/>
      <c r="KVW109" s="100"/>
      <c r="KVX109" s="100"/>
      <c r="KVY109" s="100"/>
      <c r="KVZ109" s="100"/>
      <c r="KWA109" s="100"/>
      <c r="KWB109" s="100"/>
      <c r="KWC109" s="100"/>
      <c r="KWD109" s="100"/>
      <c r="KWE109" s="100"/>
      <c r="KWF109" s="100"/>
      <c r="KWG109" s="100"/>
      <c r="KWH109" s="100"/>
      <c r="KWI109" s="100"/>
      <c r="KWJ109" s="100"/>
      <c r="KWK109" s="100"/>
      <c r="KWL109" s="100"/>
      <c r="KWM109" s="100"/>
      <c r="KWN109" s="100"/>
      <c r="KWO109" s="100"/>
      <c r="KWP109" s="100"/>
      <c r="KWQ109" s="100"/>
      <c r="KWR109" s="100"/>
      <c r="KWS109" s="100"/>
      <c r="KWT109" s="100"/>
      <c r="KWU109" s="100"/>
      <c r="KWV109" s="100"/>
      <c r="KWW109" s="100"/>
      <c r="KWX109" s="100"/>
      <c r="KWY109" s="100"/>
      <c r="KWZ109" s="100"/>
      <c r="KXA109" s="100"/>
      <c r="KXB109" s="100"/>
      <c r="KXC109" s="100"/>
      <c r="KXD109" s="100"/>
      <c r="KXE109" s="100"/>
      <c r="KXF109" s="100"/>
      <c r="KXG109" s="100"/>
      <c r="KXH109" s="100"/>
      <c r="KXI109" s="100"/>
      <c r="KXJ109" s="100"/>
      <c r="KXK109" s="100"/>
      <c r="KXL109" s="100"/>
      <c r="KXM109" s="100"/>
      <c r="KXN109" s="100"/>
      <c r="KXO109" s="100"/>
      <c r="KXP109" s="100"/>
      <c r="KXQ109" s="100"/>
      <c r="KXR109" s="100"/>
      <c r="KXS109" s="100"/>
      <c r="KXT109" s="100"/>
      <c r="KXU109" s="100"/>
      <c r="KXV109" s="100"/>
      <c r="KXW109" s="100"/>
      <c r="KXX109" s="100"/>
      <c r="KXY109" s="100"/>
      <c r="KXZ109" s="100"/>
      <c r="KYA109" s="100"/>
      <c r="KYB109" s="100"/>
      <c r="KYC109" s="100"/>
      <c r="KYD109" s="100"/>
      <c r="KYE109" s="100"/>
      <c r="KYF109" s="100"/>
      <c r="KYG109" s="100"/>
      <c r="KYH109" s="100"/>
      <c r="KYI109" s="100"/>
      <c r="KYJ109" s="100"/>
      <c r="KYK109" s="100"/>
      <c r="KYL109" s="100"/>
      <c r="KYM109" s="100"/>
      <c r="KYN109" s="100"/>
      <c r="KYO109" s="100"/>
      <c r="KYP109" s="100"/>
      <c r="KYQ109" s="100"/>
      <c r="KYR109" s="100"/>
      <c r="KYS109" s="100"/>
      <c r="KYT109" s="100"/>
      <c r="KYU109" s="100"/>
      <c r="KYV109" s="100"/>
      <c r="KYW109" s="100"/>
      <c r="KYX109" s="100"/>
      <c r="KYY109" s="100"/>
      <c r="KYZ109" s="100"/>
      <c r="KZA109" s="100"/>
      <c r="KZB109" s="100"/>
      <c r="KZC109" s="100"/>
      <c r="KZD109" s="100"/>
      <c r="KZE109" s="100"/>
      <c r="KZF109" s="100"/>
      <c r="KZG109" s="100"/>
      <c r="KZH109" s="100"/>
      <c r="KZI109" s="100"/>
      <c r="KZJ109" s="100"/>
      <c r="KZK109" s="100"/>
      <c r="KZL109" s="100"/>
      <c r="KZM109" s="100"/>
      <c r="KZN109" s="100"/>
      <c r="KZO109" s="100"/>
      <c r="KZP109" s="100"/>
      <c r="KZQ109" s="100"/>
      <c r="KZR109" s="100"/>
      <c r="KZS109" s="100"/>
      <c r="KZT109" s="100"/>
      <c r="KZU109" s="100"/>
      <c r="KZV109" s="100"/>
      <c r="KZW109" s="100"/>
      <c r="KZX109" s="100"/>
      <c r="KZY109" s="100"/>
      <c r="KZZ109" s="100"/>
      <c r="LAA109" s="100"/>
      <c r="LAB109" s="100"/>
      <c r="LAC109" s="100"/>
      <c r="LAD109" s="100"/>
      <c r="LAE109" s="100"/>
      <c r="LAF109" s="100"/>
      <c r="LAG109" s="100"/>
      <c r="LAH109" s="100"/>
      <c r="LAI109" s="100"/>
      <c r="LAJ109" s="100"/>
      <c r="LAK109" s="100"/>
      <c r="LAL109" s="100"/>
      <c r="LAM109" s="100"/>
      <c r="LAN109" s="100"/>
      <c r="LAO109" s="100"/>
      <c r="LAP109" s="100"/>
      <c r="LAQ109" s="100"/>
      <c r="LAR109" s="100"/>
      <c r="LAS109" s="100"/>
      <c r="LAT109" s="100"/>
      <c r="LAU109" s="100"/>
      <c r="LAV109" s="100"/>
      <c r="LAW109" s="100"/>
      <c r="LAX109" s="100"/>
      <c r="LAY109" s="100"/>
      <c r="LAZ109" s="100"/>
      <c r="LBA109" s="100"/>
      <c r="LBB109" s="100"/>
      <c r="LBC109" s="100"/>
      <c r="LBD109" s="100"/>
      <c r="LBE109" s="100"/>
      <c r="LBF109" s="100"/>
      <c r="LBG109" s="100"/>
      <c r="LBH109" s="100"/>
      <c r="LBI109" s="100"/>
      <c r="LBJ109" s="100"/>
      <c r="LBK109" s="100"/>
      <c r="LBL109" s="100"/>
      <c r="LBM109" s="100"/>
      <c r="LBN109" s="100"/>
      <c r="LBO109" s="100"/>
      <c r="LBP109" s="100"/>
      <c r="LBQ109" s="100"/>
      <c r="LBR109" s="100"/>
      <c r="LBS109" s="100"/>
      <c r="LBT109" s="100"/>
      <c r="LBU109" s="100"/>
      <c r="LBV109" s="100"/>
      <c r="LBW109" s="100"/>
      <c r="LBX109" s="100"/>
      <c r="LBY109" s="100"/>
      <c r="LBZ109" s="100"/>
      <c r="LCA109" s="100"/>
      <c r="LCB109" s="100"/>
      <c r="LCC109" s="100"/>
      <c r="LCD109" s="100"/>
      <c r="LCE109" s="100"/>
      <c r="LCF109" s="100"/>
      <c r="LCG109" s="100"/>
      <c r="LCH109" s="100"/>
      <c r="LCI109" s="100"/>
      <c r="LCJ109" s="100"/>
      <c r="LCK109" s="100"/>
      <c r="LCL109" s="100"/>
      <c r="LCM109" s="100"/>
      <c r="LCN109" s="100"/>
      <c r="LCO109" s="100"/>
      <c r="LCP109" s="100"/>
      <c r="LCQ109" s="100"/>
      <c r="LCR109" s="100"/>
      <c r="LCS109" s="100"/>
      <c r="LCT109" s="100"/>
      <c r="LCU109" s="100"/>
      <c r="LCV109" s="100"/>
      <c r="LCW109" s="100"/>
      <c r="LCX109" s="100"/>
      <c r="LCY109" s="100"/>
      <c r="LCZ109" s="100"/>
      <c r="LDA109" s="100"/>
      <c r="LDB109" s="100"/>
      <c r="LDC109" s="100"/>
      <c r="LDD109" s="100"/>
      <c r="LDE109" s="100"/>
      <c r="LDF109" s="100"/>
      <c r="LDG109" s="100"/>
      <c r="LDH109" s="100"/>
      <c r="LDI109" s="100"/>
      <c r="LDJ109" s="100"/>
      <c r="LDK109" s="100"/>
      <c r="LDL109" s="100"/>
      <c r="LDM109" s="100"/>
      <c r="LDN109" s="100"/>
      <c r="LDO109" s="100"/>
      <c r="LDP109" s="100"/>
      <c r="LDQ109" s="100"/>
      <c r="LDR109" s="100"/>
      <c r="LDS109" s="100"/>
      <c r="LDT109" s="100"/>
      <c r="LDU109" s="100"/>
      <c r="LDV109" s="100"/>
      <c r="LDW109" s="100"/>
      <c r="LDX109" s="100"/>
      <c r="LDY109" s="100"/>
      <c r="LDZ109" s="100"/>
      <c r="LEA109" s="100"/>
      <c r="LEB109" s="100"/>
      <c r="LEC109" s="100"/>
      <c r="LED109" s="100"/>
      <c r="LEE109" s="100"/>
      <c r="LEF109" s="100"/>
      <c r="LEG109" s="100"/>
      <c r="LEH109" s="100"/>
      <c r="LEI109" s="100"/>
      <c r="LEJ109" s="100"/>
      <c r="LEK109" s="100"/>
      <c r="LEL109" s="100"/>
      <c r="LEM109" s="100"/>
      <c r="LEN109" s="100"/>
      <c r="LEO109" s="100"/>
      <c r="LEP109" s="100"/>
      <c r="LEQ109" s="100"/>
      <c r="LER109" s="100"/>
      <c r="LES109" s="100"/>
      <c r="LET109" s="100"/>
      <c r="LEU109" s="100"/>
      <c r="LEV109" s="100"/>
      <c r="LEW109" s="100"/>
      <c r="LEX109" s="100"/>
      <c r="LEY109" s="100"/>
      <c r="LEZ109" s="100"/>
      <c r="LFA109" s="100"/>
      <c r="LFB109" s="100"/>
      <c r="LFC109" s="100"/>
      <c r="LFD109" s="100"/>
      <c r="LFE109" s="100"/>
      <c r="LFF109" s="100"/>
      <c r="LFG109" s="100"/>
      <c r="LFH109" s="100"/>
      <c r="LFI109" s="100"/>
      <c r="LFJ109" s="100"/>
      <c r="LFK109" s="100"/>
      <c r="LFL109" s="100"/>
      <c r="LFM109" s="100"/>
      <c r="LFN109" s="100"/>
      <c r="LFO109" s="100"/>
      <c r="LFP109" s="100"/>
      <c r="LFQ109" s="100"/>
      <c r="LFR109" s="100"/>
      <c r="LFS109" s="100"/>
      <c r="LFT109" s="100"/>
      <c r="LFU109" s="100"/>
      <c r="LFV109" s="100"/>
      <c r="LFW109" s="100"/>
      <c r="LFX109" s="100"/>
      <c r="LFY109" s="100"/>
      <c r="LFZ109" s="100"/>
      <c r="LGA109" s="100"/>
      <c r="LGB109" s="100"/>
      <c r="LGC109" s="100"/>
      <c r="LGD109" s="100"/>
      <c r="LGE109" s="100"/>
      <c r="LGF109" s="100"/>
      <c r="LGG109" s="100"/>
      <c r="LGH109" s="100"/>
      <c r="LGI109" s="100"/>
      <c r="LGJ109" s="100"/>
      <c r="LGK109" s="100"/>
      <c r="LGL109" s="100"/>
      <c r="LGM109" s="100"/>
      <c r="LGN109" s="100"/>
      <c r="LGO109" s="100"/>
      <c r="LGP109" s="100"/>
      <c r="LGQ109" s="100"/>
      <c r="LGR109" s="100"/>
      <c r="LGS109" s="100"/>
      <c r="LGT109" s="100"/>
      <c r="LGU109" s="100"/>
      <c r="LGV109" s="100"/>
      <c r="LGW109" s="100"/>
      <c r="LGX109" s="100"/>
      <c r="LGY109" s="100"/>
      <c r="LGZ109" s="100"/>
      <c r="LHA109" s="100"/>
      <c r="LHB109" s="100"/>
      <c r="LHC109" s="100"/>
      <c r="LHD109" s="100"/>
      <c r="LHE109" s="100"/>
      <c r="LHF109" s="100"/>
      <c r="LHG109" s="100"/>
      <c r="LHH109" s="100"/>
      <c r="LHI109" s="100"/>
      <c r="LHJ109" s="100"/>
      <c r="LHK109" s="100"/>
      <c r="LHL109" s="100"/>
      <c r="LHM109" s="100"/>
      <c r="LHN109" s="100"/>
      <c r="LHO109" s="100"/>
      <c r="LHP109" s="100"/>
      <c r="LHQ109" s="100"/>
      <c r="LHR109" s="100"/>
      <c r="LHS109" s="100"/>
      <c r="LHT109" s="100"/>
      <c r="LHU109" s="100"/>
      <c r="LHV109" s="100"/>
      <c r="LHW109" s="100"/>
      <c r="LHX109" s="100"/>
      <c r="LHY109" s="100"/>
      <c r="LHZ109" s="100"/>
      <c r="LIA109" s="100"/>
      <c r="LIB109" s="100"/>
      <c r="LIC109" s="100"/>
      <c r="LID109" s="100"/>
      <c r="LIE109" s="100"/>
      <c r="LIF109" s="100"/>
      <c r="LIG109" s="100"/>
      <c r="LIH109" s="100"/>
      <c r="LII109" s="100"/>
      <c r="LIJ109" s="100"/>
      <c r="LIK109" s="100"/>
      <c r="LIL109" s="100"/>
      <c r="LIM109" s="100"/>
      <c r="LIN109" s="100"/>
      <c r="LIO109" s="100"/>
      <c r="LIP109" s="100"/>
      <c r="LIQ109" s="100"/>
      <c r="LIR109" s="100"/>
      <c r="LIS109" s="100"/>
      <c r="LIT109" s="100"/>
      <c r="LIU109" s="100"/>
      <c r="LIV109" s="100"/>
      <c r="LIW109" s="100"/>
      <c r="LIX109" s="100"/>
      <c r="LIY109" s="100"/>
      <c r="LIZ109" s="100"/>
      <c r="LJA109" s="100"/>
      <c r="LJB109" s="100"/>
      <c r="LJC109" s="100"/>
      <c r="LJD109" s="100"/>
      <c r="LJE109" s="100"/>
      <c r="LJF109" s="100"/>
      <c r="LJG109" s="100"/>
      <c r="LJH109" s="100"/>
      <c r="LJI109" s="100"/>
      <c r="LJJ109" s="100"/>
      <c r="LJK109" s="100"/>
      <c r="LJL109" s="100"/>
      <c r="LJM109" s="100"/>
      <c r="LJN109" s="100"/>
      <c r="LJO109" s="100"/>
      <c r="LJP109" s="100"/>
      <c r="LJQ109" s="100"/>
      <c r="LJR109" s="100"/>
      <c r="LJS109" s="100"/>
      <c r="LJT109" s="100"/>
      <c r="LJU109" s="100"/>
      <c r="LJV109" s="100"/>
      <c r="LJW109" s="100"/>
      <c r="LJX109" s="100"/>
      <c r="LJY109" s="100"/>
      <c r="LJZ109" s="100"/>
      <c r="LKA109" s="100"/>
      <c r="LKB109" s="100"/>
      <c r="LKC109" s="100"/>
      <c r="LKD109" s="100"/>
      <c r="LKE109" s="100"/>
      <c r="LKF109" s="100"/>
      <c r="LKG109" s="100"/>
      <c r="LKH109" s="100"/>
      <c r="LKI109" s="100"/>
      <c r="LKJ109" s="100"/>
      <c r="LKK109" s="100"/>
      <c r="LKL109" s="100"/>
      <c r="LKM109" s="100"/>
      <c r="LKN109" s="100"/>
      <c r="LKO109" s="100"/>
      <c r="LKP109" s="100"/>
      <c r="LKQ109" s="100"/>
      <c r="LKR109" s="100"/>
      <c r="LKS109" s="100"/>
      <c r="LKT109" s="100"/>
      <c r="LKU109" s="100"/>
      <c r="LKV109" s="100"/>
      <c r="LKW109" s="100"/>
      <c r="LKX109" s="100"/>
      <c r="LKY109" s="100"/>
      <c r="LKZ109" s="100"/>
      <c r="LLA109" s="100"/>
      <c r="LLB109" s="100"/>
      <c r="LLC109" s="100"/>
      <c r="LLD109" s="100"/>
      <c r="LLE109" s="100"/>
      <c r="LLF109" s="100"/>
      <c r="LLG109" s="100"/>
      <c r="LLH109" s="100"/>
      <c r="LLI109" s="100"/>
      <c r="LLJ109" s="100"/>
      <c r="LLK109" s="100"/>
      <c r="LLL109" s="100"/>
      <c r="LLM109" s="100"/>
      <c r="LLN109" s="100"/>
      <c r="LLO109" s="100"/>
      <c r="LLP109" s="100"/>
      <c r="LLQ109" s="100"/>
      <c r="LLR109" s="100"/>
      <c r="LLS109" s="100"/>
      <c r="LLT109" s="100"/>
      <c r="LLU109" s="100"/>
      <c r="LLV109" s="100"/>
      <c r="LLW109" s="100"/>
      <c r="LLX109" s="100"/>
      <c r="LLY109" s="100"/>
      <c r="LLZ109" s="100"/>
      <c r="LMA109" s="100"/>
      <c r="LMB109" s="100"/>
      <c r="LMC109" s="100"/>
      <c r="LMD109" s="100"/>
      <c r="LME109" s="100"/>
      <c r="LMF109" s="100"/>
      <c r="LMG109" s="100"/>
      <c r="LMH109" s="100"/>
      <c r="LMI109" s="100"/>
      <c r="LMJ109" s="100"/>
      <c r="LMK109" s="100"/>
      <c r="LML109" s="100"/>
      <c r="LMM109" s="100"/>
      <c r="LMN109" s="100"/>
      <c r="LMO109" s="100"/>
      <c r="LMP109" s="100"/>
      <c r="LMQ109" s="100"/>
      <c r="LMR109" s="100"/>
      <c r="LMS109" s="100"/>
      <c r="LMT109" s="100"/>
      <c r="LMU109" s="100"/>
      <c r="LMV109" s="100"/>
      <c r="LMW109" s="100"/>
      <c r="LMX109" s="100"/>
      <c r="LMY109" s="100"/>
      <c r="LMZ109" s="100"/>
      <c r="LNA109" s="100"/>
      <c r="LNB109" s="100"/>
      <c r="LNC109" s="100"/>
      <c r="LND109" s="100"/>
      <c r="LNE109" s="100"/>
      <c r="LNF109" s="100"/>
      <c r="LNG109" s="100"/>
      <c r="LNH109" s="100"/>
      <c r="LNI109" s="100"/>
      <c r="LNJ109" s="100"/>
      <c r="LNK109" s="100"/>
      <c r="LNL109" s="100"/>
      <c r="LNM109" s="100"/>
      <c r="LNN109" s="100"/>
      <c r="LNO109" s="100"/>
      <c r="LNP109" s="100"/>
      <c r="LNQ109" s="100"/>
      <c r="LNR109" s="100"/>
      <c r="LNS109" s="100"/>
      <c r="LNT109" s="100"/>
      <c r="LNU109" s="100"/>
      <c r="LNV109" s="100"/>
      <c r="LNW109" s="100"/>
      <c r="LNX109" s="100"/>
      <c r="LNY109" s="100"/>
      <c r="LNZ109" s="100"/>
      <c r="LOA109" s="100"/>
      <c r="LOB109" s="100"/>
      <c r="LOC109" s="100"/>
      <c r="LOD109" s="100"/>
      <c r="LOE109" s="100"/>
      <c r="LOF109" s="100"/>
      <c r="LOG109" s="100"/>
      <c r="LOH109" s="100"/>
      <c r="LOI109" s="100"/>
      <c r="LOJ109" s="100"/>
      <c r="LOK109" s="100"/>
      <c r="LOL109" s="100"/>
      <c r="LOM109" s="100"/>
      <c r="LON109" s="100"/>
      <c r="LOO109" s="100"/>
      <c r="LOP109" s="100"/>
      <c r="LOQ109" s="100"/>
      <c r="LOR109" s="100"/>
      <c r="LOS109" s="100"/>
      <c r="LOT109" s="100"/>
      <c r="LOU109" s="100"/>
      <c r="LOV109" s="100"/>
      <c r="LOW109" s="100"/>
      <c r="LOX109" s="100"/>
      <c r="LOY109" s="100"/>
      <c r="LOZ109" s="100"/>
      <c r="LPA109" s="100"/>
      <c r="LPB109" s="100"/>
      <c r="LPC109" s="100"/>
      <c r="LPD109" s="100"/>
      <c r="LPE109" s="100"/>
      <c r="LPF109" s="100"/>
      <c r="LPG109" s="100"/>
      <c r="LPH109" s="100"/>
      <c r="LPI109" s="100"/>
      <c r="LPJ109" s="100"/>
      <c r="LPK109" s="100"/>
      <c r="LPL109" s="100"/>
      <c r="LPM109" s="100"/>
      <c r="LPN109" s="100"/>
      <c r="LPO109" s="100"/>
      <c r="LPP109" s="100"/>
      <c r="LPQ109" s="100"/>
      <c r="LPR109" s="100"/>
      <c r="LPS109" s="100"/>
      <c r="LPT109" s="100"/>
      <c r="LPU109" s="100"/>
      <c r="LPV109" s="100"/>
      <c r="LPW109" s="100"/>
      <c r="LPX109" s="100"/>
      <c r="LPY109" s="100"/>
      <c r="LPZ109" s="100"/>
      <c r="LQA109" s="100"/>
      <c r="LQB109" s="100"/>
      <c r="LQC109" s="100"/>
      <c r="LQD109" s="100"/>
      <c r="LQE109" s="100"/>
      <c r="LQF109" s="100"/>
      <c r="LQG109" s="100"/>
      <c r="LQH109" s="100"/>
      <c r="LQI109" s="100"/>
      <c r="LQJ109" s="100"/>
      <c r="LQK109" s="100"/>
      <c r="LQL109" s="100"/>
      <c r="LQM109" s="100"/>
      <c r="LQN109" s="100"/>
      <c r="LQO109" s="100"/>
      <c r="LQP109" s="100"/>
      <c r="LQQ109" s="100"/>
      <c r="LQR109" s="100"/>
      <c r="LQS109" s="100"/>
      <c r="LQT109" s="100"/>
      <c r="LQU109" s="100"/>
      <c r="LQV109" s="100"/>
      <c r="LQW109" s="100"/>
      <c r="LQX109" s="100"/>
      <c r="LQY109" s="100"/>
      <c r="LQZ109" s="100"/>
      <c r="LRA109" s="100"/>
      <c r="LRB109" s="100"/>
      <c r="LRC109" s="100"/>
      <c r="LRD109" s="100"/>
      <c r="LRE109" s="100"/>
      <c r="LRF109" s="100"/>
      <c r="LRG109" s="100"/>
      <c r="LRH109" s="100"/>
      <c r="LRI109" s="100"/>
      <c r="LRJ109" s="100"/>
      <c r="LRK109" s="100"/>
      <c r="LRL109" s="100"/>
      <c r="LRM109" s="100"/>
      <c r="LRN109" s="100"/>
      <c r="LRO109" s="100"/>
      <c r="LRP109" s="100"/>
      <c r="LRQ109" s="100"/>
      <c r="LRR109" s="100"/>
      <c r="LRS109" s="100"/>
      <c r="LRT109" s="100"/>
      <c r="LRU109" s="100"/>
      <c r="LRV109" s="100"/>
      <c r="LRW109" s="100"/>
      <c r="LRX109" s="100"/>
      <c r="LRY109" s="100"/>
      <c r="LRZ109" s="100"/>
      <c r="LSA109" s="100"/>
      <c r="LSB109" s="100"/>
      <c r="LSC109" s="100"/>
      <c r="LSD109" s="100"/>
      <c r="LSE109" s="100"/>
      <c r="LSF109" s="100"/>
      <c r="LSG109" s="100"/>
      <c r="LSH109" s="100"/>
      <c r="LSI109" s="100"/>
      <c r="LSJ109" s="100"/>
      <c r="LSK109" s="100"/>
      <c r="LSL109" s="100"/>
      <c r="LSM109" s="100"/>
      <c r="LSN109" s="100"/>
      <c r="LSO109" s="100"/>
      <c r="LSP109" s="100"/>
      <c r="LSQ109" s="100"/>
      <c r="LSR109" s="100"/>
      <c r="LSS109" s="100"/>
      <c r="LST109" s="100"/>
      <c r="LSU109" s="100"/>
      <c r="LSV109" s="100"/>
      <c r="LSW109" s="100"/>
      <c r="LSX109" s="100"/>
      <c r="LSY109" s="100"/>
      <c r="LSZ109" s="100"/>
      <c r="LTA109" s="100"/>
      <c r="LTB109" s="100"/>
      <c r="LTC109" s="100"/>
      <c r="LTD109" s="100"/>
      <c r="LTE109" s="100"/>
      <c r="LTF109" s="100"/>
      <c r="LTG109" s="100"/>
      <c r="LTH109" s="100"/>
      <c r="LTI109" s="100"/>
      <c r="LTJ109" s="100"/>
      <c r="LTK109" s="100"/>
      <c r="LTL109" s="100"/>
      <c r="LTM109" s="100"/>
      <c r="LTN109" s="100"/>
      <c r="LTO109" s="100"/>
      <c r="LTP109" s="100"/>
      <c r="LTQ109" s="100"/>
      <c r="LTR109" s="100"/>
      <c r="LTS109" s="100"/>
      <c r="LTT109" s="100"/>
      <c r="LTU109" s="100"/>
      <c r="LTV109" s="100"/>
      <c r="LTW109" s="100"/>
      <c r="LTX109" s="100"/>
      <c r="LTY109" s="100"/>
      <c r="LTZ109" s="100"/>
      <c r="LUA109" s="100"/>
      <c r="LUB109" s="100"/>
      <c r="LUC109" s="100"/>
      <c r="LUD109" s="100"/>
      <c r="LUE109" s="100"/>
      <c r="LUF109" s="100"/>
      <c r="LUG109" s="100"/>
      <c r="LUH109" s="100"/>
      <c r="LUI109" s="100"/>
      <c r="LUJ109" s="100"/>
      <c r="LUK109" s="100"/>
      <c r="LUL109" s="100"/>
      <c r="LUM109" s="100"/>
      <c r="LUN109" s="100"/>
      <c r="LUO109" s="100"/>
      <c r="LUP109" s="100"/>
      <c r="LUQ109" s="100"/>
      <c r="LUR109" s="100"/>
      <c r="LUS109" s="100"/>
      <c r="LUT109" s="100"/>
      <c r="LUU109" s="100"/>
      <c r="LUV109" s="100"/>
      <c r="LUW109" s="100"/>
      <c r="LUX109" s="100"/>
      <c r="LUY109" s="100"/>
      <c r="LUZ109" s="100"/>
      <c r="LVA109" s="100"/>
      <c r="LVB109" s="100"/>
      <c r="LVC109" s="100"/>
      <c r="LVD109" s="100"/>
      <c r="LVE109" s="100"/>
      <c r="LVF109" s="100"/>
      <c r="LVG109" s="100"/>
      <c r="LVH109" s="100"/>
      <c r="LVI109" s="100"/>
      <c r="LVJ109" s="100"/>
      <c r="LVK109" s="100"/>
      <c r="LVL109" s="100"/>
      <c r="LVM109" s="100"/>
      <c r="LVN109" s="100"/>
      <c r="LVO109" s="100"/>
      <c r="LVP109" s="100"/>
      <c r="LVQ109" s="100"/>
      <c r="LVR109" s="100"/>
      <c r="LVS109" s="100"/>
      <c r="LVT109" s="100"/>
      <c r="LVU109" s="100"/>
      <c r="LVV109" s="100"/>
      <c r="LVW109" s="100"/>
      <c r="LVX109" s="100"/>
      <c r="LVY109" s="100"/>
      <c r="LVZ109" s="100"/>
      <c r="LWA109" s="100"/>
      <c r="LWB109" s="100"/>
      <c r="LWC109" s="100"/>
      <c r="LWD109" s="100"/>
      <c r="LWE109" s="100"/>
      <c r="LWF109" s="100"/>
      <c r="LWG109" s="100"/>
      <c r="LWH109" s="100"/>
      <c r="LWI109" s="100"/>
      <c r="LWJ109" s="100"/>
      <c r="LWK109" s="100"/>
      <c r="LWL109" s="100"/>
      <c r="LWM109" s="100"/>
      <c r="LWN109" s="100"/>
      <c r="LWO109" s="100"/>
      <c r="LWP109" s="100"/>
      <c r="LWQ109" s="100"/>
      <c r="LWR109" s="100"/>
      <c r="LWS109" s="100"/>
      <c r="LWT109" s="100"/>
      <c r="LWU109" s="100"/>
      <c r="LWV109" s="100"/>
      <c r="LWW109" s="100"/>
      <c r="LWX109" s="100"/>
      <c r="LWY109" s="100"/>
      <c r="LWZ109" s="100"/>
      <c r="LXA109" s="100"/>
      <c r="LXB109" s="100"/>
      <c r="LXC109" s="100"/>
      <c r="LXD109" s="100"/>
      <c r="LXE109" s="100"/>
      <c r="LXF109" s="100"/>
      <c r="LXG109" s="100"/>
      <c r="LXH109" s="100"/>
      <c r="LXI109" s="100"/>
      <c r="LXJ109" s="100"/>
      <c r="LXK109" s="100"/>
      <c r="LXL109" s="100"/>
      <c r="LXM109" s="100"/>
      <c r="LXN109" s="100"/>
      <c r="LXO109" s="100"/>
      <c r="LXP109" s="100"/>
      <c r="LXQ109" s="100"/>
      <c r="LXR109" s="100"/>
      <c r="LXS109" s="100"/>
      <c r="LXT109" s="100"/>
      <c r="LXU109" s="100"/>
      <c r="LXV109" s="100"/>
      <c r="LXW109" s="100"/>
      <c r="LXX109" s="100"/>
      <c r="LXY109" s="100"/>
      <c r="LXZ109" s="100"/>
      <c r="LYA109" s="100"/>
      <c r="LYB109" s="100"/>
      <c r="LYC109" s="100"/>
      <c r="LYD109" s="100"/>
      <c r="LYE109" s="100"/>
      <c r="LYF109" s="100"/>
      <c r="LYG109" s="100"/>
      <c r="LYH109" s="100"/>
      <c r="LYI109" s="100"/>
      <c r="LYJ109" s="100"/>
      <c r="LYK109" s="100"/>
      <c r="LYL109" s="100"/>
      <c r="LYM109" s="100"/>
      <c r="LYN109" s="100"/>
      <c r="LYO109" s="100"/>
      <c r="LYP109" s="100"/>
      <c r="LYQ109" s="100"/>
      <c r="LYR109" s="100"/>
      <c r="LYS109" s="100"/>
      <c r="LYT109" s="100"/>
      <c r="LYU109" s="100"/>
      <c r="LYV109" s="100"/>
      <c r="LYW109" s="100"/>
      <c r="LYX109" s="100"/>
      <c r="LYY109" s="100"/>
      <c r="LYZ109" s="100"/>
      <c r="LZA109" s="100"/>
      <c r="LZB109" s="100"/>
      <c r="LZC109" s="100"/>
      <c r="LZD109" s="100"/>
      <c r="LZE109" s="100"/>
      <c r="LZF109" s="100"/>
      <c r="LZG109" s="100"/>
      <c r="LZH109" s="100"/>
      <c r="LZI109" s="100"/>
      <c r="LZJ109" s="100"/>
      <c r="LZK109" s="100"/>
      <c r="LZL109" s="100"/>
      <c r="LZM109" s="100"/>
      <c r="LZN109" s="100"/>
      <c r="LZO109" s="100"/>
      <c r="LZP109" s="100"/>
      <c r="LZQ109" s="100"/>
      <c r="LZR109" s="100"/>
      <c r="LZS109" s="100"/>
      <c r="LZT109" s="100"/>
      <c r="LZU109" s="100"/>
      <c r="LZV109" s="100"/>
      <c r="LZW109" s="100"/>
      <c r="LZX109" s="100"/>
      <c r="LZY109" s="100"/>
      <c r="LZZ109" s="100"/>
      <c r="MAA109" s="100"/>
      <c r="MAB109" s="100"/>
      <c r="MAC109" s="100"/>
      <c r="MAD109" s="100"/>
      <c r="MAE109" s="100"/>
      <c r="MAF109" s="100"/>
      <c r="MAG109" s="100"/>
      <c r="MAH109" s="100"/>
      <c r="MAI109" s="100"/>
      <c r="MAJ109" s="100"/>
      <c r="MAK109" s="100"/>
      <c r="MAL109" s="100"/>
      <c r="MAM109" s="100"/>
      <c r="MAN109" s="100"/>
      <c r="MAO109" s="100"/>
      <c r="MAP109" s="100"/>
      <c r="MAQ109" s="100"/>
      <c r="MAR109" s="100"/>
      <c r="MAS109" s="100"/>
      <c r="MAT109" s="100"/>
      <c r="MAU109" s="100"/>
      <c r="MAV109" s="100"/>
      <c r="MAW109" s="100"/>
      <c r="MAX109" s="100"/>
      <c r="MAY109" s="100"/>
      <c r="MAZ109" s="100"/>
      <c r="MBA109" s="100"/>
      <c r="MBB109" s="100"/>
      <c r="MBC109" s="100"/>
      <c r="MBD109" s="100"/>
      <c r="MBE109" s="100"/>
      <c r="MBF109" s="100"/>
      <c r="MBG109" s="100"/>
      <c r="MBH109" s="100"/>
      <c r="MBI109" s="100"/>
      <c r="MBJ109" s="100"/>
      <c r="MBK109" s="100"/>
      <c r="MBL109" s="100"/>
      <c r="MBM109" s="100"/>
      <c r="MBN109" s="100"/>
      <c r="MBO109" s="100"/>
      <c r="MBP109" s="100"/>
      <c r="MBQ109" s="100"/>
      <c r="MBR109" s="100"/>
      <c r="MBS109" s="100"/>
      <c r="MBT109" s="100"/>
      <c r="MBU109" s="100"/>
      <c r="MBV109" s="100"/>
      <c r="MBW109" s="100"/>
      <c r="MBX109" s="100"/>
      <c r="MBY109" s="100"/>
      <c r="MBZ109" s="100"/>
      <c r="MCA109" s="100"/>
      <c r="MCB109" s="100"/>
      <c r="MCC109" s="100"/>
      <c r="MCD109" s="100"/>
      <c r="MCE109" s="100"/>
      <c r="MCF109" s="100"/>
      <c r="MCG109" s="100"/>
      <c r="MCH109" s="100"/>
      <c r="MCI109" s="100"/>
      <c r="MCJ109" s="100"/>
      <c r="MCK109" s="100"/>
      <c r="MCL109" s="100"/>
      <c r="MCM109" s="100"/>
      <c r="MCN109" s="100"/>
      <c r="MCO109" s="100"/>
      <c r="MCP109" s="100"/>
      <c r="MCQ109" s="100"/>
      <c r="MCR109" s="100"/>
      <c r="MCS109" s="100"/>
      <c r="MCT109" s="100"/>
      <c r="MCU109" s="100"/>
      <c r="MCV109" s="100"/>
      <c r="MCW109" s="100"/>
      <c r="MCX109" s="100"/>
      <c r="MCY109" s="100"/>
      <c r="MCZ109" s="100"/>
      <c r="MDA109" s="100"/>
      <c r="MDB109" s="100"/>
      <c r="MDC109" s="100"/>
      <c r="MDD109" s="100"/>
      <c r="MDE109" s="100"/>
      <c r="MDF109" s="100"/>
      <c r="MDG109" s="100"/>
      <c r="MDH109" s="100"/>
      <c r="MDI109" s="100"/>
      <c r="MDJ109" s="100"/>
      <c r="MDK109" s="100"/>
      <c r="MDL109" s="100"/>
      <c r="MDM109" s="100"/>
      <c r="MDN109" s="100"/>
      <c r="MDO109" s="100"/>
      <c r="MDP109" s="100"/>
      <c r="MDQ109" s="100"/>
      <c r="MDR109" s="100"/>
      <c r="MDS109" s="100"/>
      <c r="MDT109" s="100"/>
      <c r="MDU109" s="100"/>
      <c r="MDV109" s="100"/>
      <c r="MDW109" s="100"/>
      <c r="MDX109" s="100"/>
      <c r="MDY109" s="100"/>
      <c r="MDZ109" s="100"/>
      <c r="MEA109" s="100"/>
      <c r="MEB109" s="100"/>
      <c r="MEC109" s="100"/>
      <c r="MED109" s="100"/>
      <c r="MEE109" s="100"/>
      <c r="MEF109" s="100"/>
      <c r="MEG109" s="100"/>
      <c r="MEH109" s="100"/>
      <c r="MEI109" s="100"/>
      <c r="MEJ109" s="100"/>
      <c r="MEK109" s="100"/>
      <c r="MEL109" s="100"/>
      <c r="MEM109" s="100"/>
      <c r="MEN109" s="100"/>
      <c r="MEO109" s="100"/>
      <c r="MEP109" s="100"/>
      <c r="MEQ109" s="100"/>
      <c r="MER109" s="100"/>
      <c r="MES109" s="100"/>
      <c r="MET109" s="100"/>
      <c r="MEU109" s="100"/>
      <c r="MEV109" s="100"/>
      <c r="MEW109" s="100"/>
      <c r="MEX109" s="100"/>
      <c r="MEY109" s="100"/>
      <c r="MEZ109" s="100"/>
      <c r="MFA109" s="100"/>
      <c r="MFB109" s="100"/>
      <c r="MFC109" s="100"/>
      <c r="MFD109" s="100"/>
      <c r="MFE109" s="100"/>
      <c r="MFF109" s="100"/>
      <c r="MFG109" s="100"/>
      <c r="MFH109" s="100"/>
      <c r="MFI109" s="100"/>
      <c r="MFJ109" s="100"/>
      <c r="MFK109" s="100"/>
      <c r="MFL109" s="100"/>
      <c r="MFM109" s="100"/>
      <c r="MFN109" s="100"/>
      <c r="MFO109" s="100"/>
      <c r="MFP109" s="100"/>
      <c r="MFQ109" s="100"/>
      <c r="MFR109" s="100"/>
      <c r="MFS109" s="100"/>
      <c r="MFT109" s="100"/>
      <c r="MFU109" s="100"/>
      <c r="MFV109" s="100"/>
      <c r="MFW109" s="100"/>
      <c r="MFX109" s="100"/>
      <c r="MFY109" s="100"/>
      <c r="MFZ109" s="100"/>
      <c r="MGA109" s="100"/>
      <c r="MGB109" s="100"/>
      <c r="MGC109" s="100"/>
      <c r="MGD109" s="100"/>
      <c r="MGE109" s="100"/>
      <c r="MGF109" s="100"/>
      <c r="MGG109" s="100"/>
      <c r="MGH109" s="100"/>
      <c r="MGI109" s="100"/>
      <c r="MGJ109" s="100"/>
      <c r="MGK109" s="100"/>
      <c r="MGL109" s="100"/>
      <c r="MGM109" s="100"/>
      <c r="MGN109" s="100"/>
      <c r="MGO109" s="100"/>
      <c r="MGP109" s="100"/>
      <c r="MGQ109" s="100"/>
      <c r="MGR109" s="100"/>
      <c r="MGS109" s="100"/>
      <c r="MGT109" s="100"/>
      <c r="MGU109" s="100"/>
      <c r="MGV109" s="100"/>
      <c r="MGW109" s="100"/>
      <c r="MGX109" s="100"/>
      <c r="MGY109" s="100"/>
      <c r="MGZ109" s="100"/>
      <c r="MHA109" s="100"/>
      <c r="MHB109" s="100"/>
      <c r="MHC109" s="100"/>
      <c r="MHD109" s="100"/>
      <c r="MHE109" s="100"/>
      <c r="MHF109" s="100"/>
      <c r="MHG109" s="100"/>
      <c r="MHH109" s="100"/>
      <c r="MHI109" s="100"/>
      <c r="MHJ109" s="100"/>
      <c r="MHK109" s="100"/>
      <c r="MHL109" s="100"/>
      <c r="MHM109" s="100"/>
      <c r="MHN109" s="100"/>
      <c r="MHO109" s="100"/>
      <c r="MHP109" s="100"/>
      <c r="MHQ109" s="100"/>
      <c r="MHR109" s="100"/>
      <c r="MHS109" s="100"/>
      <c r="MHT109" s="100"/>
      <c r="MHU109" s="100"/>
      <c r="MHV109" s="100"/>
      <c r="MHW109" s="100"/>
      <c r="MHX109" s="100"/>
      <c r="MHY109" s="100"/>
      <c r="MHZ109" s="100"/>
      <c r="MIA109" s="100"/>
      <c r="MIB109" s="100"/>
      <c r="MIC109" s="100"/>
      <c r="MID109" s="100"/>
      <c r="MIE109" s="100"/>
      <c r="MIF109" s="100"/>
      <c r="MIG109" s="100"/>
      <c r="MIH109" s="100"/>
      <c r="MII109" s="100"/>
      <c r="MIJ109" s="100"/>
      <c r="MIK109" s="100"/>
      <c r="MIL109" s="100"/>
      <c r="MIM109" s="100"/>
      <c r="MIN109" s="100"/>
      <c r="MIO109" s="100"/>
      <c r="MIP109" s="100"/>
      <c r="MIQ109" s="100"/>
      <c r="MIR109" s="100"/>
      <c r="MIS109" s="100"/>
      <c r="MIT109" s="100"/>
      <c r="MIU109" s="100"/>
      <c r="MIV109" s="100"/>
      <c r="MIW109" s="100"/>
      <c r="MIX109" s="100"/>
      <c r="MIY109" s="100"/>
      <c r="MIZ109" s="100"/>
      <c r="MJA109" s="100"/>
      <c r="MJB109" s="100"/>
      <c r="MJC109" s="100"/>
      <c r="MJD109" s="100"/>
      <c r="MJE109" s="100"/>
      <c r="MJF109" s="100"/>
      <c r="MJG109" s="100"/>
      <c r="MJH109" s="100"/>
      <c r="MJI109" s="100"/>
      <c r="MJJ109" s="100"/>
      <c r="MJK109" s="100"/>
      <c r="MJL109" s="100"/>
      <c r="MJM109" s="100"/>
      <c r="MJN109" s="100"/>
      <c r="MJO109" s="100"/>
      <c r="MJP109" s="100"/>
      <c r="MJQ109" s="100"/>
      <c r="MJR109" s="100"/>
      <c r="MJS109" s="100"/>
      <c r="MJT109" s="100"/>
      <c r="MJU109" s="100"/>
      <c r="MJV109" s="100"/>
      <c r="MJW109" s="100"/>
      <c r="MJX109" s="100"/>
      <c r="MJY109" s="100"/>
      <c r="MJZ109" s="100"/>
      <c r="MKA109" s="100"/>
      <c r="MKB109" s="100"/>
      <c r="MKC109" s="100"/>
      <c r="MKD109" s="100"/>
      <c r="MKE109" s="100"/>
      <c r="MKF109" s="100"/>
      <c r="MKG109" s="100"/>
      <c r="MKH109" s="100"/>
      <c r="MKI109" s="100"/>
      <c r="MKJ109" s="100"/>
      <c r="MKK109" s="100"/>
      <c r="MKL109" s="100"/>
      <c r="MKM109" s="100"/>
      <c r="MKN109" s="100"/>
      <c r="MKO109" s="100"/>
      <c r="MKP109" s="100"/>
      <c r="MKQ109" s="100"/>
      <c r="MKR109" s="100"/>
      <c r="MKS109" s="100"/>
      <c r="MKT109" s="100"/>
      <c r="MKU109" s="100"/>
      <c r="MKV109" s="100"/>
      <c r="MKW109" s="100"/>
      <c r="MKX109" s="100"/>
      <c r="MKY109" s="100"/>
      <c r="MKZ109" s="100"/>
      <c r="MLA109" s="100"/>
      <c r="MLB109" s="100"/>
      <c r="MLC109" s="100"/>
      <c r="MLD109" s="100"/>
      <c r="MLE109" s="100"/>
      <c r="MLF109" s="100"/>
      <c r="MLG109" s="100"/>
      <c r="MLH109" s="100"/>
      <c r="MLI109" s="100"/>
      <c r="MLJ109" s="100"/>
      <c r="MLK109" s="100"/>
      <c r="MLL109" s="100"/>
      <c r="MLM109" s="100"/>
      <c r="MLN109" s="100"/>
      <c r="MLO109" s="100"/>
      <c r="MLP109" s="100"/>
      <c r="MLQ109" s="100"/>
      <c r="MLR109" s="100"/>
      <c r="MLS109" s="100"/>
      <c r="MLT109" s="100"/>
      <c r="MLU109" s="100"/>
      <c r="MLV109" s="100"/>
      <c r="MLW109" s="100"/>
      <c r="MLX109" s="100"/>
      <c r="MLY109" s="100"/>
      <c r="MLZ109" s="100"/>
      <c r="MMA109" s="100"/>
      <c r="MMB109" s="100"/>
      <c r="MMC109" s="100"/>
      <c r="MMD109" s="100"/>
      <c r="MME109" s="100"/>
      <c r="MMF109" s="100"/>
      <c r="MMG109" s="100"/>
      <c r="MMH109" s="100"/>
      <c r="MMI109" s="100"/>
      <c r="MMJ109" s="100"/>
      <c r="MMK109" s="100"/>
      <c r="MML109" s="100"/>
      <c r="MMM109" s="100"/>
      <c r="MMN109" s="100"/>
      <c r="MMO109" s="100"/>
      <c r="MMP109" s="100"/>
      <c r="MMQ109" s="100"/>
      <c r="MMR109" s="100"/>
      <c r="MMS109" s="100"/>
      <c r="MMT109" s="100"/>
      <c r="MMU109" s="100"/>
      <c r="MMV109" s="100"/>
      <c r="MMW109" s="100"/>
      <c r="MMX109" s="100"/>
      <c r="MMY109" s="100"/>
      <c r="MMZ109" s="100"/>
      <c r="MNA109" s="100"/>
      <c r="MNB109" s="100"/>
      <c r="MNC109" s="100"/>
      <c r="MND109" s="100"/>
      <c r="MNE109" s="100"/>
      <c r="MNF109" s="100"/>
      <c r="MNG109" s="100"/>
      <c r="MNH109" s="100"/>
      <c r="MNI109" s="100"/>
      <c r="MNJ109" s="100"/>
      <c r="MNK109" s="100"/>
      <c r="MNL109" s="100"/>
      <c r="MNM109" s="100"/>
      <c r="MNN109" s="100"/>
      <c r="MNO109" s="100"/>
      <c r="MNP109" s="100"/>
      <c r="MNQ109" s="100"/>
      <c r="MNR109" s="100"/>
      <c r="MNS109" s="100"/>
      <c r="MNT109" s="100"/>
      <c r="MNU109" s="100"/>
      <c r="MNV109" s="100"/>
      <c r="MNW109" s="100"/>
      <c r="MNX109" s="100"/>
      <c r="MNY109" s="100"/>
      <c r="MNZ109" s="100"/>
      <c r="MOA109" s="100"/>
      <c r="MOB109" s="100"/>
      <c r="MOC109" s="100"/>
      <c r="MOD109" s="100"/>
      <c r="MOE109" s="100"/>
      <c r="MOF109" s="100"/>
      <c r="MOG109" s="100"/>
      <c r="MOH109" s="100"/>
      <c r="MOI109" s="100"/>
      <c r="MOJ109" s="100"/>
      <c r="MOK109" s="100"/>
      <c r="MOL109" s="100"/>
      <c r="MOM109" s="100"/>
      <c r="MON109" s="100"/>
      <c r="MOO109" s="100"/>
      <c r="MOP109" s="100"/>
      <c r="MOQ109" s="100"/>
      <c r="MOR109" s="100"/>
      <c r="MOS109" s="100"/>
      <c r="MOT109" s="100"/>
      <c r="MOU109" s="100"/>
      <c r="MOV109" s="100"/>
      <c r="MOW109" s="100"/>
      <c r="MOX109" s="100"/>
      <c r="MOY109" s="100"/>
      <c r="MOZ109" s="100"/>
      <c r="MPA109" s="100"/>
      <c r="MPB109" s="100"/>
      <c r="MPC109" s="100"/>
      <c r="MPD109" s="100"/>
      <c r="MPE109" s="100"/>
      <c r="MPF109" s="100"/>
      <c r="MPG109" s="100"/>
      <c r="MPH109" s="100"/>
      <c r="MPI109" s="100"/>
      <c r="MPJ109" s="100"/>
      <c r="MPK109" s="100"/>
      <c r="MPL109" s="100"/>
      <c r="MPM109" s="100"/>
      <c r="MPN109" s="100"/>
      <c r="MPO109" s="100"/>
      <c r="MPP109" s="100"/>
      <c r="MPQ109" s="100"/>
      <c r="MPR109" s="100"/>
      <c r="MPS109" s="100"/>
      <c r="MPT109" s="100"/>
      <c r="MPU109" s="100"/>
      <c r="MPV109" s="100"/>
      <c r="MPW109" s="100"/>
      <c r="MPX109" s="100"/>
      <c r="MPY109" s="100"/>
      <c r="MPZ109" s="100"/>
      <c r="MQA109" s="100"/>
      <c r="MQB109" s="100"/>
      <c r="MQC109" s="100"/>
      <c r="MQD109" s="100"/>
      <c r="MQE109" s="100"/>
      <c r="MQF109" s="100"/>
      <c r="MQG109" s="100"/>
      <c r="MQH109" s="100"/>
      <c r="MQI109" s="100"/>
      <c r="MQJ109" s="100"/>
      <c r="MQK109" s="100"/>
      <c r="MQL109" s="100"/>
      <c r="MQM109" s="100"/>
      <c r="MQN109" s="100"/>
      <c r="MQO109" s="100"/>
      <c r="MQP109" s="100"/>
      <c r="MQQ109" s="100"/>
      <c r="MQR109" s="100"/>
      <c r="MQS109" s="100"/>
      <c r="MQT109" s="100"/>
      <c r="MQU109" s="100"/>
      <c r="MQV109" s="100"/>
      <c r="MQW109" s="100"/>
      <c r="MQX109" s="100"/>
      <c r="MQY109" s="100"/>
      <c r="MQZ109" s="100"/>
      <c r="MRA109" s="100"/>
      <c r="MRB109" s="100"/>
      <c r="MRC109" s="100"/>
      <c r="MRD109" s="100"/>
      <c r="MRE109" s="100"/>
      <c r="MRF109" s="100"/>
      <c r="MRG109" s="100"/>
      <c r="MRH109" s="100"/>
      <c r="MRI109" s="100"/>
      <c r="MRJ109" s="100"/>
      <c r="MRK109" s="100"/>
      <c r="MRL109" s="100"/>
      <c r="MRM109" s="100"/>
      <c r="MRN109" s="100"/>
      <c r="MRO109" s="100"/>
      <c r="MRP109" s="100"/>
      <c r="MRQ109" s="100"/>
      <c r="MRR109" s="100"/>
      <c r="MRS109" s="100"/>
      <c r="MRT109" s="100"/>
      <c r="MRU109" s="100"/>
      <c r="MRV109" s="100"/>
      <c r="MRW109" s="100"/>
      <c r="MRX109" s="100"/>
      <c r="MRY109" s="100"/>
      <c r="MRZ109" s="100"/>
      <c r="MSA109" s="100"/>
      <c r="MSB109" s="100"/>
      <c r="MSC109" s="100"/>
      <c r="MSD109" s="100"/>
      <c r="MSE109" s="100"/>
      <c r="MSF109" s="100"/>
      <c r="MSG109" s="100"/>
      <c r="MSH109" s="100"/>
      <c r="MSI109" s="100"/>
      <c r="MSJ109" s="100"/>
      <c r="MSK109" s="100"/>
      <c r="MSL109" s="100"/>
      <c r="MSM109" s="100"/>
      <c r="MSN109" s="100"/>
      <c r="MSO109" s="100"/>
      <c r="MSP109" s="100"/>
      <c r="MSQ109" s="100"/>
      <c r="MSR109" s="100"/>
      <c r="MSS109" s="100"/>
      <c r="MST109" s="100"/>
      <c r="MSU109" s="100"/>
      <c r="MSV109" s="100"/>
      <c r="MSW109" s="100"/>
      <c r="MSX109" s="100"/>
      <c r="MSY109" s="100"/>
      <c r="MSZ109" s="100"/>
      <c r="MTA109" s="100"/>
      <c r="MTB109" s="100"/>
      <c r="MTC109" s="100"/>
      <c r="MTD109" s="100"/>
      <c r="MTE109" s="100"/>
      <c r="MTF109" s="100"/>
      <c r="MTG109" s="100"/>
      <c r="MTH109" s="100"/>
      <c r="MTI109" s="100"/>
      <c r="MTJ109" s="100"/>
      <c r="MTK109" s="100"/>
      <c r="MTL109" s="100"/>
      <c r="MTM109" s="100"/>
      <c r="MTN109" s="100"/>
      <c r="MTO109" s="100"/>
      <c r="MTP109" s="100"/>
      <c r="MTQ109" s="100"/>
      <c r="MTR109" s="100"/>
      <c r="MTS109" s="100"/>
      <c r="MTT109" s="100"/>
      <c r="MTU109" s="100"/>
      <c r="MTV109" s="100"/>
      <c r="MTW109" s="100"/>
      <c r="MTX109" s="100"/>
      <c r="MTY109" s="100"/>
      <c r="MTZ109" s="100"/>
      <c r="MUA109" s="100"/>
      <c r="MUB109" s="100"/>
      <c r="MUC109" s="100"/>
      <c r="MUD109" s="100"/>
      <c r="MUE109" s="100"/>
      <c r="MUF109" s="100"/>
      <c r="MUG109" s="100"/>
      <c r="MUH109" s="100"/>
      <c r="MUI109" s="100"/>
      <c r="MUJ109" s="100"/>
      <c r="MUK109" s="100"/>
      <c r="MUL109" s="100"/>
      <c r="MUM109" s="100"/>
      <c r="MUN109" s="100"/>
      <c r="MUO109" s="100"/>
      <c r="MUP109" s="100"/>
      <c r="MUQ109" s="100"/>
      <c r="MUR109" s="100"/>
      <c r="MUS109" s="100"/>
      <c r="MUT109" s="100"/>
      <c r="MUU109" s="100"/>
      <c r="MUV109" s="100"/>
      <c r="MUW109" s="100"/>
      <c r="MUX109" s="100"/>
      <c r="MUY109" s="100"/>
      <c r="MUZ109" s="100"/>
      <c r="MVA109" s="100"/>
      <c r="MVB109" s="100"/>
      <c r="MVC109" s="100"/>
      <c r="MVD109" s="100"/>
      <c r="MVE109" s="100"/>
      <c r="MVF109" s="100"/>
      <c r="MVG109" s="100"/>
      <c r="MVH109" s="100"/>
      <c r="MVI109" s="100"/>
      <c r="MVJ109" s="100"/>
      <c r="MVK109" s="100"/>
      <c r="MVL109" s="100"/>
      <c r="MVM109" s="100"/>
      <c r="MVN109" s="100"/>
      <c r="MVO109" s="100"/>
      <c r="MVP109" s="100"/>
      <c r="MVQ109" s="100"/>
      <c r="MVR109" s="100"/>
      <c r="MVS109" s="100"/>
      <c r="MVT109" s="100"/>
      <c r="MVU109" s="100"/>
      <c r="MVV109" s="100"/>
      <c r="MVW109" s="100"/>
      <c r="MVX109" s="100"/>
      <c r="MVY109" s="100"/>
      <c r="MVZ109" s="100"/>
      <c r="MWA109" s="100"/>
      <c r="MWB109" s="100"/>
      <c r="MWC109" s="100"/>
      <c r="MWD109" s="100"/>
      <c r="MWE109" s="100"/>
      <c r="MWF109" s="100"/>
      <c r="MWG109" s="100"/>
      <c r="MWH109" s="100"/>
      <c r="MWI109" s="100"/>
      <c r="MWJ109" s="100"/>
      <c r="MWK109" s="100"/>
      <c r="MWL109" s="100"/>
      <c r="MWM109" s="100"/>
      <c r="MWN109" s="100"/>
      <c r="MWO109" s="100"/>
      <c r="MWP109" s="100"/>
      <c r="MWQ109" s="100"/>
      <c r="MWR109" s="100"/>
      <c r="MWS109" s="100"/>
      <c r="MWT109" s="100"/>
      <c r="MWU109" s="100"/>
      <c r="MWV109" s="100"/>
      <c r="MWW109" s="100"/>
      <c r="MWX109" s="100"/>
      <c r="MWY109" s="100"/>
      <c r="MWZ109" s="100"/>
      <c r="MXA109" s="100"/>
      <c r="MXB109" s="100"/>
      <c r="MXC109" s="100"/>
      <c r="MXD109" s="100"/>
      <c r="MXE109" s="100"/>
      <c r="MXF109" s="100"/>
      <c r="MXG109" s="100"/>
      <c r="MXH109" s="100"/>
      <c r="MXI109" s="100"/>
      <c r="MXJ109" s="100"/>
      <c r="MXK109" s="100"/>
      <c r="MXL109" s="100"/>
      <c r="MXM109" s="100"/>
      <c r="MXN109" s="100"/>
      <c r="MXO109" s="100"/>
      <c r="MXP109" s="100"/>
      <c r="MXQ109" s="100"/>
      <c r="MXR109" s="100"/>
      <c r="MXS109" s="100"/>
      <c r="MXT109" s="100"/>
      <c r="MXU109" s="100"/>
      <c r="MXV109" s="100"/>
      <c r="MXW109" s="100"/>
      <c r="MXX109" s="100"/>
      <c r="MXY109" s="100"/>
      <c r="MXZ109" s="100"/>
      <c r="MYA109" s="100"/>
      <c r="MYB109" s="100"/>
      <c r="MYC109" s="100"/>
      <c r="MYD109" s="100"/>
      <c r="MYE109" s="100"/>
      <c r="MYF109" s="100"/>
      <c r="MYG109" s="100"/>
      <c r="MYH109" s="100"/>
      <c r="MYI109" s="100"/>
      <c r="MYJ109" s="100"/>
      <c r="MYK109" s="100"/>
      <c r="MYL109" s="100"/>
      <c r="MYM109" s="100"/>
      <c r="MYN109" s="100"/>
      <c r="MYO109" s="100"/>
      <c r="MYP109" s="100"/>
      <c r="MYQ109" s="100"/>
      <c r="MYR109" s="100"/>
      <c r="MYS109" s="100"/>
      <c r="MYT109" s="100"/>
      <c r="MYU109" s="100"/>
      <c r="MYV109" s="100"/>
      <c r="MYW109" s="100"/>
      <c r="MYX109" s="100"/>
      <c r="MYY109" s="100"/>
      <c r="MYZ109" s="100"/>
      <c r="MZA109" s="100"/>
      <c r="MZB109" s="100"/>
      <c r="MZC109" s="100"/>
      <c r="MZD109" s="100"/>
      <c r="MZE109" s="100"/>
      <c r="MZF109" s="100"/>
      <c r="MZG109" s="100"/>
      <c r="MZH109" s="100"/>
      <c r="MZI109" s="100"/>
      <c r="MZJ109" s="100"/>
      <c r="MZK109" s="100"/>
      <c r="MZL109" s="100"/>
      <c r="MZM109" s="100"/>
      <c r="MZN109" s="100"/>
      <c r="MZO109" s="100"/>
      <c r="MZP109" s="100"/>
      <c r="MZQ109" s="100"/>
      <c r="MZR109" s="100"/>
      <c r="MZS109" s="100"/>
      <c r="MZT109" s="100"/>
      <c r="MZU109" s="100"/>
      <c r="MZV109" s="100"/>
      <c r="MZW109" s="100"/>
      <c r="MZX109" s="100"/>
      <c r="MZY109" s="100"/>
      <c r="MZZ109" s="100"/>
      <c r="NAA109" s="100"/>
      <c r="NAB109" s="100"/>
      <c r="NAC109" s="100"/>
      <c r="NAD109" s="100"/>
      <c r="NAE109" s="100"/>
      <c r="NAF109" s="100"/>
      <c r="NAG109" s="100"/>
      <c r="NAH109" s="100"/>
      <c r="NAI109" s="100"/>
      <c r="NAJ109" s="100"/>
      <c r="NAK109" s="100"/>
      <c r="NAL109" s="100"/>
      <c r="NAM109" s="100"/>
      <c r="NAN109" s="100"/>
      <c r="NAO109" s="100"/>
      <c r="NAP109" s="100"/>
      <c r="NAQ109" s="100"/>
      <c r="NAR109" s="100"/>
      <c r="NAS109" s="100"/>
      <c r="NAT109" s="100"/>
      <c r="NAU109" s="100"/>
      <c r="NAV109" s="100"/>
      <c r="NAW109" s="100"/>
      <c r="NAX109" s="100"/>
      <c r="NAY109" s="100"/>
      <c r="NAZ109" s="100"/>
      <c r="NBA109" s="100"/>
      <c r="NBB109" s="100"/>
      <c r="NBC109" s="100"/>
      <c r="NBD109" s="100"/>
      <c r="NBE109" s="100"/>
      <c r="NBF109" s="100"/>
      <c r="NBG109" s="100"/>
      <c r="NBH109" s="100"/>
      <c r="NBI109" s="100"/>
      <c r="NBJ109" s="100"/>
      <c r="NBK109" s="100"/>
      <c r="NBL109" s="100"/>
      <c r="NBM109" s="100"/>
      <c r="NBN109" s="100"/>
      <c r="NBO109" s="100"/>
      <c r="NBP109" s="100"/>
      <c r="NBQ109" s="100"/>
      <c r="NBR109" s="100"/>
      <c r="NBS109" s="100"/>
      <c r="NBT109" s="100"/>
      <c r="NBU109" s="100"/>
      <c r="NBV109" s="100"/>
      <c r="NBW109" s="100"/>
      <c r="NBX109" s="100"/>
      <c r="NBY109" s="100"/>
      <c r="NBZ109" s="100"/>
      <c r="NCA109" s="100"/>
      <c r="NCB109" s="100"/>
      <c r="NCC109" s="100"/>
      <c r="NCD109" s="100"/>
      <c r="NCE109" s="100"/>
      <c r="NCF109" s="100"/>
      <c r="NCG109" s="100"/>
      <c r="NCH109" s="100"/>
      <c r="NCI109" s="100"/>
      <c r="NCJ109" s="100"/>
      <c r="NCK109" s="100"/>
      <c r="NCL109" s="100"/>
      <c r="NCM109" s="100"/>
      <c r="NCN109" s="100"/>
      <c r="NCO109" s="100"/>
      <c r="NCP109" s="100"/>
      <c r="NCQ109" s="100"/>
      <c r="NCR109" s="100"/>
      <c r="NCS109" s="100"/>
      <c r="NCT109" s="100"/>
      <c r="NCU109" s="100"/>
      <c r="NCV109" s="100"/>
      <c r="NCW109" s="100"/>
      <c r="NCX109" s="100"/>
      <c r="NCY109" s="100"/>
      <c r="NCZ109" s="100"/>
      <c r="NDA109" s="100"/>
      <c r="NDB109" s="100"/>
      <c r="NDC109" s="100"/>
      <c r="NDD109" s="100"/>
      <c r="NDE109" s="100"/>
      <c r="NDF109" s="100"/>
      <c r="NDG109" s="100"/>
      <c r="NDH109" s="100"/>
      <c r="NDI109" s="100"/>
      <c r="NDJ109" s="100"/>
      <c r="NDK109" s="100"/>
      <c r="NDL109" s="100"/>
      <c r="NDM109" s="100"/>
      <c r="NDN109" s="100"/>
      <c r="NDO109" s="100"/>
      <c r="NDP109" s="100"/>
      <c r="NDQ109" s="100"/>
      <c r="NDR109" s="100"/>
      <c r="NDS109" s="100"/>
      <c r="NDT109" s="100"/>
      <c r="NDU109" s="100"/>
      <c r="NDV109" s="100"/>
      <c r="NDW109" s="100"/>
      <c r="NDX109" s="100"/>
      <c r="NDY109" s="100"/>
      <c r="NDZ109" s="100"/>
      <c r="NEA109" s="100"/>
      <c r="NEB109" s="100"/>
      <c r="NEC109" s="100"/>
      <c r="NED109" s="100"/>
      <c r="NEE109" s="100"/>
      <c r="NEF109" s="100"/>
      <c r="NEG109" s="100"/>
      <c r="NEH109" s="100"/>
      <c r="NEI109" s="100"/>
      <c r="NEJ109" s="100"/>
      <c r="NEK109" s="100"/>
      <c r="NEL109" s="100"/>
      <c r="NEM109" s="100"/>
      <c r="NEN109" s="100"/>
      <c r="NEO109" s="100"/>
      <c r="NEP109" s="100"/>
      <c r="NEQ109" s="100"/>
      <c r="NER109" s="100"/>
      <c r="NES109" s="100"/>
      <c r="NET109" s="100"/>
      <c r="NEU109" s="100"/>
      <c r="NEV109" s="100"/>
      <c r="NEW109" s="100"/>
      <c r="NEX109" s="100"/>
      <c r="NEY109" s="100"/>
      <c r="NEZ109" s="100"/>
      <c r="NFA109" s="100"/>
      <c r="NFB109" s="100"/>
      <c r="NFC109" s="100"/>
      <c r="NFD109" s="100"/>
      <c r="NFE109" s="100"/>
      <c r="NFF109" s="100"/>
      <c r="NFG109" s="100"/>
      <c r="NFH109" s="100"/>
      <c r="NFI109" s="100"/>
      <c r="NFJ109" s="100"/>
      <c r="NFK109" s="100"/>
      <c r="NFL109" s="100"/>
      <c r="NFM109" s="100"/>
      <c r="NFN109" s="100"/>
      <c r="NFO109" s="100"/>
      <c r="NFP109" s="100"/>
      <c r="NFQ109" s="100"/>
      <c r="NFR109" s="100"/>
      <c r="NFS109" s="100"/>
      <c r="NFT109" s="100"/>
      <c r="NFU109" s="100"/>
      <c r="NFV109" s="100"/>
      <c r="NFW109" s="100"/>
      <c r="NFX109" s="100"/>
      <c r="NFY109" s="100"/>
      <c r="NFZ109" s="100"/>
      <c r="NGA109" s="100"/>
      <c r="NGB109" s="100"/>
      <c r="NGC109" s="100"/>
      <c r="NGD109" s="100"/>
      <c r="NGE109" s="100"/>
      <c r="NGF109" s="100"/>
      <c r="NGG109" s="100"/>
      <c r="NGH109" s="100"/>
      <c r="NGI109" s="100"/>
      <c r="NGJ109" s="100"/>
      <c r="NGK109" s="100"/>
      <c r="NGL109" s="100"/>
      <c r="NGM109" s="100"/>
      <c r="NGN109" s="100"/>
      <c r="NGO109" s="100"/>
      <c r="NGP109" s="100"/>
      <c r="NGQ109" s="100"/>
      <c r="NGR109" s="100"/>
      <c r="NGS109" s="100"/>
      <c r="NGT109" s="100"/>
      <c r="NGU109" s="100"/>
      <c r="NGV109" s="100"/>
      <c r="NGW109" s="100"/>
      <c r="NGX109" s="100"/>
      <c r="NGY109" s="100"/>
      <c r="NGZ109" s="100"/>
      <c r="NHA109" s="100"/>
      <c r="NHB109" s="100"/>
      <c r="NHC109" s="100"/>
      <c r="NHD109" s="100"/>
      <c r="NHE109" s="100"/>
      <c r="NHF109" s="100"/>
      <c r="NHG109" s="100"/>
      <c r="NHH109" s="100"/>
      <c r="NHI109" s="100"/>
      <c r="NHJ109" s="100"/>
      <c r="NHK109" s="100"/>
      <c r="NHL109" s="100"/>
      <c r="NHM109" s="100"/>
      <c r="NHN109" s="100"/>
      <c r="NHO109" s="100"/>
      <c r="NHP109" s="100"/>
      <c r="NHQ109" s="100"/>
      <c r="NHR109" s="100"/>
      <c r="NHS109" s="100"/>
      <c r="NHT109" s="100"/>
      <c r="NHU109" s="100"/>
      <c r="NHV109" s="100"/>
      <c r="NHW109" s="100"/>
      <c r="NHX109" s="100"/>
      <c r="NHY109" s="100"/>
      <c r="NHZ109" s="100"/>
      <c r="NIA109" s="100"/>
      <c r="NIB109" s="100"/>
      <c r="NIC109" s="100"/>
      <c r="NID109" s="100"/>
      <c r="NIE109" s="100"/>
      <c r="NIF109" s="100"/>
      <c r="NIG109" s="100"/>
      <c r="NIH109" s="100"/>
      <c r="NII109" s="100"/>
      <c r="NIJ109" s="100"/>
      <c r="NIK109" s="100"/>
      <c r="NIL109" s="100"/>
      <c r="NIM109" s="100"/>
      <c r="NIN109" s="100"/>
      <c r="NIO109" s="100"/>
      <c r="NIP109" s="100"/>
      <c r="NIQ109" s="100"/>
      <c r="NIR109" s="100"/>
      <c r="NIS109" s="100"/>
      <c r="NIT109" s="100"/>
      <c r="NIU109" s="100"/>
      <c r="NIV109" s="100"/>
      <c r="NIW109" s="100"/>
      <c r="NIX109" s="100"/>
      <c r="NIY109" s="100"/>
      <c r="NIZ109" s="100"/>
      <c r="NJA109" s="100"/>
      <c r="NJB109" s="100"/>
      <c r="NJC109" s="100"/>
      <c r="NJD109" s="100"/>
      <c r="NJE109" s="100"/>
      <c r="NJF109" s="100"/>
      <c r="NJG109" s="100"/>
      <c r="NJH109" s="100"/>
      <c r="NJI109" s="100"/>
      <c r="NJJ109" s="100"/>
      <c r="NJK109" s="100"/>
      <c r="NJL109" s="100"/>
      <c r="NJM109" s="100"/>
      <c r="NJN109" s="100"/>
      <c r="NJO109" s="100"/>
      <c r="NJP109" s="100"/>
      <c r="NJQ109" s="100"/>
      <c r="NJR109" s="100"/>
      <c r="NJS109" s="100"/>
      <c r="NJT109" s="100"/>
      <c r="NJU109" s="100"/>
      <c r="NJV109" s="100"/>
      <c r="NJW109" s="100"/>
      <c r="NJX109" s="100"/>
      <c r="NJY109" s="100"/>
      <c r="NJZ109" s="100"/>
      <c r="NKA109" s="100"/>
      <c r="NKB109" s="100"/>
      <c r="NKC109" s="100"/>
      <c r="NKD109" s="100"/>
      <c r="NKE109" s="100"/>
      <c r="NKF109" s="100"/>
      <c r="NKG109" s="100"/>
      <c r="NKH109" s="100"/>
      <c r="NKI109" s="100"/>
      <c r="NKJ109" s="100"/>
      <c r="NKK109" s="100"/>
      <c r="NKL109" s="100"/>
      <c r="NKM109" s="100"/>
      <c r="NKN109" s="100"/>
      <c r="NKO109" s="100"/>
      <c r="NKP109" s="100"/>
      <c r="NKQ109" s="100"/>
      <c r="NKR109" s="100"/>
      <c r="NKS109" s="100"/>
      <c r="NKT109" s="100"/>
      <c r="NKU109" s="100"/>
      <c r="NKV109" s="100"/>
      <c r="NKW109" s="100"/>
      <c r="NKX109" s="100"/>
      <c r="NKY109" s="100"/>
      <c r="NKZ109" s="100"/>
      <c r="NLA109" s="100"/>
      <c r="NLB109" s="100"/>
      <c r="NLC109" s="100"/>
      <c r="NLD109" s="100"/>
      <c r="NLE109" s="100"/>
      <c r="NLF109" s="100"/>
      <c r="NLG109" s="100"/>
      <c r="NLH109" s="100"/>
      <c r="NLI109" s="100"/>
      <c r="NLJ109" s="100"/>
      <c r="NLK109" s="100"/>
      <c r="NLL109" s="100"/>
      <c r="NLM109" s="100"/>
      <c r="NLN109" s="100"/>
      <c r="NLO109" s="100"/>
      <c r="NLP109" s="100"/>
      <c r="NLQ109" s="100"/>
      <c r="NLR109" s="100"/>
      <c r="NLS109" s="100"/>
      <c r="NLT109" s="100"/>
      <c r="NLU109" s="100"/>
      <c r="NLV109" s="100"/>
      <c r="NLW109" s="100"/>
      <c r="NLX109" s="100"/>
      <c r="NLY109" s="100"/>
      <c r="NLZ109" s="100"/>
      <c r="NMA109" s="100"/>
      <c r="NMB109" s="100"/>
      <c r="NMC109" s="100"/>
      <c r="NMD109" s="100"/>
      <c r="NME109" s="100"/>
      <c r="NMF109" s="100"/>
      <c r="NMG109" s="100"/>
      <c r="NMH109" s="100"/>
      <c r="NMI109" s="100"/>
      <c r="NMJ109" s="100"/>
      <c r="NMK109" s="100"/>
      <c r="NML109" s="100"/>
      <c r="NMM109" s="100"/>
      <c r="NMN109" s="100"/>
      <c r="NMO109" s="100"/>
      <c r="NMP109" s="100"/>
      <c r="NMQ109" s="100"/>
      <c r="NMR109" s="100"/>
      <c r="NMS109" s="100"/>
      <c r="NMT109" s="100"/>
      <c r="NMU109" s="100"/>
      <c r="NMV109" s="100"/>
      <c r="NMW109" s="100"/>
      <c r="NMX109" s="100"/>
      <c r="NMY109" s="100"/>
      <c r="NMZ109" s="100"/>
      <c r="NNA109" s="100"/>
      <c r="NNB109" s="100"/>
      <c r="NNC109" s="100"/>
      <c r="NND109" s="100"/>
      <c r="NNE109" s="100"/>
      <c r="NNF109" s="100"/>
      <c r="NNG109" s="100"/>
      <c r="NNH109" s="100"/>
      <c r="NNI109" s="100"/>
      <c r="NNJ109" s="100"/>
      <c r="NNK109" s="100"/>
      <c r="NNL109" s="100"/>
      <c r="NNM109" s="100"/>
      <c r="NNN109" s="100"/>
      <c r="NNO109" s="100"/>
      <c r="NNP109" s="100"/>
      <c r="NNQ109" s="100"/>
      <c r="NNR109" s="100"/>
      <c r="NNS109" s="100"/>
      <c r="NNT109" s="100"/>
      <c r="NNU109" s="100"/>
      <c r="NNV109" s="100"/>
      <c r="NNW109" s="100"/>
      <c r="NNX109" s="100"/>
      <c r="NNY109" s="100"/>
      <c r="NNZ109" s="100"/>
      <c r="NOA109" s="100"/>
      <c r="NOB109" s="100"/>
      <c r="NOC109" s="100"/>
      <c r="NOD109" s="100"/>
      <c r="NOE109" s="100"/>
      <c r="NOF109" s="100"/>
      <c r="NOG109" s="100"/>
      <c r="NOH109" s="100"/>
      <c r="NOI109" s="100"/>
      <c r="NOJ109" s="100"/>
      <c r="NOK109" s="100"/>
      <c r="NOL109" s="100"/>
      <c r="NOM109" s="100"/>
      <c r="NON109" s="100"/>
      <c r="NOO109" s="100"/>
      <c r="NOP109" s="100"/>
      <c r="NOQ109" s="100"/>
      <c r="NOR109" s="100"/>
      <c r="NOS109" s="100"/>
      <c r="NOT109" s="100"/>
      <c r="NOU109" s="100"/>
      <c r="NOV109" s="100"/>
      <c r="NOW109" s="100"/>
      <c r="NOX109" s="100"/>
      <c r="NOY109" s="100"/>
      <c r="NOZ109" s="100"/>
      <c r="NPA109" s="100"/>
      <c r="NPB109" s="100"/>
      <c r="NPC109" s="100"/>
      <c r="NPD109" s="100"/>
      <c r="NPE109" s="100"/>
      <c r="NPF109" s="100"/>
      <c r="NPG109" s="100"/>
      <c r="NPH109" s="100"/>
      <c r="NPI109" s="100"/>
      <c r="NPJ109" s="100"/>
      <c r="NPK109" s="100"/>
      <c r="NPL109" s="100"/>
      <c r="NPM109" s="100"/>
      <c r="NPN109" s="100"/>
      <c r="NPO109" s="100"/>
      <c r="NPP109" s="100"/>
      <c r="NPQ109" s="100"/>
      <c r="NPR109" s="100"/>
      <c r="NPS109" s="100"/>
      <c r="NPT109" s="100"/>
      <c r="NPU109" s="100"/>
      <c r="NPV109" s="100"/>
      <c r="NPW109" s="100"/>
      <c r="NPX109" s="100"/>
      <c r="NPY109" s="100"/>
      <c r="NPZ109" s="100"/>
      <c r="NQA109" s="100"/>
      <c r="NQB109" s="100"/>
      <c r="NQC109" s="100"/>
      <c r="NQD109" s="100"/>
      <c r="NQE109" s="100"/>
      <c r="NQF109" s="100"/>
      <c r="NQG109" s="100"/>
      <c r="NQH109" s="100"/>
      <c r="NQI109" s="100"/>
      <c r="NQJ109" s="100"/>
      <c r="NQK109" s="100"/>
      <c r="NQL109" s="100"/>
      <c r="NQM109" s="100"/>
      <c r="NQN109" s="100"/>
      <c r="NQO109" s="100"/>
      <c r="NQP109" s="100"/>
      <c r="NQQ109" s="100"/>
      <c r="NQR109" s="100"/>
      <c r="NQS109" s="100"/>
      <c r="NQT109" s="100"/>
      <c r="NQU109" s="100"/>
      <c r="NQV109" s="100"/>
      <c r="NQW109" s="100"/>
      <c r="NQX109" s="100"/>
      <c r="NQY109" s="100"/>
      <c r="NQZ109" s="100"/>
      <c r="NRA109" s="100"/>
      <c r="NRB109" s="100"/>
      <c r="NRC109" s="100"/>
      <c r="NRD109" s="100"/>
      <c r="NRE109" s="100"/>
      <c r="NRF109" s="100"/>
      <c r="NRG109" s="100"/>
      <c r="NRH109" s="100"/>
      <c r="NRI109" s="100"/>
      <c r="NRJ109" s="100"/>
      <c r="NRK109" s="100"/>
      <c r="NRL109" s="100"/>
      <c r="NRM109" s="100"/>
      <c r="NRN109" s="100"/>
      <c r="NRO109" s="100"/>
      <c r="NRP109" s="100"/>
      <c r="NRQ109" s="100"/>
      <c r="NRR109" s="100"/>
      <c r="NRS109" s="100"/>
      <c r="NRT109" s="100"/>
      <c r="NRU109" s="100"/>
      <c r="NRV109" s="100"/>
      <c r="NRW109" s="100"/>
      <c r="NRX109" s="100"/>
      <c r="NRY109" s="100"/>
      <c r="NRZ109" s="100"/>
      <c r="NSA109" s="100"/>
      <c r="NSB109" s="100"/>
      <c r="NSC109" s="100"/>
      <c r="NSD109" s="100"/>
      <c r="NSE109" s="100"/>
      <c r="NSF109" s="100"/>
      <c r="NSG109" s="100"/>
      <c r="NSH109" s="100"/>
      <c r="NSI109" s="100"/>
      <c r="NSJ109" s="100"/>
      <c r="NSK109" s="100"/>
      <c r="NSL109" s="100"/>
      <c r="NSM109" s="100"/>
      <c r="NSN109" s="100"/>
      <c r="NSO109" s="100"/>
      <c r="NSP109" s="100"/>
      <c r="NSQ109" s="100"/>
      <c r="NSR109" s="100"/>
      <c r="NSS109" s="100"/>
      <c r="NST109" s="100"/>
      <c r="NSU109" s="100"/>
      <c r="NSV109" s="100"/>
      <c r="NSW109" s="100"/>
      <c r="NSX109" s="100"/>
      <c r="NSY109" s="100"/>
      <c r="NSZ109" s="100"/>
      <c r="NTA109" s="100"/>
      <c r="NTB109" s="100"/>
      <c r="NTC109" s="100"/>
      <c r="NTD109" s="100"/>
      <c r="NTE109" s="100"/>
      <c r="NTF109" s="100"/>
      <c r="NTG109" s="100"/>
      <c r="NTH109" s="100"/>
      <c r="NTI109" s="100"/>
      <c r="NTJ109" s="100"/>
      <c r="NTK109" s="100"/>
      <c r="NTL109" s="100"/>
      <c r="NTM109" s="100"/>
      <c r="NTN109" s="100"/>
      <c r="NTO109" s="100"/>
      <c r="NTP109" s="100"/>
      <c r="NTQ109" s="100"/>
      <c r="NTR109" s="100"/>
      <c r="NTS109" s="100"/>
      <c r="NTT109" s="100"/>
      <c r="NTU109" s="100"/>
      <c r="NTV109" s="100"/>
      <c r="NTW109" s="100"/>
      <c r="NTX109" s="100"/>
      <c r="NTY109" s="100"/>
      <c r="NTZ109" s="100"/>
      <c r="NUA109" s="100"/>
      <c r="NUB109" s="100"/>
      <c r="NUC109" s="100"/>
      <c r="NUD109" s="100"/>
      <c r="NUE109" s="100"/>
      <c r="NUF109" s="100"/>
      <c r="NUG109" s="100"/>
      <c r="NUH109" s="100"/>
      <c r="NUI109" s="100"/>
      <c r="NUJ109" s="100"/>
      <c r="NUK109" s="100"/>
      <c r="NUL109" s="100"/>
      <c r="NUM109" s="100"/>
      <c r="NUN109" s="100"/>
      <c r="NUO109" s="100"/>
      <c r="NUP109" s="100"/>
      <c r="NUQ109" s="100"/>
      <c r="NUR109" s="100"/>
      <c r="NUS109" s="100"/>
      <c r="NUT109" s="100"/>
      <c r="NUU109" s="100"/>
      <c r="NUV109" s="100"/>
      <c r="NUW109" s="100"/>
      <c r="NUX109" s="100"/>
      <c r="NUY109" s="100"/>
      <c r="NUZ109" s="100"/>
      <c r="NVA109" s="100"/>
      <c r="NVB109" s="100"/>
      <c r="NVC109" s="100"/>
      <c r="NVD109" s="100"/>
      <c r="NVE109" s="100"/>
      <c r="NVF109" s="100"/>
      <c r="NVG109" s="100"/>
      <c r="NVH109" s="100"/>
      <c r="NVI109" s="100"/>
      <c r="NVJ109" s="100"/>
      <c r="NVK109" s="100"/>
      <c r="NVL109" s="100"/>
      <c r="NVM109" s="100"/>
      <c r="NVN109" s="100"/>
      <c r="NVO109" s="100"/>
      <c r="NVP109" s="100"/>
      <c r="NVQ109" s="100"/>
      <c r="NVR109" s="100"/>
      <c r="NVS109" s="100"/>
      <c r="NVT109" s="100"/>
      <c r="NVU109" s="100"/>
      <c r="NVV109" s="100"/>
      <c r="NVW109" s="100"/>
      <c r="NVX109" s="100"/>
      <c r="NVY109" s="100"/>
      <c r="NVZ109" s="100"/>
      <c r="NWA109" s="100"/>
      <c r="NWB109" s="100"/>
      <c r="NWC109" s="100"/>
      <c r="NWD109" s="100"/>
      <c r="NWE109" s="100"/>
      <c r="NWF109" s="100"/>
      <c r="NWG109" s="100"/>
      <c r="NWH109" s="100"/>
      <c r="NWI109" s="100"/>
      <c r="NWJ109" s="100"/>
      <c r="NWK109" s="100"/>
      <c r="NWL109" s="100"/>
      <c r="NWM109" s="100"/>
      <c r="NWN109" s="100"/>
      <c r="NWO109" s="100"/>
      <c r="NWP109" s="100"/>
      <c r="NWQ109" s="100"/>
      <c r="NWR109" s="100"/>
      <c r="NWS109" s="100"/>
      <c r="NWT109" s="100"/>
      <c r="NWU109" s="100"/>
      <c r="NWV109" s="100"/>
      <c r="NWW109" s="100"/>
      <c r="NWX109" s="100"/>
      <c r="NWY109" s="100"/>
      <c r="NWZ109" s="100"/>
      <c r="NXA109" s="100"/>
      <c r="NXB109" s="100"/>
      <c r="NXC109" s="100"/>
      <c r="NXD109" s="100"/>
      <c r="NXE109" s="100"/>
      <c r="NXF109" s="100"/>
      <c r="NXG109" s="100"/>
      <c r="NXH109" s="100"/>
      <c r="NXI109" s="100"/>
      <c r="NXJ109" s="100"/>
      <c r="NXK109" s="100"/>
      <c r="NXL109" s="100"/>
      <c r="NXM109" s="100"/>
      <c r="NXN109" s="100"/>
      <c r="NXO109" s="100"/>
      <c r="NXP109" s="100"/>
      <c r="NXQ109" s="100"/>
      <c r="NXR109" s="100"/>
      <c r="NXS109" s="100"/>
      <c r="NXT109" s="100"/>
      <c r="NXU109" s="100"/>
      <c r="NXV109" s="100"/>
      <c r="NXW109" s="100"/>
      <c r="NXX109" s="100"/>
      <c r="NXY109" s="100"/>
      <c r="NXZ109" s="100"/>
      <c r="NYA109" s="100"/>
      <c r="NYB109" s="100"/>
      <c r="NYC109" s="100"/>
      <c r="NYD109" s="100"/>
      <c r="NYE109" s="100"/>
      <c r="NYF109" s="100"/>
      <c r="NYG109" s="100"/>
      <c r="NYH109" s="100"/>
      <c r="NYI109" s="100"/>
      <c r="NYJ109" s="100"/>
      <c r="NYK109" s="100"/>
      <c r="NYL109" s="100"/>
      <c r="NYM109" s="100"/>
      <c r="NYN109" s="100"/>
      <c r="NYO109" s="100"/>
      <c r="NYP109" s="100"/>
      <c r="NYQ109" s="100"/>
      <c r="NYR109" s="100"/>
      <c r="NYS109" s="100"/>
      <c r="NYT109" s="100"/>
      <c r="NYU109" s="100"/>
      <c r="NYV109" s="100"/>
      <c r="NYW109" s="100"/>
      <c r="NYX109" s="100"/>
      <c r="NYY109" s="100"/>
      <c r="NYZ109" s="100"/>
      <c r="NZA109" s="100"/>
      <c r="NZB109" s="100"/>
      <c r="NZC109" s="100"/>
      <c r="NZD109" s="100"/>
      <c r="NZE109" s="100"/>
      <c r="NZF109" s="100"/>
      <c r="NZG109" s="100"/>
      <c r="NZH109" s="100"/>
      <c r="NZI109" s="100"/>
      <c r="NZJ109" s="100"/>
      <c r="NZK109" s="100"/>
      <c r="NZL109" s="100"/>
      <c r="NZM109" s="100"/>
      <c r="NZN109" s="100"/>
      <c r="NZO109" s="100"/>
      <c r="NZP109" s="100"/>
      <c r="NZQ109" s="100"/>
      <c r="NZR109" s="100"/>
      <c r="NZS109" s="100"/>
      <c r="NZT109" s="100"/>
      <c r="NZU109" s="100"/>
      <c r="NZV109" s="100"/>
      <c r="NZW109" s="100"/>
      <c r="NZX109" s="100"/>
      <c r="NZY109" s="100"/>
      <c r="NZZ109" s="100"/>
      <c r="OAA109" s="100"/>
      <c r="OAB109" s="100"/>
      <c r="OAC109" s="100"/>
      <c r="OAD109" s="100"/>
      <c r="OAE109" s="100"/>
      <c r="OAF109" s="100"/>
      <c r="OAG109" s="100"/>
      <c r="OAH109" s="100"/>
      <c r="OAI109" s="100"/>
      <c r="OAJ109" s="100"/>
      <c r="OAK109" s="100"/>
      <c r="OAL109" s="100"/>
      <c r="OAM109" s="100"/>
      <c r="OAN109" s="100"/>
      <c r="OAO109" s="100"/>
      <c r="OAP109" s="100"/>
      <c r="OAQ109" s="100"/>
      <c r="OAR109" s="100"/>
      <c r="OAS109" s="100"/>
      <c r="OAT109" s="100"/>
      <c r="OAU109" s="100"/>
      <c r="OAV109" s="100"/>
      <c r="OAW109" s="100"/>
      <c r="OAX109" s="100"/>
      <c r="OAY109" s="100"/>
      <c r="OAZ109" s="100"/>
      <c r="OBA109" s="100"/>
      <c r="OBB109" s="100"/>
      <c r="OBC109" s="100"/>
      <c r="OBD109" s="100"/>
      <c r="OBE109" s="100"/>
      <c r="OBF109" s="100"/>
      <c r="OBG109" s="100"/>
      <c r="OBH109" s="100"/>
      <c r="OBI109" s="100"/>
      <c r="OBJ109" s="100"/>
      <c r="OBK109" s="100"/>
      <c r="OBL109" s="100"/>
      <c r="OBM109" s="100"/>
      <c r="OBN109" s="100"/>
      <c r="OBO109" s="100"/>
      <c r="OBP109" s="100"/>
      <c r="OBQ109" s="100"/>
      <c r="OBR109" s="100"/>
      <c r="OBS109" s="100"/>
      <c r="OBT109" s="100"/>
      <c r="OBU109" s="100"/>
      <c r="OBV109" s="100"/>
      <c r="OBW109" s="100"/>
      <c r="OBX109" s="100"/>
      <c r="OBY109" s="100"/>
      <c r="OBZ109" s="100"/>
      <c r="OCA109" s="100"/>
      <c r="OCB109" s="100"/>
      <c r="OCC109" s="100"/>
      <c r="OCD109" s="100"/>
      <c r="OCE109" s="100"/>
      <c r="OCF109" s="100"/>
      <c r="OCG109" s="100"/>
      <c r="OCH109" s="100"/>
      <c r="OCI109" s="100"/>
      <c r="OCJ109" s="100"/>
      <c r="OCK109" s="100"/>
      <c r="OCL109" s="100"/>
      <c r="OCM109" s="100"/>
      <c r="OCN109" s="100"/>
      <c r="OCO109" s="100"/>
      <c r="OCP109" s="100"/>
      <c r="OCQ109" s="100"/>
      <c r="OCR109" s="100"/>
      <c r="OCS109" s="100"/>
      <c r="OCT109" s="100"/>
      <c r="OCU109" s="100"/>
      <c r="OCV109" s="100"/>
      <c r="OCW109" s="100"/>
      <c r="OCX109" s="100"/>
      <c r="OCY109" s="100"/>
      <c r="OCZ109" s="100"/>
      <c r="ODA109" s="100"/>
      <c r="ODB109" s="100"/>
      <c r="ODC109" s="100"/>
      <c r="ODD109" s="100"/>
      <c r="ODE109" s="100"/>
      <c r="ODF109" s="100"/>
      <c r="ODG109" s="100"/>
      <c r="ODH109" s="100"/>
      <c r="ODI109" s="100"/>
      <c r="ODJ109" s="100"/>
      <c r="ODK109" s="100"/>
      <c r="ODL109" s="100"/>
      <c r="ODM109" s="100"/>
      <c r="ODN109" s="100"/>
      <c r="ODO109" s="100"/>
      <c r="ODP109" s="100"/>
      <c r="ODQ109" s="100"/>
      <c r="ODR109" s="100"/>
      <c r="ODS109" s="100"/>
      <c r="ODT109" s="100"/>
      <c r="ODU109" s="100"/>
      <c r="ODV109" s="100"/>
      <c r="ODW109" s="100"/>
      <c r="ODX109" s="100"/>
      <c r="ODY109" s="100"/>
      <c r="ODZ109" s="100"/>
      <c r="OEA109" s="100"/>
      <c r="OEB109" s="100"/>
      <c r="OEC109" s="100"/>
      <c r="OED109" s="100"/>
      <c r="OEE109" s="100"/>
      <c r="OEF109" s="100"/>
      <c r="OEG109" s="100"/>
      <c r="OEH109" s="100"/>
      <c r="OEI109" s="100"/>
      <c r="OEJ109" s="100"/>
      <c r="OEK109" s="100"/>
      <c r="OEL109" s="100"/>
      <c r="OEM109" s="100"/>
      <c r="OEN109" s="100"/>
      <c r="OEO109" s="100"/>
      <c r="OEP109" s="100"/>
      <c r="OEQ109" s="100"/>
      <c r="OER109" s="100"/>
      <c r="OES109" s="100"/>
      <c r="OET109" s="100"/>
      <c r="OEU109" s="100"/>
      <c r="OEV109" s="100"/>
      <c r="OEW109" s="100"/>
      <c r="OEX109" s="100"/>
      <c r="OEY109" s="100"/>
      <c r="OEZ109" s="100"/>
      <c r="OFA109" s="100"/>
      <c r="OFB109" s="100"/>
      <c r="OFC109" s="100"/>
      <c r="OFD109" s="100"/>
      <c r="OFE109" s="100"/>
      <c r="OFF109" s="100"/>
      <c r="OFG109" s="100"/>
      <c r="OFH109" s="100"/>
      <c r="OFI109" s="100"/>
      <c r="OFJ109" s="100"/>
      <c r="OFK109" s="100"/>
      <c r="OFL109" s="100"/>
      <c r="OFM109" s="100"/>
      <c r="OFN109" s="100"/>
      <c r="OFO109" s="100"/>
      <c r="OFP109" s="100"/>
      <c r="OFQ109" s="100"/>
      <c r="OFR109" s="100"/>
      <c r="OFS109" s="100"/>
      <c r="OFT109" s="100"/>
      <c r="OFU109" s="100"/>
      <c r="OFV109" s="100"/>
      <c r="OFW109" s="100"/>
      <c r="OFX109" s="100"/>
      <c r="OFY109" s="100"/>
      <c r="OFZ109" s="100"/>
      <c r="OGA109" s="100"/>
      <c r="OGB109" s="100"/>
      <c r="OGC109" s="100"/>
      <c r="OGD109" s="100"/>
      <c r="OGE109" s="100"/>
      <c r="OGF109" s="100"/>
      <c r="OGG109" s="100"/>
      <c r="OGH109" s="100"/>
      <c r="OGI109" s="100"/>
      <c r="OGJ109" s="100"/>
      <c r="OGK109" s="100"/>
      <c r="OGL109" s="100"/>
      <c r="OGM109" s="100"/>
      <c r="OGN109" s="100"/>
      <c r="OGO109" s="100"/>
      <c r="OGP109" s="100"/>
      <c r="OGQ109" s="100"/>
      <c r="OGR109" s="100"/>
      <c r="OGS109" s="100"/>
      <c r="OGT109" s="100"/>
      <c r="OGU109" s="100"/>
      <c r="OGV109" s="100"/>
      <c r="OGW109" s="100"/>
      <c r="OGX109" s="100"/>
      <c r="OGY109" s="100"/>
      <c r="OGZ109" s="100"/>
      <c r="OHA109" s="100"/>
      <c r="OHB109" s="100"/>
      <c r="OHC109" s="100"/>
      <c r="OHD109" s="100"/>
      <c r="OHE109" s="100"/>
      <c r="OHF109" s="100"/>
      <c r="OHG109" s="100"/>
      <c r="OHH109" s="100"/>
      <c r="OHI109" s="100"/>
      <c r="OHJ109" s="100"/>
      <c r="OHK109" s="100"/>
      <c r="OHL109" s="100"/>
      <c r="OHM109" s="100"/>
      <c r="OHN109" s="100"/>
      <c r="OHO109" s="100"/>
      <c r="OHP109" s="100"/>
      <c r="OHQ109" s="100"/>
      <c r="OHR109" s="100"/>
      <c r="OHS109" s="100"/>
      <c r="OHT109" s="100"/>
      <c r="OHU109" s="100"/>
      <c r="OHV109" s="100"/>
      <c r="OHW109" s="100"/>
      <c r="OHX109" s="100"/>
      <c r="OHY109" s="100"/>
      <c r="OHZ109" s="100"/>
      <c r="OIA109" s="100"/>
      <c r="OIB109" s="100"/>
      <c r="OIC109" s="100"/>
      <c r="OID109" s="100"/>
      <c r="OIE109" s="100"/>
      <c r="OIF109" s="100"/>
      <c r="OIG109" s="100"/>
      <c r="OIH109" s="100"/>
      <c r="OII109" s="100"/>
      <c r="OIJ109" s="100"/>
      <c r="OIK109" s="100"/>
      <c r="OIL109" s="100"/>
      <c r="OIM109" s="100"/>
      <c r="OIN109" s="100"/>
      <c r="OIO109" s="100"/>
      <c r="OIP109" s="100"/>
      <c r="OIQ109" s="100"/>
      <c r="OIR109" s="100"/>
      <c r="OIS109" s="100"/>
      <c r="OIT109" s="100"/>
      <c r="OIU109" s="100"/>
      <c r="OIV109" s="100"/>
      <c r="OIW109" s="100"/>
      <c r="OIX109" s="100"/>
      <c r="OIY109" s="100"/>
      <c r="OIZ109" s="100"/>
      <c r="OJA109" s="100"/>
      <c r="OJB109" s="100"/>
      <c r="OJC109" s="100"/>
      <c r="OJD109" s="100"/>
      <c r="OJE109" s="100"/>
      <c r="OJF109" s="100"/>
      <c r="OJG109" s="100"/>
      <c r="OJH109" s="100"/>
      <c r="OJI109" s="100"/>
      <c r="OJJ109" s="100"/>
      <c r="OJK109" s="100"/>
      <c r="OJL109" s="100"/>
      <c r="OJM109" s="100"/>
      <c r="OJN109" s="100"/>
      <c r="OJO109" s="100"/>
      <c r="OJP109" s="100"/>
      <c r="OJQ109" s="100"/>
      <c r="OJR109" s="100"/>
      <c r="OJS109" s="100"/>
      <c r="OJT109" s="100"/>
      <c r="OJU109" s="100"/>
      <c r="OJV109" s="100"/>
      <c r="OJW109" s="100"/>
      <c r="OJX109" s="100"/>
      <c r="OJY109" s="100"/>
      <c r="OJZ109" s="100"/>
      <c r="OKA109" s="100"/>
      <c r="OKB109" s="100"/>
      <c r="OKC109" s="100"/>
      <c r="OKD109" s="100"/>
      <c r="OKE109" s="100"/>
      <c r="OKF109" s="100"/>
      <c r="OKG109" s="100"/>
      <c r="OKH109" s="100"/>
      <c r="OKI109" s="100"/>
      <c r="OKJ109" s="100"/>
      <c r="OKK109" s="100"/>
      <c r="OKL109" s="100"/>
      <c r="OKM109" s="100"/>
      <c r="OKN109" s="100"/>
      <c r="OKO109" s="100"/>
      <c r="OKP109" s="100"/>
      <c r="OKQ109" s="100"/>
      <c r="OKR109" s="100"/>
      <c r="OKS109" s="100"/>
      <c r="OKT109" s="100"/>
      <c r="OKU109" s="100"/>
      <c r="OKV109" s="100"/>
      <c r="OKW109" s="100"/>
      <c r="OKX109" s="100"/>
      <c r="OKY109" s="100"/>
      <c r="OKZ109" s="100"/>
      <c r="OLA109" s="100"/>
      <c r="OLB109" s="100"/>
      <c r="OLC109" s="100"/>
      <c r="OLD109" s="100"/>
      <c r="OLE109" s="100"/>
      <c r="OLF109" s="100"/>
      <c r="OLG109" s="100"/>
      <c r="OLH109" s="100"/>
      <c r="OLI109" s="100"/>
      <c r="OLJ109" s="100"/>
      <c r="OLK109" s="100"/>
      <c r="OLL109" s="100"/>
      <c r="OLM109" s="100"/>
      <c r="OLN109" s="100"/>
      <c r="OLO109" s="100"/>
      <c r="OLP109" s="100"/>
      <c r="OLQ109" s="100"/>
      <c r="OLR109" s="100"/>
      <c r="OLS109" s="100"/>
      <c r="OLT109" s="100"/>
      <c r="OLU109" s="100"/>
      <c r="OLV109" s="100"/>
      <c r="OLW109" s="100"/>
      <c r="OLX109" s="100"/>
      <c r="OLY109" s="100"/>
      <c r="OLZ109" s="100"/>
      <c r="OMA109" s="100"/>
      <c r="OMB109" s="100"/>
      <c r="OMC109" s="100"/>
      <c r="OMD109" s="100"/>
      <c r="OME109" s="100"/>
      <c r="OMF109" s="100"/>
      <c r="OMG109" s="100"/>
      <c r="OMH109" s="100"/>
      <c r="OMI109" s="100"/>
      <c r="OMJ109" s="100"/>
      <c r="OMK109" s="100"/>
      <c r="OML109" s="100"/>
      <c r="OMM109" s="100"/>
      <c r="OMN109" s="100"/>
      <c r="OMO109" s="100"/>
      <c r="OMP109" s="100"/>
      <c r="OMQ109" s="100"/>
      <c r="OMR109" s="100"/>
      <c r="OMS109" s="100"/>
      <c r="OMT109" s="100"/>
      <c r="OMU109" s="100"/>
      <c r="OMV109" s="100"/>
      <c r="OMW109" s="100"/>
      <c r="OMX109" s="100"/>
      <c r="OMY109" s="100"/>
      <c r="OMZ109" s="100"/>
      <c r="ONA109" s="100"/>
      <c r="ONB109" s="100"/>
      <c r="ONC109" s="100"/>
      <c r="OND109" s="100"/>
      <c r="ONE109" s="100"/>
      <c r="ONF109" s="100"/>
      <c r="ONG109" s="100"/>
      <c r="ONH109" s="100"/>
      <c r="ONI109" s="100"/>
      <c r="ONJ109" s="100"/>
      <c r="ONK109" s="100"/>
      <c r="ONL109" s="100"/>
      <c r="ONM109" s="100"/>
      <c r="ONN109" s="100"/>
      <c r="ONO109" s="100"/>
      <c r="ONP109" s="100"/>
      <c r="ONQ109" s="100"/>
      <c r="ONR109" s="100"/>
      <c r="ONS109" s="100"/>
      <c r="ONT109" s="100"/>
      <c r="ONU109" s="100"/>
      <c r="ONV109" s="100"/>
      <c r="ONW109" s="100"/>
      <c r="ONX109" s="100"/>
      <c r="ONY109" s="100"/>
      <c r="ONZ109" s="100"/>
      <c r="OOA109" s="100"/>
      <c r="OOB109" s="100"/>
      <c r="OOC109" s="100"/>
      <c r="OOD109" s="100"/>
      <c r="OOE109" s="100"/>
      <c r="OOF109" s="100"/>
      <c r="OOG109" s="100"/>
      <c r="OOH109" s="100"/>
      <c r="OOI109" s="100"/>
      <c r="OOJ109" s="100"/>
      <c r="OOK109" s="100"/>
      <c r="OOL109" s="100"/>
      <c r="OOM109" s="100"/>
      <c r="OON109" s="100"/>
      <c r="OOO109" s="100"/>
      <c r="OOP109" s="100"/>
      <c r="OOQ109" s="100"/>
      <c r="OOR109" s="100"/>
      <c r="OOS109" s="100"/>
      <c r="OOT109" s="100"/>
      <c r="OOU109" s="100"/>
      <c r="OOV109" s="100"/>
      <c r="OOW109" s="100"/>
      <c r="OOX109" s="100"/>
      <c r="OOY109" s="100"/>
      <c r="OOZ109" s="100"/>
      <c r="OPA109" s="100"/>
      <c r="OPB109" s="100"/>
      <c r="OPC109" s="100"/>
      <c r="OPD109" s="100"/>
      <c r="OPE109" s="100"/>
      <c r="OPF109" s="100"/>
      <c r="OPG109" s="100"/>
      <c r="OPH109" s="100"/>
      <c r="OPI109" s="100"/>
      <c r="OPJ109" s="100"/>
      <c r="OPK109" s="100"/>
      <c r="OPL109" s="100"/>
      <c r="OPM109" s="100"/>
      <c r="OPN109" s="100"/>
      <c r="OPO109" s="100"/>
      <c r="OPP109" s="100"/>
      <c r="OPQ109" s="100"/>
      <c r="OPR109" s="100"/>
      <c r="OPS109" s="100"/>
      <c r="OPT109" s="100"/>
      <c r="OPU109" s="100"/>
      <c r="OPV109" s="100"/>
      <c r="OPW109" s="100"/>
      <c r="OPX109" s="100"/>
      <c r="OPY109" s="100"/>
      <c r="OPZ109" s="100"/>
      <c r="OQA109" s="100"/>
      <c r="OQB109" s="100"/>
      <c r="OQC109" s="100"/>
      <c r="OQD109" s="100"/>
      <c r="OQE109" s="100"/>
      <c r="OQF109" s="100"/>
      <c r="OQG109" s="100"/>
      <c r="OQH109" s="100"/>
      <c r="OQI109" s="100"/>
      <c r="OQJ109" s="100"/>
      <c r="OQK109" s="100"/>
      <c r="OQL109" s="100"/>
      <c r="OQM109" s="100"/>
      <c r="OQN109" s="100"/>
      <c r="OQO109" s="100"/>
      <c r="OQP109" s="100"/>
      <c r="OQQ109" s="100"/>
      <c r="OQR109" s="100"/>
      <c r="OQS109" s="100"/>
      <c r="OQT109" s="100"/>
      <c r="OQU109" s="100"/>
      <c r="OQV109" s="100"/>
      <c r="OQW109" s="100"/>
      <c r="OQX109" s="100"/>
      <c r="OQY109" s="100"/>
      <c r="OQZ109" s="100"/>
      <c r="ORA109" s="100"/>
      <c r="ORB109" s="100"/>
      <c r="ORC109" s="100"/>
      <c r="ORD109" s="100"/>
      <c r="ORE109" s="100"/>
      <c r="ORF109" s="100"/>
      <c r="ORG109" s="100"/>
      <c r="ORH109" s="100"/>
      <c r="ORI109" s="100"/>
      <c r="ORJ109" s="100"/>
      <c r="ORK109" s="100"/>
      <c r="ORL109" s="100"/>
      <c r="ORM109" s="100"/>
      <c r="ORN109" s="100"/>
      <c r="ORO109" s="100"/>
      <c r="ORP109" s="100"/>
      <c r="ORQ109" s="100"/>
      <c r="ORR109" s="100"/>
      <c r="ORS109" s="100"/>
      <c r="ORT109" s="100"/>
      <c r="ORU109" s="100"/>
      <c r="ORV109" s="100"/>
      <c r="ORW109" s="100"/>
      <c r="ORX109" s="100"/>
      <c r="ORY109" s="100"/>
      <c r="ORZ109" s="100"/>
      <c r="OSA109" s="100"/>
      <c r="OSB109" s="100"/>
      <c r="OSC109" s="100"/>
      <c r="OSD109" s="100"/>
      <c r="OSE109" s="100"/>
      <c r="OSF109" s="100"/>
      <c r="OSG109" s="100"/>
      <c r="OSH109" s="100"/>
      <c r="OSI109" s="100"/>
      <c r="OSJ109" s="100"/>
      <c r="OSK109" s="100"/>
      <c r="OSL109" s="100"/>
      <c r="OSM109" s="100"/>
      <c r="OSN109" s="100"/>
      <c r="OSO109" s="100"/>
      <c r="OSP109" s="100"/>
      <c r="OSQ109" s="100"/>
      <c r="OSR109" s="100"/>
      <c r="OSS109" s="100"/>
      <c r="OST109" s="100"/>
      <c r="OSU109" s="100"/>
      <c r="OSV109" s="100"/>
      <c r="OSW109" s="100"/>
      <c r="OSX109" s="100"/>
      <c r="OSY109" s="100"/>
      <c r="OSZ109" s="100"/>
      <c r="OTA109" s="100"/>
      <c r="OTB109" s="100"/>
      <c r="OTC109" s="100"/>
      <c r="OTD109" s="100"/>
      <c r="OTE109" s="100"/>
      <c r="OTF109" s="100"/>
      <c r="OTG109" s="100"/>
      <c r="OTH109" s="100"/>
      <c r="OTI109" s="100"/>
      <c r="OTJ109" s="100"/>
      <c r="OTK109" s="100"/>
      <c r="OTL109" s="100"/>
      <c r="OTM109" s="100"/>
      <c r="OTN109" s="100"/>
      <c r="OTO109" s="100"/>
      <c r="OTP109" s="100"/>
      <c r="OTQ109" s="100"/>
      <c r="OTR109" s="100"/>
      <c r="OTS109" s="100"/>
      <c r="OTT109" s="100"/>
      <c r="OTU109" s="100"/>
      <c r="OTV109" s="100"/>
      <c r="OTW109" s="100"/>
      <c r="OTX109" s="100"/>
      <c r="OTY109" s="100"/>
      <c r="OTZ109" s="100"/>
      <c r="OUA109" s="100"/>
      <c r="OUB109" s="100"/>
      <c r="OUC109" s="100"/>
      <c r="OUD109" s="100"/>
      <c r="OUE109" s="100"/>
      <c r="OUF109" s="100"/>
      <c r="OUG109" s="100"/>
      <c r="OUH109" s="100"/>
      <c r="OUI109" s="100"/>
      <c r="OUJ109" s="100"/>
      <c r="OUK109" s="100"/>
      <c r="OUL109" s="100"/>
      <c r="OUM109" s="100"/>
      <c r="OUN109" s="100"/>
      <c r="OUO109" s="100"/>
      <c r="OUP109" s="100"/>
      <c r="OUQ109" s="100"/>
      <c r="OUR109" s="100"/>
      <c r="OUS109" s="100"/>
      <c r="OUT109" s="100"/>
      <c r="OUU109" s="100"/>
      <c r="OUV109" s="100"/>
      <c r="OUW109" s="100"/>
      <c r="OUX109" s="100"/>
      <c r="OUY109" s="100"/>
      <c r="OUZ109" s="100"/>
      <c r="OVA109" s="100"/>
      <c r="OVB109" s="100"/>
      <c r="OVC109" s="100"/>
      <c r="OVD109" s="100"/>
      <c r="OVE109" s="100"/>
      <c r="OVF109" s="100"/>
      <c r="OVG109" s="100"/>
      <c r="OVH109" s="100"/>
      <c r="OVI109" s="100"/>
      <c r="OVJ109" s="100"/>
      <c r="OVK109" s="100"/>
      <c r="OVL109" s="100"/>
      <c r="OVM109" s="100"/>
      <c r="OVN109" s="100"/>
      <c r="OVO109" s="100"/>
      <c r="OVP109" s="100"/>
      <c r="OVQ109" s="100"/>
      <c r="OVR109" s="100"/>
      <c r="OVS109" s="100"/>
      <c r="OVT109" s="100"/>
      <c r="OVU109" s="100"/>
      <c r="OVV109" s="100"/>
      <c r="OVW109" s="100"/>
      <c r="OVX109" s="100"/>
      <c r="OVY109" s="100"/>
      <c r="OVZ109" s="100"/>
      <c r="OWA109" s="100"/>
      <c r="OWB109" s="100"/>
      <c r="OWC109" s="100"/>
      <c r="OWD109" s="100"/>
      <c r="OWE109" s="100"/>
      <c r="OWF109" s="100"/>
      <c r="OWG109" s="100"/>
      <c r="OWH109" s="100"/>
      <c r="OWI109" s="100"/>
      <c r="OWJ109" s="100"/>
      <c r="OWK109" s="100"/>
      <c r="OWL109" s="100"/>
      <c r="OWM109" s="100"/>
      <c r="OWN109" s="100"/>
      <c r="OWO109" s="100"/>
      <c r="OWP109" s="100"/>
      <c r="OWQ109" s="100"/>
      <c r="OWR109" s="100"/>
      <c r="OWS109" s="100"/>
      <c r="OWT109" s="100"/>
      <c r="OWU109" s="100"/>
      <c r="OWV109" s="100"/>
      <c r="OWW109" s="100"/>
      <c r="OWX109" s="100"/>
      <c r="OWY109" s="100"/>
      <c r="OWZ109" s="100"/>
      <c r="OXA109" s="100"/>
      <c r="OXB109" s="100"/>
      <c r="OXC109" s="100"/>
      <c r="OXD109" s="100"/>
      <c r="OXE109" s="100"/>
      <c r="OXF109" s="100"/>
      <c r="OXG109" s="100"/>
      <c r="OXH109" s="100"/>
      <c r="OXI109" s="100"/>
      <c r="OXJ109" s="100"/>
      <c r="OXK109" s="100"/>
      <c r="OXL109" s="100"/>
      <c r="OXM109" s="100"/>
      <c r="OXN109" s="100"/>
      <c r="OXO109" s="100"/>
      <c r="OXP109" s="100"/>
      <c r="OXQ109" s="100"/>
      <c r="OXR109" s="100"/>
      <c r="OXS109" s="100"/>
      <c r="OXT109" s="100"/>
      <c r="OXU109" s="100"/>
      <c r="OXV109" s="100"/>
      <c r="OXW109" s="100"/>
      <c r="OXX109" s="100"/>
      <c r="OXY109" s="100"/>
      <c r="OXZ109" s="100"/>
      <c r="OYA109" s="100"/>
      <c r="OYB109" s="100"/>
      <c r="OYC109" s="100"/>
      <c r="OYD109" s="100"/>
      <c r="OYE109" s="100"/>
      <c r="OYF109" s="100"/>
      <c r="OYG109" s="100"/>
      <c r="OYH109" s="100"/>
      <c r="OYI109" s="100"/>
      <c r="OYJ109" s="100"/>
      <c r="OYK109" s="100"/>
      <c r="OYL109" s="100"/>
      <c r="OYM109" s="100"/>
      <c r="OYN109" s="100"/>
      <c r="OYO109" s="100"/>
      <c r="OYP109" s="100"/>
      <c r="OYQ109" s="100"/>
      <c r="OYR109" s="100"/>
      <c r="OYS109" s="100"/>
      <c r="OYT109" s="100"/>
      <c r="OYU109" s="100"/>
      <c r="OYV109" s="100"/>
      <c r="OYW109" s="100"/>
      <c r="OYX109" s="100"/>
      <c r="OYY109" s="100"/>
      <c r="OYZ109" s="100"/>
      <c r="OZA109" s="100"/>
      <c r="OZB109" s="100"/>
      <c r="OZC109" s="100"/>
      <c r="OZD109" s="100"/>
      <c r="OZE109" s="100"/>
      <c r="OZF109" s="100"/>
      <c r="OZG109" s="100"/>
      <c r="OZH109" s="100"/>
      <c r="OZI109" s="100"/>
      <c r="OZJ109" s="100"/>
      <c r="OZK109" s="100"/>
      <c r="OZL109" s="100"/>
      <c r="OZM109" s="100"/>
      <c r="OZN109" s="100"/>
      <c r="OZO109" s="100"/>
      <c r="OZP109" s="100"/>
      <c r="OZQ109" s="100"/>
      <c r="OZR109" s="100"/>
      <c r="OZS109" s="100"/>
      <c r="OZT109" s="100"/>
      <c r="OZU109" s="100"/>
      <c r="OZV109" s="100"/>
      <c r="OZW109" s="100"/>
      <c r="OZX109" s="100"/>
      <c r="OZY109" s="100"/>
      <c r="OZZ109" s="100"/>
      <c r="PAA109" s="100"/>
      <c r="PAB109" s="100"/>
      <c r="PAC109" s="100"/>
      <c r="PAD109" s="100"/>
      <c r="PAE109" s="100"/>
      <c r="PAF109" s="100"/>
      <c r="PAG109" s="100"/>
      <c r="PAH109" s="100"/>
      <c r="PAI109" s="100"/>
      <c r="PAJ109" s="100"/>
      <c r="PAK109" s="100"/>
      <c r="PAL109" s="100"/>
      <c r="PAM109" s="100"/>
      <c r="PAN109" s="100"/>
      <c r="PAO109" s="100"/>
      <c r="PAP109" s="100"/>
      <c r="PAQ109" s="100"/>
      <c r="PAR109" s="100"/>
      <c r="PAS109" s="100"/>
      <c r="PAT109" s="100"/>
      <c r="PAU109" s="100"/>
      <c r="PAV109" s="100"/>
      <c r="PAW109" s="100"/>
      <c r="PAX109" s="100"/>
      <c r="PAY109" s="100"/>
      <c r="PAZ109" s="100"/>
      <c r="PBA109" s="100"/>
      <c r="PBB109" s="100"/>
      <c r="PBC109" s="100"/>
      <c r="PBD109" s="100"/>
      <c r="PBE109" s="100"/>
      <c r="PBF109" s="100"/>
      <c r="PBG109" s="100"/>
      <c r="PBH109" s="100"/>
      <c r="PBI109" s="100"/>
      <c r="PBJ109" s="100"/>
      <c r="PBK109" s="100"/>
      <c r="PBL109" s="100"/>
      <c r="PBM109" s="100"/>
      <c r="PBN109" s="100"/>
      <c r="PBO109" s="100"/>
      <c r="PBP109" s="100"/>
      <c r="PBQ109" s="100"/>
      <c r="PBR109" s="100"/>
      <c r="PBS109" s="100"/>
      <c r="PBT109" s="100"/>
      <c r="PBU109" s="100"/>
      <c r="PBV109" s="100"/>
      <c r="PBW109" s="100"/>
      <c r="PBX109" s="100"/>
      <c r="PBY109" s="100"/>
      <c r="PBZ109" s="100"/>
      <c r="PCA109" s="100"/>
      <c r="PCB109" s="100"/>
      <c r="PCC109" s="100"/>
      <c r="PCD109" s="100"/>
      <c r="PCE109" s="100"/>
      <c r="PCF109" s="100"/>
      <c r="PCG109" s="100"/>
      <c r="PCH109" s="100"/>
      <c r="PCI109" s="100"/>
      <c r="PCJ109" s="100"/>
      <c r="PCK109" s="100"/>
      <c r="PCL109" s="100"/>
      <c r="PCM109" s="100"/>
      <c r="PCN109" s="100"/>
      <c r="PCO109" s="100"/>
      <c r="PCP109" s="100"/>
      <c r="PCQ109" s="100"/>
      <c r="PCR109" s="100"/>
      <c r="PCS109" s="100"/>
      <c r="PCT109" s="100"/>
      <c r="PCU109" s="100"/>
      <c r="PCV109" s="100"/>
      <c r="PCW109" s="100"/>
      <c r="PCX109" s="100"/>
      <c r="PCY109" s="100"/>
      <c r="PCZ109" s="100"/>
      <c r="PDA109" s="100"/>
      <c r="PDB109" s="100"/>
      <c r="PDC109" s="100"/>
      <c r="PDD109" s="100"/>
      <c r="PDE109" s="100"/>
      <c r="PDF109" s="100"/>
      <c r="PDG109" s="100"/>
      <c r="PDH109" s="100"/>
      <c r="PDI109" s="100"/>
      <c r="PDJ109" s="100"/>
      <c r="PDK109" s="100"/>
      <c r="PDL109" s="100"/>
      <c r="PDM109" s="100"/>
      <c r="PDN109" s="100"/>
      <c r="PDO109" s="100"/>
      <c r="PDP109" s="100"/>
      <c r="PDQ109" s="100"/>
      <c r="PDR109" s="100"/>
      <c r="PDS109" s="100"/>
      <c r="PDT109" s="100"/>
      <c r="PDU109" s="100"/>
      <c r="PDV109" s="100"/>
      <c r="PDW109" s="100"/>
      <c r="PDX109" s="100"/>
      <c r="PDY109" s="100"/>
      <c r="PDZ109" s="100"/>
      <c r="PEA109" s="100"/>
      <c r="PEB109" s="100"/>
      <c r="PEC109" s="100"/>
      <c r="PED109" s="100"/>
      <c r="PEE109" s="100"/>
      <c r="PEF109" s="100"/>
      <c r="PEG109" s="100"/>
      <c r="PEH109" s="100"/>
      <c r="PEI109" s="100"/>
      <c r="PEJ109" s="100"/>
      <c r="PEK109" s="100"/>
      <c r="PEL109" s="100"/>
      <c r="PEM109" s="100"/>
      <c r="PEN109" s="100"/>
      <c r="PEO109" s="100"/>
      <c r="PEP109" s="100"/>
      <c r="PEQ109" s="100"/>
      <c r="PER109" s="100"/>
      <c r="PES109" s="100"/>
      <c r="PET109" s="100"/>
      <c r="PEU109" s="100"/>
      <c r="PEV109" s="100"/>
      <c r="PEW109" s="100"/>
      <c r="PEX109" s="100"/>
      <c r="PEY109" s="100"/>
      <c r="PEZ109" s="100"/>
      <c r="PFA109" s="100"/>
      <c r="PFB109" s="100"/>
      <c r="PFC109" s="100"/>
      <c r="PFD109" s="100"/>
      <c r="PFE109" s="100"/>
      <c r="PFF109" s="100"/>
      <c r="PFG109" s="100"/>
      <c r="PFH109" s="100"/>
      <c r="PFI109" s="100"/>
      <c r="PFJ109" s="100"/>
      <c r="PFK109" s="100"/>
      <c r="PFL109" s="100"/>
      <c r="PFM109" s="100"/>
      <c r="PFN109" s="100"/>
      <c r="PFO109" s="100"/>
      <c r="PFP109" s="100"/>
      <c r="PFQ109" s="100"/>
      <c r="PFR109" s="100"/>
      <c r="PFS109" s="100"/>
      <c r="PFT109" s="100"/>
      <c r="PFU109" s="100"/>
      <c r="PFV109" s="100"/>
      <c r="PFW109" s="100"/>
      <c r="PFX109" s="100"/>
      <c r="PFY109" s="100"/>
      <c r="PFZ109" s="100"/>
      <c r="PGA109" s="100"/>
      <c r="PGB109" s="100"/>
      <c r="PGC109" s="100"/>
      <c r="PGD109" s="100"/>
      <c r="PGE109" s="100"/>
      <c r="PGF109" s="100"/>
      <c r="PGG109" s="100"/>
      <c r="PGH109" s="100"/>
      <c r="PGI109" s="100"/>
      <c r="PGJ109" s="100"/>
      <c r="PGK109" s="100"/>
      <c r="PGL109" s="100"/>
      <c r="PGM109" s="100"/>
      <c r="PGN109" s="100"/>
      <c r="PGO109" s="100"/>
      <c r="PGP109" s="100"/>
      <c r="PGQ109" s="100"/>
      <c r="PGR109" s="100"/>
      <c r="PGS109" s="100"/>
      <c r="PGT109" s="100"/>
      <c r="PGU109" s="100"/>
      <c r="PGV109" s="100"/>
      <c r="PGW109" s="100"/>
      <c r="PGX109" s="100"/>
      <c r="PGY109" s="100"/>
      <c r="PGZ109" s="100"/>
      <c r="PHA109" s="100"/>
      <c r="PHB109" s="100"/>
      <c r="PHC109" s="100"/>
      <c r="PHD109" s="100"/>
      <c r="PHE109" s="100"/>
      <c r="PHF109" s="100"/>
      <c r="PHG109" s="100"/>
      <c r="PHH109" s="100"/>
      <c r="PHI109" s="100"/>
      <c r="PHJ109" s="100"/>
      <c r="PHK109" s="100"/>
      <c r="PHL109" s="100"/>
      <c r="PHM109" s="100"/>
      <c r="PHN109" s="100"/>
      <c r="PHO109" s="100"/>
      <c r="PHP109" s="100"/>
      <c r="PHQ109" s="100"/>
      <c r="PHR109" s="100"/>
      <c r="PHS109" s="100"/>
      <c r="PHT109" s="100"/>
      <c r="PHU109" s="100"/>
      <c r="PHV109" s="100"/>
      <c r="PHW109" s="100"/>
      <c r="PHX109" s="100"/>
      <c r="PHY109" s="100"/>
      <c r="PHZ109" s="100"/>
      <c r="PIA109" s="100"/>
      <c r="PIB109" s="100"/>
      <c r="PIC109" s="100"/>
      <c r="PID109" s="100"/>
      <c r="PIE109" s="100"/>
      <c r="PIF109" s="100"/>
      <c r="PIG109" s="100"/>
      <c r="PIH109" s="100"/>
      <c r="PII109" s="100"/>
      <c r="PIJ109" s="100"/>
      <c r="PIK109" s="100"/>
      <c r="PIL109" s="100"/>
      <c r="PIM109" s="100"/>
      <c r="PIN109" s="100"/>
      <c r="PIO109" s="100"/>
      <c r="PIP109" s="100"/>
      <c r="PIQ109" s="100"/>
      <c r="PIR109" s="100"/>
      <c r="PIS109" s="100"/>
      <c r="PIT109" s="100"/>
      <c r="PIU109" s="100"/>
      <c r="PIV109" s="100"/>
      <c r="PIW109" s="100"/>
      <c r="PIX109" s="100"/>
      <c r="PIY109" s="100"/>
      <c r="PIZ109" s="100"/>
      <c r="PJA109" s="100"/>
      <c r="PJB109" s="100"/>
      <c r="PJC109" s="100"/>
      <c r="PJD109" s="100"/>
      <c r="PJE109" s="100"/>
      <c r="PJF109" s="100"/>
      <c r="PJG109" s="100"/>
      <c r="PJH109" s="100"/>
      <c r="PJI109" s="100"/>
      <c r="PJJ109" s="100"/>
      <c r="PJK109" s="100"/>
      <c r="PJL109" s="100"/>
      <c r="PJM109" s="100"/>
      <c r="PJN109" s="100"/>
      <c r="PJO109" s="100"/>
      <c r="PJP109" s="100"/>
      <c r="PJQ109" s="100"/>
      <c r="PJR109" s="100"/>
      <c r="PJS109" s="100"/>
      <c r="PJT109" s="100"/>
      <c r="PJU109" s="100"/>
      <c r="PJV109" s="100"/>
      <c r="PJW109" s="100"/>
      <c r="PJX109" s="100"/>
      <c r="PJY109" s="100"/>
      <c r="PJZ109" s="100"/>
      <c r="PKA109" s="100"/>
      <c r="PKB109" s="100"/>
      <c r="PKC109" s="100"/>
      <c r="PKD109" s="100"/>
      <c r="PKE109" s="100"/>
      <c r="PKF109" s="100"/>
      <c r="PKG109" s="100"/>
      <c r="PKH109" s="100"/>
      <c r="PKI109" s="100"/>
      <c r="PKJ109" s="100"/>
      <c r="PKK109" s="100"/>
      <c r="PKL109" s="100"/>
      <c r="PKM109" s="100"/>
      <c r="PKN109" s="100"/>
      <c r="PKO109" s="100"/>
      <c r="PKP109" s="100"/>
      <c r="PKQ109" s="100"/>
      <c r="PKR109" s="100"/>
      <c r="PKS109" s="100"/>
      <c r="PKT109" s="100"/>
      <c r="PKU109" s="100"/>
      <c r="PKV109" s="100"/>
      <c r="PKW109" s="100"/>
      <c r="PKX109" s="100"/>
      <c r="PKY109" s="100"/>
      <c r="PKZ109" s="100"/>
      <c r="PLA109" s="100"/>
      <c r="PLB109" s="100"/>
      <c r="PLC109" s="100"/>
      <c r="PLD109" s="100"/>
      <c r="PLE109" s="100"/>
      <c r="PLF109" s="100"/>
      <c r="PLG109" s="100"/>
      <c r="PLH109" s="100"/>
      <c r="PLI109" s="100"/>
      <c r="PLJ109" s="100"/>
      <c r="PLK109" s="100"/>
      <c r="PLL109" s="100"/>
      <c r="PLM109" s="100"/>
      <c r="PLN109" s="100"/>
      <c r="PLO109" s="100"/>
      <c r="PLP109" s="100"/>
      <c r="PLQ109" s="100"/>
      <c r="PLR109" s="100"/>
      <c r="PLS109" s="100"/>
      <c r="PLT109" s="100"/>
      <c r="PLU109" s="100"/>
      <c r="PLV109" s="100"/>
      <c r="PLW109" s="100"/>
      <c r="PLX109" s="100"/>
      <c r="PLY109" s="100"/>
      <c r="PLZ109" s="100"/>
      <c r="PMA109" s="100"/>
      <c r="PMB109" s="100"/>
      <c r="PMC109" s="100"/>
      <c r="PMD109" s="100"/>
      <c r="PME109" s="100"/>
      <c r="PMF109" s="100"/>
      <c r="PMG109" s="100"/>
      <c r="PMH109" s="100"/>
      <c r="PMI109" s="100"/>
      <c r="PMJ109" s="100"/>
      <c r="PMK109" s="100"/>
      <c r="PML109" s="100"/>
      <c r="PMM109" s="100"/>
      <c r="PMN109" s="100"/>
      <c r="PMO109" s="100"/>
      <c r="PMP109" s="100"/>
      <c r="PMQ109" s="100"/>
      <c r="PMR109" s="100"/>
      <c r="PMS109" s="100"/>
      <c r="PMT109" s="100"/>
      <c r="PMU109" s="100"/>
      <c r="PMV109" s="100"/>
      <c r="PMW109" s="100"/>
      <c r="PMX109" s="100"/>
      <c r="PMY109" s="100"/>
      <c r="PMZ109" s="100"/>
      <c r="PNA109" s="100"/>
      <c r="PNB109" s="100"/>
      <c r="PNC109" s="100"/>
      <c r="PND109" s="100"/>
      <c r="PNE109" s="100"/>
      <c r="PNF109" s="100"/>
      <c r="PNG109" s="100"/>
      <c r="PNH109" s="100"/>
      <c r="PNI109" s="100"/>
      <c r="PNJ109" s="100"/>
      <c r="PNK109" s="100"/>
      <c r="PNL109" s="100"/>
      <c r="PNM109" s="100"/>
      <c r="PNN109" s="100"/>
      <c r="PNO109" s="100"/>
      <c r="PNP109" s="100"/>
      <c r="PNQ109" s="100"/>
      <c r="PNR109" s="100"/>
      <c r="PNS109" s="100"/>
      <c r="PNT109" s="100"/>
      <c r="PNU109" s="100"/>
      <c r="PNV109" s="100"/>
      <c r="PNW109" s="100"/>
      <c r="PNX109" s="100"/>
      <c r="PNY109" s="100"/>
      <c r="PNZ109" s="100"/>
      <c r="POA109" s="100"/>
      <c r="POB109" s="100"/>
      <c r="POC109" s="100"/>
      <c r="POD109" s="100"/>
      <c r="POE109" s="100"/>
      <c r="POF109" s="100"/>
      <c r="POG109" s="100"/>
      <c r="POH109" s="100"/>
      <c r="POI109" s="100"/>
      <c r="POJ109" s="100"/>
      <c r="POK109" s="100"/>
      <c r="POL109" s="100"/>
      <c r="POM109" s="100"/>
      <c r="PON109" s="100"/>
      <c r="POO109" s="100"/>
      <c r="POP109" s="100"/>
      <c r="POQ109" s="100"/>
      <c r="POR109" s="100"/>
      <c r="POS109" s="100"/>
      <c r="POT109" s="100"/>
      <c r="POU109" s="100"/>
      <c r="POV109" s="100"/>
      <c r="POW109" s="100"/>
      <c r="POX109" s="100"/>
      <c r="POY109" s="100"/>
      <c r="POZ109" s="100"/>
      <c r="PPA109" s="100"/>
      <c r="PPB109" s="100"/>
      <c r="PPC109" s="100"/>
      <c r="PPD109" s="100"/>
      <c r="PPE109" s="100"/>
      <c r="PPF109" s="100"/>
      <c r="PPG109" s="100"/>
      <c r="PPH109" s="100"/>
      <c r="PPI109" s="100"/>
      <c r="PPJ109" s="100"/>
      <c r="PPK109" s="100"/>
      <c r="PPL109" s="100"/>
      <c r="PPM109" s="100"/>
      <c r="PPN109" s="100"/>
      <c r="PPO109" s="100"/>
      <c r="PPP109" s="100"/>
      <c r="PPQ109" s="100"/>
      <c r="PPR109" s="100"/>
      <c r="PPS109" s="100"/>
      <c r="PPT109" s="100"/>
      <c r="PPU109" s="100"/>
      <c r="PPV109" s="100"/>
      <c r="PPW109" s="100"/>
      <c r="PPX109" s="100"/>
      <c r="PPY109" s="100"/>
      <c r="PPZ109" s="100"/>
      <c r="PQA109" s="100"/>
      <c r="PQB109" s="100"/>
      <c r="PQC109" s="100"/>
      <c r="PQD109" s="100"/>
      <c r="PQE109" s="100"/>
      <c r="PQF109" s="100"/>
      <c r="PQG109" s="100"/>
      <c r="PQH109" s="100"/>
      <c r="PQI109" s="100"/>
      <c r="PQJ109" s="100"/>
      <c r="PQK109" s="100"/>
      <c r="PQL109" s="100"/>
      <c r="PQM109" s="100"/>
      <c r="PQN109" s="100"/>
      <c r="PQO109" s="100"/>
      <c r="PQP109" s="100"/>
      <c r="PQQ109" s="100"/>
      <c r="PQR109" s="100"/>
      <c r="PQS109" s="100"/>
      <c r="PQT109" s="100"/>
      <c r="PQU109" s="100"/>
      <c r="PQV109" s="100"/>
      <c r="PQW109" s="100"/>
      <c r="PQX109" s="100"/>
      <c r="PQY109" s="100"/>
      <c r="PQZ109" s="100"/>
      <c r="PRA109" s="100"/>
      <c r="PRB109" s="100"/>
      <c r="PRC109" s="100"/>
      <c r="PRD109" s="100"/>
      <c r="PRE109" s="100"/>
      <c r="PRF109" s="100"/>
      <c r="PRG109" s="100"/>
      <c r="PRH109" s="100"/>
      <c r="PRI109" s="100"/>
      <c r="PRJ109" s="100"/>
      <c r="PRK109" s="100"/>
      <c r="PRL109" s="100"/>
      <c r="PRM109" s="100"/>
      <c r="PRN109" s="100"/>
      <c r="PRO109" s="100"/>
      <c r="PRP109" s="100"/>
      <c r="PRQ109" s="100"/>
      <c r="PRR109" s="100"/>
      <c r="PRS109" s="100"/>
      <c r="PRT109" s="100"/>
      <c r="PRU109" s="100"/>
      <c r="PRV109" s="100"/>
      <c r="PRW109" s="100"/>
      <c r="PRX109" s="100"/>
      <c r="PRY109" s="100"/>
      <c r="PRZ109" s="100"/>
      <c r="PSA109" s="100"/>
      <c r="PSB109" s="100"/>
      <c r="PSC109" s="100"/>
      <c r="PSD109" s="100"/>
      <c r="PSE109" s="100"/>
      <c r="PSF109" s="100"/>
      <c r="PSG109" s="100"/>
      <c r="PSH109" s="100"/>
      <c r="PSI109" s="100"/>
      <c r="PSJ109" s="100"/>
      <c r="PSK109" s="100"/>
      <c r="PSL109" s="100"/>
      <c r="PSM109" s="100"/>
      <c r="PSN109" s="100"/>
      <c r="PSO109" s="100"/>
      <c r="PSP109" s="100"/>
      <c r="PSQ109" s="100"/>
      <c r="PSR109" s="100"/>
      <c r="PSS109" s="100"/>
      <c r="PST109" s="100"/>
      <c r="PSU109" s="100"/>
      <c r="PSV109" s="100"/>
      <c r="PSW109" s="100"/>
      <c r="PSX109" s="100"/>
      <c r="PSY109" s="100"/>
      <c r="PSZ109" s="100"/>
      <c r="PTA109" s="100"/>
      <c r="PTB109" s="100"/>
      <c r="PTC109" s="100"/>
      <c r="PTD109" s="100"/>
      <c r="PTE109" s="100"/>
      <c r="PTF109" s="100"/>
      <c r="PTG109" s="100"/>
      <c r="PTH109" s="100"/>
      <c r="PTI109" s="100"/>
      <c r="PTJ109" s="100"/>
      <c r="PTK109" s="100"/>
      <c r="PTL109" s="100"/>
      <c r="PTM109" s="100"/>
      <c r="PTN109" s="100"/>
      <c r="PTO109" s="100"/>
      <c r="PTP109" s="100"/>
      <c r="PTQ109" s="100"/>
      <c r="PTR109" s="100"/>
      <c r="PTS109" s="100"/>
      <c r="PTT109" s="100"/>
      <c r="PTU109" s="100"/>
      <c r="PTV109" s="100"/>
      <c r="PTW109" s="100"/>
      <c r="PTX109" s="100"/>
      <c r="PTY109" s="100"/>
      <c r="PTZ109" s="100"/>
      <c r="PUA109" s="100"/>
      <c r="PUB109" s="100"/>
      <c r="PUC109" s="100"/>
      <c r="PUD109" s="100"/>
      <c r="PUE109" s="100"/>
      <c r="PUF109" s="100"/>
      <c r="PUG109" s="100"/>
      <c r="PUH109" s="100"/>
      <c r="PUI109" s="100"/>
      <c r="PUJ109" s="100"/>
      <c r="PUK109" s="100"/>
      <c r="PUL109" s="100"/>
      <c r="PUM109" s="100"/>
      <c r="PUN109" s="100"/>
      <c r="PUO109" s="100"/>
      <c r="PUP109" s="100"/>
      <c r="PUQ109" s="100"/>
      <c r="PUR109" s="100"/>
      <c r="PUS109" s="100"/>
      <c r="PUT109" s="100"/>
      <c r="PUU109" s="100"/>
      <c r="PUV109" s="100"/>
      <c r="PUW109" s="100"/>
      <c r="PUX109" s="100"/>
      <c r="PUY109" s="100"/>
      <c r="PUZ109" s="100"/>
      <c r="PVA109" s="100"/>
      <c r="PVB109" s="100"/>
      <c r="PVC109" s="100"/>
      <c r="PVD109" s="100"/>
      <c r="PVE109" s="100"/>
      <c r="PVF109" s="100"/>
      <c r="PVG109" s="100"/>
      <c r="PVH109" s="100"/>
      <c r="PVI109" s="100"/>
      <c r="PVJ109" s="100"/>
      <c r="PVK109" s="100"/>
      <c r="PVL109" s="100"/>
      <c r="PVM109" s="100"/>
      <c r="PVN109" s="100"/>
      <c r="PVO109" s="100"/>
      <c r="PVP109" s="100"/>
      <c r="PVQ109" s="100"/>
      <c r="PVR109" s="100"/>
      <c r="PVS109" s="100"/>
      <c r="PVT109" s="100"/>
      <c r="PVU109" s="100"/>
      <c r="PVV109" s="100"/>
      <c r="PVW109" s="100"/>
      <c r="PVX109" s="100"/>
      <c r="PVY109" s="100"/>
      <c r="PVZ109" s="100"/>
      <c r="PWA109" s="100"/>
      <c r="PWB109" s="100"/>
      <c r="PWC109" s="100"/>
      <c r="PWD109" s="100"/>
      <c r="PWE109" s="100"/>
      <c r="PWF109" s="100"/>
      <c r="PWG109" s="100"/>
      <c r="PWH109" s="100"/>
      <c r="PWI109" s="100"/>
      <c r="PWJ109" s="100"/>
      <c r="PWK109" s="100"/>
      <c r="PWL109" s="100"/>
      <c r="PWM109" s="100"/>
      <c r="PWN109" s="100"/>
      <c r="PWO109" s="100"/>
      <c r="PWP109" s="100"/>
      <c r="PWQ109" s="100"/>
      <c r="PWR109" s="100"/>
      <c r="PWS109" s="100"/>
      <c r="PWT109" s="100"/>
      <c r="PWU109" s="100"/>
      <c r="PWV109" s="100"/>
      <c r="PWW109" s="100"/>
      <c r="PWX109" s="100"/>
      <c r="PWY109" s="100"/>
      <c r="PWZ109" s="100"/>
      <c r="PXA109" s="100"/>
      <c r="PXB109" s="100"/>
      <c r="PXC109" s="100"/>
      <c r="PXD109" s="100"/>
      <c r="PXE109" s="100"/>
      <c r="PXF109" s="100"/>
      <c r="PXG109" s="100"/>
      <c r="PXH109" s="100"/>
      <c r="PXI109" s="100"/>
      <c r="PXJ109" s="100"/>
      <c r="PXK109" s="100"/>
      <c r="PXL109" s="100"/>
      <c r="PXM109" s="100"/>
      <c r="PXN109" s="100"/>
      <c r="PXO109" s="100"/>
      <c r="PXP109" s="100"/>
      <c r="PXQ109" s="100"/>
      <c r="PXR109" s="100"/>
      <c r="PXS109" s="100"/>
      <c r="PXT109" s="100"/>
      <c r="PXU109" s="100"/>
      <c r="PXV109" s="100"/>
      <c r="PXW109" s="100"/>
      <c r="PXX109" s="100"/>
      <c r="PXY109" s="100"/>
      <c r="PXZ109" s="100"/>
      <c r="PYA109" s="100"/>
      <c r="PYB109" s="100"/>
      <c r="PYC109" s="100"/>
      <c r="PYD109" s="100"/>
      <c r="PYE109" s="100"/>
      <c r="PYF109" s="100"/>
      <c r="PYG109" s="100"/>
      <c r="PYH109" s="100"/>
      <c r="PYI109" s="100"/>
      <c r="PYJ109" s="100"/>
      <c r="PYK109" s="100"/>
      <c r="PYL109" s="100"/>
      <c r="PYM109" s="100"/>
      <c r="PYN109" s="100"/>
      <c r="PYO109" s="100"/>
      <c r="PYP109" s="100"/>
      <c r="PYQ109" s="100"/>
      <c r="PYR109" s="100"/>
      <c r="PYS109" s="100"/>
      <c r="PYT109" s="100"/>
      <c r="PYU109" s="100"/>
      <c r="PYV109" s="100"/>
      <c r="PYW109" s="100"/>
      <c r="PYX109" s="100"/>
      <c r="PYY109" s="100"/>
      <c r="PYZ109" s="100"/>
      <c r="PZA109" s="100"/>
      <c r="PZB109" s="100"/>
      <c r="PZC109" s="100"/>
      <c r="PZD109" s="100"/>
      <c r="PZE109" s="100"/>
      <c r="PZF109" s="100"/>
      <c r="PZG109" s="100"/>
      <c r="PZH109" s="100"/>
      <c r="PZI109" s="100"/>
      <c r="PZJ109" s="100"/>
      <c r="PZK109" s="100"/>
      <c r="PZL109" s="100"/>
      <c r="PZM109" s="100"/>
      <c r="PZN109" s="100"/>
      <c r="PZO109" s="100"/>
      <c r="PZP109" s="100"/>
      <c r="PZQ109" s="100"/>
      <c r="PZR109" s="100"/>
      <c r="PZS109" s="100"/>
      <c r="PZT109" s="100"/>
      <c r="PZU109" s="100"/>
      <c r="PZV109" s="100"/>
      <c r="PZW109" s="100"/>
      <c r="PZX109" s="100"/>
      <c r="PZY109" s="100"/>
      <c r="PZZ109" s="100"/>
      <c r="QAA109" s="100"/>
      <c r="QAB109" s="100"/>
      <c r="QAC109" s="100"/>
      <c r="QAD109" s="100"/>
      <c r="QAE109" s="100"/>
      <c r="QAF109" s="100"/>
      <c r="QAG109" s="100"/>
      <c r="QAH109" s="100"/>
      <c r="QAI109" s="100"/>
      <c r="QAJ109" s="100"/>
      <c r="QAK109" s="100"/>
      <c r="QAL109" s="100"/>
      <c r="QAM109" s="100"/>
      <c r="QAN109" s="100"/>
      <c r="QAO109" s="100"/>
      <c r="QAP109" s="100"/>
      <c r="QAQ109" s="100"/>
      <c r="QAR109" s="100"/>
      <c r="QAS109" s="100"/>
      <c r="QAT109" s="100"/>
      <c r="QAU109" s="100"/>
      <c r="QAV109" s="100"/>
      <c r="QAW109" s="100"/>
      <c r="QAX109" s="100"/>
      <c r="QAY109" s="100"/>
      <c r="QAZ109" s="100"/>
      <c r="QBA109" s="100"/>
      <c r="QBB109" s="100"/>
      <c r="QBC109" s="100"/>
      <c r="QBD109" s="100"/>
      <c r="QBE109" s="100"/>
      <c r="QBF109" s="100"/>
      <c r="QBG109" s="100"/>
      <c r="QBH109" s="100"/>
      <c r="QBI109" s="100"/>
      <c r="QBJ109" s="100"/>
      <c r="QBK109" s="100"/>
      <c r="QBL109" s="100"/>
      <c r="QBM109" s="100"/>
      <c r="QBN109" s="100"/>
      <c r="QBO109" s="100"/>
      <c r="QBP109" s="100"/>
      <c r="QBQ109" s="100"/>
      <c r="QBR109" s="100"/>
      <c r="QBS109" s="100"/>
      <c r="QBT109" s="100"/>
      <c r="QBU109" s="100"/>
      <c r="QBV109" s="100"/>
      <c r="QBW109" s="100"/>
      <c r="QBX109" s="100"/>
      <c r="QBY109" s="100"/>
      <c r="QBZ109" s="100"/>
      <c r="QCA109" s="100"/>
      <c r="QCB109" s="100"/>
      <c r="QCC109" s="100"/>
      <c r="QCD109" s="100"/>
      <c r="QCE109" s="100"/>
      <c r="QCF109" s="100"/>
      <c r="QCG109" s="100"/>
      <c r="QCH109" s="100"/>
      <c r="QCI109" s="100"/>
      <c r="QCJ109" s="100"/>
      <c r="QCK109" s="100"/>
      <c r="QCL109" s="100"/>
      <c r="QCM109" s="100"/>
      <c r="QCN109" s="100"/>
      <c r="QCO109" s="100"/>
      <c r="QCP109" s="100"/>
      <c r="QCQ109" s="100"/>
      <c r="QCR109" s="100"/>
      <c r="QCS109" s="100"/>
      <c r="QCT109" s="100"/>
      <c r="QCU109" s="100"/>
      <c r="QCV109" s="100"/>
      <c r="QCW109" s="100"/>
      <c r="QCX109" s="100"/>
      <c r="QCY109" s="100"/>
      <c r="QCZ109" s="100"/>
      <c r="QDA109" s="100"/>
      <c r="QDB109" s="100"/>
      <c r="QDC109" s="100"/>
      <c r="QDD109" s="100"/>
      <c r="QDE109" s="100"/>
      <c r="QDF109" s="100"/>
      <c r="QDG109" s="100"/>
      <c r="QDH109" s="100"/>
      <c r="QDI109" s="100"/>
      <c r="QDJ109" s="100"/>
      <c r="QDK109" s="100"/>
      <c r="QDL109" s="100"/>
      <c r="QDM109" s="100"/>
      <c r="QDN109" s="100"/>
      <c r="QDO109" s="100"/>
      <c r="QDP109" s="100"/>
      <c r="QDQ109" s="100"/>
      <c r="QDR109" s="100"/>
      <c r="QDS109" s="100"/>
      <c r="QDT109" s="100"/>
      <c r="QDU109" s="100"/>
      <c r="QDV109" s="100"/>
      <c r="QDW109" s="100"/>
      <c r="QDX109" s="100"/>
      <c r="QDY109" s="100"/>
      <c r="QDZ109" s="100"/>
      <c r="QEA109" s="100"/>
      <c r="QEB109" s="100"/>
      <c r="QEC109" s="100"/>
      <c r="QED109" s="100"/>
      <c r="QEE109" s="100"/>
      <c r="QEF109" s="100"/>
      <c r="QEG109" s="100"/>
      <c r="QEH109" s="100"/>
      <c r="QEI109" s="100"/>
      <c r="QEJ109" s="100"/>
      <c r="QEK109" s="100"/>
      <c r="QEL109" s="100"/>
      <c r="QEM109" s="100"/>
      <c r="QEN109" s="100"/>
      <c r="QEO109" s="100"/>
      <c r="QEP109" s="100"/>
      <c r="QEQ109" s="100"/>
      <c r="QER109" s="100"/>
      <c r="QES109" s="100"/>
      <c r="QET109" s="100"/>
      <c r="QEU109" s="100"/>
      <c r="QEV109" s="100"/>
      <c r="QEW109" s="100"/>
      <c r="QEX109" s="100"/>
      <c r="QEY109" s="100"/>
      <c r="QEZ109" s="100"/>
      <c r="QFA109" s="100"/>
      <c r="QFB109" s="100"/>
      <c r="QFC109" s="100"/>
      <c r="QFD109" s="100"/>
      <c r="QFE109" s="100"/>
      <c r="QFF109" s="100"/>
      <c r="QFG109" s="100"/>
      <c r="QFH109" s="100"/>
      <c r="QFI109" s="100"/>
      <c r="QFJ109" s="100"/>
      <c r="QFK109" s="100"/>
      <c r="QFL109" s="100"/>
      <c r="QFM109" s="100"/>
      <c r="QFN109" s="100"/>
      <c r="QFO109" s="100"/>
      <c r="QFP109" s="100"/>
      <c r="QFQ109" s="100"/>
      <c r="QFR109" s="100"/>
      <c r="QFS109" s="100"/>
      <c r="QFT109" s="100"/>
      <c r="QFU109" s="100"/>
      <c r="QFV109" s="100"/>
      <c r="QFW109" s="100"/>
      <c r="QFX109" s="100"/>
      <c r="QFY109" s="100"/>
      <c r="QFZ109" s="100"/>
      <c r="QGA109" s="100"/>
      <c r="QGB109" s="100"/>
      <c r="QGC109" s="100"/>
      <c r="QGD109" s="100"/>
      <c r="QGE109" s="100"/>
      <c r="QGF109" s="100"/>
      <c r="QGG109" s="100"/>
      <c r="QGH109" s="100"/>
      <c r="QGI109" s="100"/>
      <c r="QGJ109" s="100"/>
      <c r="QGK109" s="100"/>
      <c r="QGL109" s="100"/>
      <c r="QGM109" s="100"/>
      <c r="QGN109" s="100"/>
      <c r="QGO109" s="100"/>
      <c r="QGP109" s="100"/>
      <c r="QGQ109" s="100"/>
      <c r="QGR109" s="100"/>
      <c r="QGS109" s="100"/>
      <c r="QGT109" s="100"/>
      <c r="QGU109" s="100"/>
      <c r="QGV109" s="100"/>
      <c r="QGW109" s="100"/>
      <c r="QGX109" s="100"/>
      <c r="QGY109" s="100"/>
      <c r="QGZ109" s="100"/>
      <c r="QHA109" s="100"/>
      <c r="QHB109" s="100"/>
      <c r="QHC109" s="100"/>
      <c r="QHD109" s="100"/>
      <c r="QHE109" s="100"/>
      <c r="QHF109" s="100"/>
      <c r="QHG109" s="100"/>
      <c r="QHH109" s="100"/>
      <c r="QHI109" s="100"/>
      <c r="QHJ109" s="100"/>
      <c r="QHK109" s="100"/>
      <c r="QHL109" s="100"/>
      <c r="QHM109" s="100"/>
      <c r="QHN109" s="100"/>
      <c r="QHO109" s="100"/>
      <c r="QHP109" s="100"/>
      <c r="QHQ109" s="100"/>
      <c r="QHR109" s="100"/>
      <c r="QHS109" s="100"/>
      <c r="QHT109" s="100"/>
      <c r="QHU109" s="100"/>
      <c r="QHV109" s="100"/>
      <c r="QHW109" s="100"/>
      <c r="QHX109" s="100"/>
      <c r="QHY109" s="100"/>
      <c r="QHZ109" s="100"/>
      <c r="QIA109" s="100"/>
      <c r="QIB109" s="100"/>
      <c r="QIC109" s="100"/>
      <c r="QID109" s="100"/>
      <c r="QIE109" s="100"/>
      <c r="QIF109" s="100"/>
      <c r="QIG109" s="100"/>
      <c r="QIH109" s="100"/>
      <c r="QII109" s="100"/>
      <c r="QIJ109" s="100"/>
      <c r="QIK109" s="100"/>
      <c r="QIL109" s="100"/>
      <c r="QIM109" s="100"/>
      <c r="QIN109" s="100"/>
      <c r="QIO109" s="100"/>
      <c r="QIP109" s="100"/>
      <c r="QIQ109" s="100"/>
      <c r="QIR109" s="100"/>
      <c r="QIS109" s="100"/>
      <c r="QIT109" s="100"/>
      <c r="QIU109" s="100"/>
      <c r="QIV109" s="100"/>
      <c r="QIW109" s="100"/>
      <c r="QIX109" s="100"/>
      <c r="QIY109" s="100"/>
      <c r="QIZ109" s="100"/>
      <c r="QJA109" s="100"/>
      <c r="QJB109" s="100"/>
      <c r="QJC109" s="100"/>
      <c r="QJD109" s="100"/>
      <c r="QJE109" s="100"/>
      <c r="QJF109" s="100"/>
      <c r="QJG109" s="100"/>
      <c r="QJH109" s="100"/>
      <c r="QJI109" s="100"/>
      <c r="QJJ109" s="100"/>
      <c r="QJK109" s="100"/>
      <c r="QJL109" s="100"/>
      <c r="QJM109" s="100"/>
      <c r="QJN109" s="100"/>
      <c r="QJO109" s="100"/>
      <c r="QJP109" s="100"/>
      <c r="QJQ109" s="100"/>
      <c r="QJR109" s="100"/>
      <c r="QJS109" s="100"/>
      <c r="QJT109" s="100"/>
      <c r="QJU109" s="100"/>
      <c r="QJV109" s="100"/>
      <c r="QJW109" s="100"/>
      <c r="QJX109" s="100"/>
      <c r="QJY109" s="100"/>
      <c r="QJZ109" s="100"/>
      <c r="QKA109" s="100"/>
      <c r="QKB109" s="100"/>
      <c r="QKC109" s="100"/>
      <c r="QKD109" s="100"/>
      <c r="QKE109" s="100"/>
      <c r="QKF109" s="100"/>
      <c r="QKG109" s="100"/>
      <c r="QKH109" s="100"/>
      <c r="QKI109" s="100"/>
      <c r="QKJ109" s="100"/>
      <c r="QKK109" s="100"/>
      <c r="QKL109" s="100"/>
      <c r="QKM109" s="100"/>
      <c r="QKN109" s="100"/>
      <c r="QKO109" s="100"/>
      <c r="QKP109" s="100"/>
      <c r="QKQ109" s="100"/>
      <c r="QKR109" s="100"/>
      <c r="QKS109" s="100"/>
      <c r="QKT109" s="100"/>
      <c r="QKU109" s="100"/>
      <c r="QKV109" s="100"/>
      <c r="QKW109" s="100"/>
      <c r="QKX109" s="100"/>
      <c r="QKY109" s="100"/>
      <c r="QKZ109" s="100"/>
      <c r="QLA109" s="100"/>
      <c r="QLB109" s="100"/>
      <c r="QLC109" s="100"/>
      <c r="QLD109" s="100"/>
      <c r="QLE109" s="100"/>
      <c r="QLF109" s="100"/>
      <c r="QLG109" s="100"/>
      <c r="QLH109" s="100"/>
      <c r="QLI109" s="100"/>
      <c r="QLJ109" s="100"/>
      <c r="QLK109" s="100"/>
      <c r="QLL109" s="100"/>
      <c r="QLM109" s="100"/>
      <c r="QLN109" s="100"/>
      <c r="QLO109" s="100"/>
      <c r="QLP109" s="100"/>
      <c r="QLQ109" s="100"/>
      <c r="QLR109" s="100"/>
      <c r="QLS109" s="100"/>
      <c r="QLT109" s="100"/>
      <c r="QLU109" s="100"/>
      <c r="QLV109" s="100"/>
      <c r="QLW109" s="100"/>
      <c r="QLX109" s="100"/>
      <c r="QLY109" s="100"/>
      <c r="QLZ109" s="100"/>
      <c r="QMA109" s="100"/>
      <c r="QMB109" s="100"/>
      <c r="QMC109" s="100"/>
      <c r="QMD109" s="100"/>
      <c r="QME109" s="100"/>
      <c r="QMF109" s="100"/>
      <c r="QMG109" s="100"/>
      <c r="QMH109" s="100"/>
      <c r="QMI109" s="100"/>
      <c r="QMJ109" s="100"/>
      <c r="QMK109" s="100"/>
      <c r="QML109" s="100"/>
      <c r="QMM109" s="100"/>
      <c r="QMN109" s="100"/>
      <c r="QMO109" s="100"/>
      <c r="QMP109" s="100"/>
      <c r="QMQ109" s="100"/>
      <c r="QMR109" s="100"/>
      <c r="QMS109" s="100"/>
      <c r="QMT109" s="100"/>
      <c r="QMU109" s="100"/>
      <c r="QMV109" s="100"/>
      <c r="QMW109" s="100"/>
      <c r="QMX109" s="100"/>
      <c r="QMY109" s="100"/>
      <c r="QMZ109" s="100"/>
      <c r="QNA109" s="100"/>
      <c r="QNB109" s="100"/>
      <c r="QNC109" s="100"/>
      <c r="QND109" s="100"/>
      <c r="QNE109" s="100"/>
      <c r="QNF109" s="100"/>
      <c r="QNG109" s="100"/>
      <c r="QNH109" s="100"/>
      <c r="QNI109" s="100"/>
      <c r="QNJ109" s="100"/>
      <c r="QNK109" s="100"/>
      <c r="QNL109" s="100"/>
      <c r="QNM109" s="100"/>
      <c r="QNN109" s="100"/>
      <c r="QNO109" s="100"/>
      <c r="QNP109" s="100"/>
      <c r="QNQ109" s="100"/>
      <c r="QNR109" s="100"/>
      <c r="QNS109" s="100"/>
      <c r="QNT109" s="100"/>
      <c r="QNU109" s="100"/>
      <c r="QNV109" s="100"/>
      <c r="QNW109" s="100"/>
      <c r="QNX109" s="100"/>
      <c r="QNY109" s="100"/>
      <c r="QNZ109" s="100"/>
      <c r="QOA109" s="100"/>
      <c r="QOB109" s="100"/>
      <c r="QOC109" s="100"/>
      <c r="QOD109" s="100"/>
      <c r="QOE109" s="100"/>
      <c r="QOF109" s="100"/>
      <c r="QOG109" s="100"/>
      <c r="QOH109" s="100"/>
      <c r="QOI109" s="100"/>
      <c r="QOJ109" s="100"/>
      <c r="QOK109" s="100"/>
      <c r="QOL109" s="100"/>
      <c r="QOM109" s="100"/>
      <c r="QON109" s="100"/>
      <c r="QOO109" s="100"/>
      <c r="QOP109" s="100"/>
      <c r="QOQ109" s="100"/>
      <c r="QOR109" s="100"/>
      <c r="QOS109" s="100"/>
      <c r="QOT109" s="100"/>
      <c r="QOU109" s="100"/>
      <c r="QOV109" s="100"/>
      <c r="QOW109" s="100"/>
      <c r="QOX109" s="100"/>
      <c r="QOY109" s="100"/>
      <c r="QOZ109" s="100"/>
      <c r="QPA109" s="100"/>
      <c r="QPB109" s="100"/>
      <c r="QPC109" s="100"/>
      <c r="QPD109" s="100"/>
      <c r="QPE109" s="100"/>
      <c r="QPF109" s="100"/>
      <c r="QPG109" s="100"/>
      <c r="QPH109" s="100"/>
      <c r="QPI109" s="100"/>
      <c r="QPJ109" s="100"/>
      <c r="QPK109" s="100"/>
      <c r="QPL109" s="100"/>
      <c r="QPM109" s="100"/>
      <c r="QPN109" s="100"/>
      <c r="QPO109" s="100"/>
      <c r="QPP109" s="100"/>
      <c r="QPQ109" s="100"/>
      <c r="QPR109" s="100"/>
      <c r="QPS109" s="100"/>
      <c r="QPT109" s="100"/>
      <c r="QPU109" s="100"/>
      <c r="QPV109" s="100"/>
      <c r="QPW109" s="100"/>
      <c r="QPX109" s="100"/>
      <c r="QPY109" s="100"/>
      <c r="QPZ109" s="100"/>
      <c r="QQA109" s="100"/>
      <c r="QQB109" s="100"/>
      <c r="QQC109" s="100"/>
      <c r="QQD109" s="100"/>
      <c r="QQE109" s="100"/>
      <c r="QQF109" s="100"/>
      <c r="QQG109" s="100"/>
      <c r="QQH109" s="100"/>
      <c r="QQI109" s="100"/>
      <c r="QQJ109" s="100"/>
      <c r="QQK109" s="100"/>
      <c r="QQL109" s="100"/>
      <c r="QQM109" s="100"/>
      <c r="QQN109" s="100"/>
      <c r="QQO109" s="100"/>
      <c r="QQP109" s="100"/>
      <c r="QQQ109" s="100"/>
      <c r="QQR109" s="100"/>
      <c r="QQS109" s="100"/>
      <c r="QQT109" s="100"/>
      <c r="QQU109" s="100"/>
      <c r="QQV109" s="100"/>
      <c r="QQW109" s="100"/>
      <c r="QQX109" s="100"/>
      <c r="QQY109" s="100"/>
      <c r="QQZ109" s="100"/>
      <c r="QRA109" s="100"/>
      <c r="QRB109" s="100"/>
      <c r="QRC109" s="100"/>
      <c r="QRD109" s="100"/>
      <c r="QRE109" s="100"/>
      <c r="QRF109" s="100"/>
      <c r="QRG109" s="100"/>
      <c r="QRH109" s="100"/>
      <c r="QRI109" s="100"/>
      <c r="QRJ109" s="100"/>
      <c r="QRK109" s="100"/>
      <c r="QRL109" s="100"/>
      <c r="QRM109" s="100"/>
      <c r="QRN109" s="100"/>
      <c r="QRO109" s="100"/>
      <c r="QRP109" s="100"/>
      <c r="QRQ109" s="100"/>
      <c r="QRR109" s="100"/>
      <c r="QRS109" s="100"/>
      <c r="QRT109" s="100"/>
      <c r="QRU109" s="100"/>
      <c r="QRV109" s="100"/>
      <c r="QRW109" s="100"/>
      <c r="QRX109" s="100"/>
      <c r="QRY109" s="100"/>
      <c r="QRZ109" s="100"/>
      <c r="QSA109" s="100"/>
      <c r="QSB109" s="100"/>
      <c r="QSC109" s="100"/>
      <c r="QSD109" s="100"/>
      <c r="QSE109" s="100"/>
      <c r="QSF109" s="100"/>
      <c r="QSG109" s="100"/>
      <c r="QSH109" s="100"/>
      <c r="QSI109" s="100"/>
      <c r="QSJ109" s="100"/>
      <c r="QSK109" s="100"/>
      <c r="QSL109" s="100"/>
      <c r="QSM109" s="100"/>
      <c r="QSN109" s="100"/>
      <c r="QSO109" s="100"/>
      <c r="QSP109" s="100"/>
      <c r="QSQ109" s="100"/>
      <c r="QSR109" s="100"/>
      <c r="QSS109" s="100"/>
      <c r="QST109" s="100"/>
      <c r="QSU109" s="100"/>
      <c r="QSV109" s="100"/>
      <c r="QSW109" s="100"/>
      <c r="QSX109" s="100"/>
      <c r="QSY109" s="100"/>
      <c r="QSZ109" s="100"/>
      <c r="QTA109" s="100"/>
      <c r="QTB109" s="100"/>
      <c r="QTC109" s="100"/>
      <c r="QTD109" s="100"/>
      <c r="QTE109" s="100"/>
      <c r="QTF109" s="100"/>
      <c r="QTG109" s="100"/>
      <c r="QTH109" s="100"/>
      <c r="QTI109" s="100"/>
      <c r="QTJ109" s="100"/>
      <c r="QTK109" s="100"/>
      <c r="QTL109" s="100"/>
      <c r="QTM109" s="100"/>
      <c r="QTN109" s="100"/>
      <c r="QTO109" s="100"/>
      <c r="QTP109" s="100"/>
      <c r="QTQ109" s="100"/>
      <c r="QTR109" s="100"/>
      <c r="QTS109" s="100"/>
      <c r="QTT109" s="100"/>
      <c r="QTU109" s="100"/>
      <c r="QTV109" s="100"/>
      <c r="QTW109" s="100"/>
      <c r="QTX109" s="100"/>
      <c r="QTY109" s="100"/>
      <c r="QTZ109" s="100"/>
      <c r="QUA109" s="100"/>
      <c r="QUB109" s="100"/>
      <c r="QUC109" s="100"/>
      <c r="QUD109" s="100"/>
      <c r="QUE109" s="100"/>
      <c r="QUF109" s="100"/>
      <c r="QUG109" s="100"/>
      <c r="QUH109" s="100"/>
      <c r="QUI109" s="100"/>
      <c r="QUJ109" s="100"/>
      <c r="QUK109" s="100"/>
      <c r="QUL109" s="100"/>
      <c r="QUM109" s="100"/>
      <c r="QUN109" s="100"/>
      <c r="QUO109" s="100"/>
      <c r="QUP109" s="100"/>
      <c r="QUQ109" s="100"/>
      <c r="QUR109" s="100"/>
      <c r="QUS109" s="100"/>
      <c r="QUT109" s="100"/>
      <c r="QUU109" s="100"/>
      <c r="QUV109" s="100"/>
      <c r="QUW109" s="100"/>
      <c r="QUX109" s="100"/>
      <c r="QUY109" s="100"/>
      <c r="QUZ109" s="100"/>
      <c r="QVA109" s="100"/>
      <c r="QVB109" s="100"/>
      <c r="QVC109" s="100"/>
      <c r="QVD109" s="100"/>
      <c r="QVE109" s="100"/>
      <c r="QVF109" s="100"/>
      <c r="QVG109" s="100"/>
      <c r="QVH109" s="100"/>
      <c r="QVI109" s="100"/>
      <c r="QVJ109" s="100"/>
      <c r="QVK109" s="100"/>
      <c r="QVL109" s="100"/>
      <c r="QVM109" s="100"/>
      <c r="QVN109" s="100"/>
      <c r="QVO109" s="100"/>
      <c r="QVP109" s="100"/>
      <c r="QVQ109" s="100"/>
      <c r="QVR109" s="100"/>
      <c r="QVS109" s="100"/>
      <c r="QVT109" s="100"/>
      <c r="QVU109" s="100"/>
      <c r="QVV109" s="100"/>
      <c r="QVW109" s="100"/>
      <c r="QVX109" s="100"/>
      <c r="QVY109" s="100"/>
      <c r="QVZ109" s="100"/>
      <c r="QWA109" s="100"/>
      <c r="QWB109" s="100"/>
      <c r="QWC109" s="100"/>
      <c r="QWD109" s="100"/>
      <c r="QWE109" s="100"/>
      <c r="QWF109" s="100"/>
      <c r="QWG109" s="100"/>
      <c r="QWH109" s="100"/>
      <c r="QWI109" s="100"/>
      <c r="QWJ109" s="100"/>
      <c r="QWK109" s="100"/>
      <c r="QWL109" s="100"/>
      <c r="QWM109" s="100"/>
      <c r="QWN109" s="100"/>
      <c r="QWO109" s="100"/>
      <c r="QWP109" s="100"/>
      <c r="QWQ109" s="100"/>
      <c r="QWR109" s="100"/>
      <c r="QWS109" s="100"/>
      <c r="QWT109" s="100"/>
      <c r="QWU109" s="100"/>
      <c r="QWV109" s="100"/>
      <c r="QWW109" s="100"/>
      <c r="QWX109" s="100"/>
      <c r="QWY109" s="100"/>
      <c r="QWZ109" s="100"/>
      <c r="QXA109" s="100"/>
      <c r="QXB109" s="100"/>
      <c r="QXC109" s="100"/>
      <c r="QXD109" s="100"/>
      <c r="QXE109" s="100"/>
      <c r="QXF109" s="100"/>
      <c r="QXG109" s="100"/>
      <c r="QXH109" s="100"/>
      <c r="QXI109" s="100"/>
      <c r="QXJ109" s="100"/>
      <c r="QXK109" s="100"/>
      <c r="QXL109" s="100"/>
      <c r="QXM109" s="100"/>
      <c r="QXN109" s="100"/>
      <c r="QXO109" s="100"/>
      <c r="QXP109" s="100"/>
      <c r="QXQ109" s="100"/>
      <c r="QXR109" s="100"/>
      <c r="QXS109" s="100"/>
      <c r="QXT109" s="100"/>
      <c r="QXU109" s="100"/>
      <c r="QXV109" s="100"/>
      <c r="QXW109" s="100"/>
      <c r="QXX109" s="100"/>
      <c r="QXY109" s="100"/>
      <c r="QXZ109" s="100"/>
      <c r="QYA109" s="100"/>
      <c r="QYB109" s="100"/>
      <c r="QYC109" s="100"/>
      <c r="QYD109" s="100"/>
      <c r="QYE109" s="100"/>
      <c r="QYF109" s="100"/>
      <c r="QYG109" s="100"/>
      <c r="QYH109" s="100"/>
      <c r="QYI109" s="100"/>
      <c r="QYJ109" s="100"/>
      <c r="QYK109" s="100"/>
      <c r="QYL109" s="100"/>
      <c r="QYM109" s="100"/>
      <c r="QYN109" s="100"/>
      <c r="QYO109" s="100"/>
      <c r="QYP109" s="100"/>
      <c r="QYQ109" s="100"/>
      <c r="QYR109" s="100"/>
      <c r="QYS109" s="100"/>
      <c r="QYT109" s="100"/>
      <c r="QYU109" s="100"/>
      <c r="QYV109" s="100"/>
      <c r="QYW109" s="100"/>
      <c r="QYX109" s="100"/>
      <c r="QYY109" s="100"/>
      <c r="QYZ109" s="100"/>
      <c r="QZA109" s="100"/>
      <c r="QZB109" s="100"/>
      <c r="QZC109" s="100"/>
      <c r="QZD109" s="100"/>
      <c r="QZE109" s="100"/>
      <c r="QZF109" s="100"/>
      <c r="QZG109" s="100"/>
      <c r="QZH109" s="100"/>
      <c r="QZI109" s="100"/>
      <c r="QZJ109" s="100"/>
      <c r="QZK109" s="100"/>
      <c r="QZL109" s="100"/>
      <c r="QZM109" s="100"/>
      <c r="QZN109" s="100"/>
      <c r="QZO109" s="100"/>
      <c r="QZP109" s="100"/>
      <c r="QZQ109" s="100"/>
      <c r="QZR109" s="100"/>
      <c r="QZS109" s="100"/>
      <c r="QZT109" s="100"/>
      <c r="QZU109" s="100"/>
      <c r="QZV109" s="100"/>
      <c r="QZW109" s="100"/>
      <c r="QZX109" s="100"/>
      <c r="QZY109" s="100"/>
      <c r="QZZ109" s="100"/>
      <c r="RAA109" s="100"/>
      <c r="RAB109" s="100"/>
      <c r="RAC109" s="100"/>
      <c r="RAD109" s="100"/>
      <c r="RAE109" s="100"/>
      <c r="RAF109" s="100"/>
      <c r="RAG109" s="100"/>
      <c r="RAH109" s="100"/>
      <c r="RAI109" s="100"/>
      <c r="RAJ109" s="100"/>
      <c r="RAK109" s="100"/>
      <c r="RAL109" s="100"/>
      <c r="RAM109" s="100"/>
      <c r="RAN109" s="100"/>
      <c r="RAO109" s="100"/>
      <c r="RAP109" s="100"/>
      <c r="RAQ109" s="100"/>
      <c r="RAR109" s="100"/>
      <c r="RAS109" s="100"/>
      <c r="RAT109" s="100"/>
      <c r="RAU109" s="100"/>
      <c r="RAV109" s="100"/>
      <c r="RAW109" s="100"/>
      <c r="RAX109" s="100"/>
      <c r="RAY109" s="100"/>
      <c r="RAZ109" s="100"/>
      <c r="RBA109" s="100"/>
      <c r="RBB109" s="100"/>
      <c r="RBC109" s="100"/>
      <c r="RBD109" s="100"/>
      <c r="RBE109" s="100"/>
      <c r="RBF109" s="100"/>
      <c r="RBG109" s="100"/>
      <c r="RBH109" s="100"/>
      <c r="RBI109" s="100"/>
      <c r="RBJ109" s="100"/>
      <c r="RBK109" s="100"/>
      <c r="RBL109" s="100"/>
      <c r="RBM109" s="100"/>
      <c r="RBN109" s="100"/>
      <c r="RBO109" s="100"/>
      <c r="RBP109" s="100"/>
      <c r="RBQ109" s="100"/>
      <c r="RBR109" s="100"/>
      <c r="RBS109" s="100"/>
      <c r="RBT109" s="100"/>
      <c r="RBU109" s="100"/>
      <c r="RBV109" s="100"/>
      <c r="RBW109" s="100"/>
      <c r="RBX109" s="100"/>
      <c r="RBY109" s="100"/>
      <c r="RBZ109" s="100"/>
      <c r="RCA109" s="100"/>
      <c r="RCB109" s="100"/>
      <c r="RCC109" s="100"/>
      <c r="RCD109" s="100"/>
      <c r="RCE109" s="100"/>
      <c r="RCF109" s="100"/>
      <c r="RCG109" s="100"/>
      <c r="RCH109" s="100"/>
      <c r="RCI109" s="100"/>
      <c r="RCJ109" s="100"/>
      <c r="RCK109" s="100"/>
      <c r="RCL109" s="100"/>
      <c r="RCM109" s="100"/>
      <c r="RCN109" s="100"/>
      <c r="RCO109" s="100"/>
      <c r="RCP109" s="100"/>
      <c r="RCQ109" s="100"/>
      <c r="RCR109" s="100"/>
      <c r="RCS109" s="100"/>
      <c r="RCT109" s="100"/>
      <c r="RCU109" s="100"/>
      <c r="RCV109" s="100"/>
      <c r="RCW109" s="100"/>
      <c r="RCX109" s="100"/>
      <c r="RCY109" s="100"/>
      <c r="RCZ109" s="100"/>
      <c r="RDA109" s="100"/>
      <c r="RDB109" s="100"/>
      <c r="RDC109" s="100"/>
      <c r="RDD109" s="100"/>
      <c r="RDE109" s="100"/>
      <c r="RDF109" s="100"/>
      <c r="RDG109" s="100"/>
      <c r="RDH109" s="100"/>
      <c r="RDI109" s="100"/>
      <c r="RDJ109" s="100"/>
      <c r="RDK109" s="100"/>
      <c r="RDL109" s="100"/>
      <c r="RDM109" s="100"/>
      <c r="RDN109" s="100"/>
      <c r="RDO109" s="100"/>
      <c r="RDP109" s="100"/>
      <c r="RDQ109" s="100"/>
      <c r="RDR109" s="100"/>
      <c r="RDS109" s="100"/>
      <c r="RDT109" s="100"/>
      <c r="RDU109" s="100"/>
      <c r="RDV109" s="100"/>
      <c r="RDW109" s="100"/>
      <c r="RDX109" s="100"/>
      <c r="RDY109" s="100"/>
      <c r="RDZ109" s="100"/>
      <c r="REA109" s="100"/>
      <c r="REB109" s="100"/>
      <c r="REC109" s="100"/>
      <c r="RED109" s="100"/>
      <c r="REE109" s="100"/>
      <c r="REF109" s="100"/>
      <c r="REG109" s="100"/>
      <c r="REH109" s="100"/>
      <c r="REI109" s="100"/>
      <c r="REJ109" s="100"/>
      <c r="REK109" s="100"/>
      <c r="REL109" s="100"/>
      <c r="REM109" s="100"/>
      <c r="REN109" s="100"/>
      <c r="REO109" s="100"/>
      <c r="REP109" s="100"/>
      <c r="REQ109" s="100"/>
      <c r="RER109" s="100"/>
      <c r="RES109" s="100"/>
      <c r="RET109" s="100"/>
      <c r="REU109" s="100"/>
      <c r="REV109" s="100"/>
      <c r="REW109" s="100"/>
      <c r="REX109" s="100"/>
      <c r="REY109" s="100"/>
      <c r="REZ109" s="100"/>
      <c r="RFA109" s="100"/>
      <c r="RFB109" s="100"/>
      <c r="RFC109" s="100"/>
      <c r="RFD109" s="100"/>
      <c r="RFE109" s="100"/>
      <c r="RFF109" s="100"/>
      <c r="RFG109" s="100"/>
      <c r="RFH109" s="100"/>
      <c r="RFI109" s="100"/>
      <c r="RFJ109" s="100"/>
      <c r="RFK109" s="100"/>
      <c r="RFL109" s="100"/>
      <c r="RFM109" s="100"/>
      <c r="RFN109" s="100"/>
      <c r="RFO109" s="100"/>
      <c r="RFP109" s="100"/>
      <c r="RFQ109" s="100"/>
      <c r="RFR109" s="100"/>
      <c r="RFS109" s="100"/>
      <c r="RFT109" s="100"/>
      <c r="RFU109" s="100"/>
      <c r="RFV109" s="100"/>
      <c r="RFW109" s="100"/>
      <c r="RFX109" s="100"/>
      <c r="RFY109" s="100"/>
      <c r="RFZ109" s="100"/>
      <c r="RGA109" s="100"/>
      <c r="RGB109" s="100"/>
      <c r="RGC109" s="100"/>
      <c r="RGD109" s="100"/>
      <c r="RGE109" s="100"/>
      <c r="RGF109" s="100"/>
      <c r="RGG109" s="100"/>
      <c r="RGH109" s="100"/>
      <c r="RGI109" s="100"/>
      <c r="RGJ109" s="100"/>
      <c r="RGK109" s="100"/>
      <c r="RGL109" s="100"/>
      <c r="RGM109" s="100"/>
      <c r="RGN109" s="100"/>
      <c r="RGO109" s="100"/>
      <c r="RGP109" s="100"/>
      <c r="RGQ109" s="100"/>
      <c r="RGR109" s="100"/>
      <c r="RGS109" s="100"/>
      <c r="RGT109" s="100"/>
      <c r="RGU109" s="100"/>
      <c r="RGV109" s="100"/>
      <c r="RGW109" s="100"/>
      <c r="RGX109" s="100"/>
      <c r="RGY109" s="100"/>
      <c r="RGZ109" s="100"/>
      <c r="RHA109" s="100"/>
      <c r="RHB109" s="100"/>
      <c r="RHC109" s="100"/>
      <c r="RHD109" s="100"/>
      <c r="RHE109" s="100"/>
      <c r="RHF109" s="100"/>
      <c r="RHG109" s="100"/>
      <c r="RHH109" s="100"/>
      <c r="RHI109" s="100"/>
      <c r="RHJ109" s="100"/>
      <c r="RHK109" s="100"/>
      <c r="RHL109" s="100"/>
      <c r="RHM109" s="100"/>
      <c r="RHN109" s="100"/>
      <c r="RHO109" s="100"/>
      <c r="RHP109" s="100"/>
      <c r="RHQ109" s="100"/>
      <c r="RHR109" s="100"/>
      <c r="RHS109" s="100"/>
      <c r="RHT109" s="100"/>
      <c r="RHU109" s="100"/>
      <c r="RHV109" s="100"/>
      <c r="RHW109" s="100"/>
      <c r="RHX109" s="100"/>
      <c r="RHY109" s="100"/>
      <c r="RHZ109" s="100"/>
      <c r="RIA109" s="100"/>
      <c r="RIB109" s="100"/>
      <c r="RIC109" s="100"/>
      <c r="RID109" s="100"/>
      <c r="RIE109" s="100"/>
      <c r="RIF109" s="100"/>
      <c r="RIG109" s="100"/>
      <c r="RIH109" s="100"/>
      <c r="RII109" s="100"/>
      <c r="RIJ109" s="100"/>
      <c r="RIK109" s="100"/>
      <c r="RIL109" s="100"/>
      <c r="RIM109" s="100"/>
      <c r="RIN109" s="100"/>
      <c r="RIO109" s="100"/>
      <c r="RIP109" s="100"/>
      <c r="RIQ109" s="100"/>
      <c r="RIR109" s="100"/>
      <c r="RIS109" s="100"/>
      <c r="RIT109" s="100"/>
      <c r="RIU109" s="100"/>
      <c r="RIV109" s="100"/>
      <c r="RIW109" s="100"/>
      <c r="RIX109" s="100"/>
      <c r="RIY109" s="100"/>
      <c r="RIZ109" s="100"/>
      <c r="RJA109" s="100"/>
      <c r="RJB109" s="100"/>
      <c r="RJC109" s="100"/>
      <c r="RJD109" s="100"/>
      <c r="RJE109" s="100"/>
      <c r="RJF109" s="100"/>
      <c r="RJG109" s="100"/>
      <c r="RJH109" s="100"/>
      <c r="RJI109" s="100"/>
      <c r="RJJ109" s="100"/>
      <c r="RJK109" s="100"/>
      <c r="RJL109" s="100"/>
      <c r="RJM109" s="100"/>
      <c r="RJN109" s="100"/>
      <c r="RJO109" s="100"/>
      <c r="RJP109" s="100"/>
      <c r="RJQ109" s="100"/>
      <c r="RJR109" s="100"/>
      <c r="RJS109" s="100"/>
      <c r="RJT109" s="100"/>
      <c r="RJU109" s="100"/>
      <c r="RJV109" s="100"/>
      <c r="RJW109" s="100"/>
      <c r="RJX109" s="100"/>
      <c r="RJY109" s="100"/>
      <c r="RJZ109" s="100"/>
      <c r="RKA109" s="100"/>
      <c r="RKB109" s="100"/>
      <c r="RKC109" s="100"/>
      <c r="RKD109" s="100"/>
      <c r="RKE109" s="100"/>
      <c r="RKF109" s="100"/>
      <c r="RKG109" s="100"/>
      <c r="RKH109" s="100"/>
      <c r="RKI109" s="100"/>
      <c r="RKJ109" s="100"/>
      <c r="RKK109" s="100"/>
      <c r="RKL109" s="100"/>
      <c r="RKM109" s="100"/>
      <c r="RKN109" s="100"/>
      <c r="RKO109" s="100"/>
      <c r="RKP109" s="100"/>
      <c r="RKQ109" s="100"/>
      <c r="RKR109" s="100"/>
      <c r="RKS109" s="100"/>
      <c r="RKT109" s="100"/>
      <c r="RKU109" s="100"/>
      <c r="RKV109" s="100"/>
      <c r="RKW109" s="100"/>
      <c r="RKX109" s="100"/>
      <c r="RKY109" s="100"/>
      <c r="RKZ109" s="100"/>
      <c r="RLA109" s="100"/>
      <c r="RLB109" s="100"/>
      <c r="RLC109" s="100"/>
      <c r="RLD109" s="100"/>
      <c r="RLE109" s="100"/>
      <c r="RLF109" s="100"/>
      <c r="RLG109" s="100"/>
      <c r="RLH109" s="100"/>
      <c r="RLI109" s="100"/>
      <c r="RLJ109" s="100"/>
      <c r="RLK109" s="100"/>
      <c r="RLL109" s="100"/>
      <c r="RLM109" s="100"/>
      <c r="RLN109" s="100"/>
      <c r="RLO109" s="100"/>
      <c r="RLP109" s="100"/>
      <c r="RLQ109" s="100"/>
      <c r="RLR109" s="100"/>
      <c r="RLS109" s="100"/>
      <c r="RLT109" s="100"/>
      <c r="RLU109" s="100"/>
      <c r="RLV109" s="100"/>
      <c r="RLW109" s="100"/>
      <c r="RLX109" s="100"/>
      <c r="RLY109" s="100"/>
      <c r="RLZ109" s="100"/>
      <c r="RMA109" s="100"/>
      <c r="RMB109" s="100"/>
      <c r="RMC109" s="100"/>
      <c r="RMD109" s="100"/>
      <c r="RME109" s="100"/>
      <c r="RMF109" s="100"/>
      <c r="RMG109" s="100"/>
      <c r="RMH109" s="100"/>
      <c r="RMI109" s="100"/>
      <c r="RMJ109" s="100"/>
      <c r="RMK109" s="100"/>
      <c r="RML109" s="100"/>
      <c r="RMM109" s="100"/>
      <c r="RMN109" s="100"/>
      <c r="RMO109" s="100"/>
      <c r="RMP109" s="100"/>
      <c r="RMQ109" s="100"/>
      <c r="RMR109" s="100"/>
      <c r="RMS109" s="100"/>
      <c r="RMT109" s="100"/>
      <c r="RMU109" s="100"/>
      <c r="RMV109" s="100"/>
      <c r="RMW109" s="100"/>
      <c r="RMX109" s="100"/>
      <c r="RMY109" s="100"/>
      <c r="RMZ109" s="100"/>
      <c r="RNA109" s="100"/>
      <c r="RNB109" s="100"/>
      <c r="RNC109" s="100"/>
      <c r="RND109" s="100"/>
      <c r="RNE109" s="100"/>
      <c r="RNF109" s="100"/>
      <c r="RNG109" s="100"/>
      <c r="RNH109" s="100"/>
      <c r="RNI109" s="100"/>
      <c r="RNJ109" s="100"/>
      <c r="RNK109" s="100"/>
      <c r="RNL109" s="100"/>
      <c r="RNM109" s="100"/>
      <c r="RNN109" s="100"/>
      <c r="RNO109" s="100"/>
      <c r="RNP109" s="100"/>
      <c r="RNQ109" s="100"/>
      <c r="RNR109" s="100"/>
      <c r="RNS109" s="100"/>
      <c r="RNT109" s="100"/>
      <c r="RNU109" s="100"/>
      <c r="RNV109" s="100"/>
      <c r="RNW109" s="100"/>
      <c r="RNX109" s="100"/>
      <c r="RNY109" s="100"/>
      <c r="RNZ109" s="100"/>
      <c r="ROA109" s="100"/>
      <c r="ROB109" s="100"/>
      <c r="ROC109" s="100"/>
      <c r="ROD109" s="100"/>
      <c r="ROE109" s="100"/>
      <c r="ROF109" s="100"/>
      <c r="ROG109" s="100"/>
      <c r="ROH109" s="100"/>
      <c r="ROI109" s="100"/>
      <c r="ROJ109" s="100"/>
      <c r="ROK109" s="100"/>
      <c r="ROL109" s="100"/>
      <c r="ROM109" s="100"/>
      <c r="RON109" s="100"/>
      <c r="ROO109" s="100"/>
      <c r="ROP109" s="100"/>
      <c r="ROQ109" s="100"/>
      <c r="ROR109" s="100"/>
      <c r="ROS109" s="100"/>
      <c r="ROT109" s="100"/>
      <c r="ROU109" s="100"/>
      <c r="ROV109" s="100"/>
      <c r="ROW109" s="100"/>
      <c r="ROX109" s="100"/>
      <c r="ROY109" s="100"/>
      <c r="ROZ109" s="100"/>
      <c r="RPA109" s="100"/>
      <c r="RPB109" s="100"/>
      <c r="RPC109" s="100"/>
      <c r="RPD109" s="100"/>
      <c r="RPE109" s="100"/>
      <c r="RPF109" s="100"/>
      <c r="RPG109" s="100"/>
      <c r="RPH109" s="100"/>
      <c r="RPI109" s="100"/>
      <c r="RPJ109" s="100"/>
      <c r="RPK109" s="100"/>
      <c r="RPL109" s="100"/>
      <c r="RPM109" s="100"/>
      <c r="RPN109" s="100"/>
      <c r="RPO109" s="100"/>
      <c r="RPP109" s="100"/>
      <c r="RPQ109" s="100"/>
      <c r="RPR109" s="100"/>
      <c r="RPS109" s="100"/>
      <c r="RPT109" s="100"/>
      <c r="RPU109" s="100"/>
      <c r="RPV109" s="100"/>
      <c r="RPW109" s="100"/>
      <c r="RPX109" s="100"/>
      <c r="RPY109" s="100"/>
      <c r="RPZ109" s="100"/>
      <c r="RQA109" s="100"/>
      <c r="RQB109" s="100"/>
      <c r="RQC109" s="100"/>
      <c r="RQD109" s="100"/>
      <c r="RQE109" s="100"/>
      <c r="RQF109" s="100"/>
      <c r="RQG109" s="100"/>
      <c r="RQH109" s="100"/>
      <c r="RQI109" s="100"/>
      <c r="RQJ109" s="100"/>
      <c r="RQK109" s="100"/>
      <c r="RQL109" s="100"/>
      <c r="RQM109" s="100"/>
      <c r="RQN109" s="100"/>
      <c r="RQO109" s="100"/>
      <c r="RQP109" s="100"/>
      <c r="RQQ109" s="100"/>
      <c r="RQR109" s="100"/>
      <c r="RQS109" s="100"/>
      <c r="RQT109" s="100"/>
      <c r="RQU109" s="100"/>
      <c r="RQV109" s="100"/>
      <c r="RQW109" s="100"/>
      <c r="RQX109" s="100"/>
      <c r="RQY109" s="100"/>
      <c r="RQZ109" s="100"/>
      <c r="RRA109" s="100"/>
      <c r="RRB109" s="100"/>
      <c r="RRC109" s="100"/>
      <c r="RRD109" s="100"/>
      <c r="RRE109" s="100"/>
      <c r="RRF109" s="100"/>
      <c r="RRG109" s="100"/>
      <c r="RRH109" s="100"/>
      <c r="RRI109" s="100"/>
      <c r="RRJ109" s="100"/>
      <c r="RRK109" s="100"/>
      <c r="RRL109" s="100"/>
      <c r="RRM109" s="100"/>
      <c r="RRN109" s="100"/>
      <c r="RRO109" s="100"/>
      <c r="RRP109" s="100"/>
      <c r="RRQ109" s="100"/>
      <c r="RRR109" s="100"/>
      <c r="RRS109" s="100"/>
      <c r="RRT109" s="100"/>
      <c r="RRU109" s="100"/>
      <c r="RRV109" s="100"/>
      <c r="RRW109" s="100"/>
      <c r="RRX109" s="100"/>
      <c r="RRY109" s="100"/>
      <c r="RRZ109" s="100"/>
      <c r="RSA109" s="100"/>
      <c r="RSB109" s="100"/>
      <c r="RSC109" s="100"/>
      <c r="RSD109" s="100"/>
      <c r="RSE109" s="100"/>
      <c r="RSF109" s="100"/>
      <c r="RSG109" s="100"/>
      <c r="RSH109" s="100"/>
      <c r="RSI109" s="100"/>
      <c r="RSJ109" s="100"/>
      <c r="RSK109" s="100"/>
      <c r="RSL109" s="100"/>
      <c r="RSM109" s="100"/>
      <c r="RSN109" s="100"/>
      <c r="RSO109" s="100"/>
      <c r="RSP109" s="100"/>
      <c r="RSQ109" s="100"/>
      <c r="RSR109" s="100"/>
      <c r="RSS109" s="100"/>
      <c r="RST109" s="100"/>
      <c r="RSU109" s="100"/>
      <c r="RSV109" s="100"/>
      <c r="RSW109" s="100"/>
      <c r="RSX109" s="100"/>
      <c r="RSY109" s="100"/>
      <c r="RSZ109" s="100"/>
      <c r="RTA109" s="100"/>
      <c r="RTB109" s="100"/>
      <c r="RTC109" s="100"/>
      <c r="RTD109" s="100"/>
      <c r="RTE109" s="100"/>
      <c r="RTF109" s="100"/>
      <c r="RTG109" s="100"/>
      <c r="RTH109" s="100"/>
      <c r="RTI109" s="100"/>
      <c r="RTJ109" s="100"/>
      <c r="RTK109" s="100"/>
      <c r="RTL109" s="100"/>
      <c r="RTM109" s="100"/>
      <c r="RTN109" s="100"/>
      <c r="RTO109" s="100"/>
      <c r="RTP109" s="100"/>
      <c r="RTQ109" s="100"/>
      <c r="RTR109" s="100"/>
      <c r="RTS109" s="100"/>
      <c r="RTT109" s="100"/>
      <c r="RTU109" s="100"/>
      <c r="RTV109" s="100"/>
      <c r="RTW109" s="100"/>
      <c r="RTX109" s="100"/>
      <c r="RTY109" s="100"/>
      <c r="RTZ109" s="100"/>
      <c r="RUA109" s="100"/>
      <c r="RUB109" s="100"/>
      <c r="RUC109" s="100"/>
      <c r="RUD109" s="100"/>
      <c r="RUE109" s="100"/>
      <c r="RUF109" s="100"/>
      <c r="RUG109" s="100"/>
      <c r="RUH109" s="100"/>
      <c r="RUI109" s="100"/>
      <c r="RUJ109" s="100"/>
      <c r="RUK109" s="100"/>
      <c r="RUL109" s="100"/>
      <c r="RUM109" s="100"/>
      <c r="RUN109" s="100"/>
      <c r="RUO109" s="100"/>
      <c r="RUP109" s="100"/>
      <c r="RUQ109" s="100"/>
      <c r="RUR109" s="100"/>
      <c r="RUS109" s="100"/>
      <c r="RUT109" s="100"/>
      <c r="RUU109" s="100"/>
      <c r="RUV109" s="100"/>
      <c r="RUW109" s="100"/>
      <c r="RUX109" s="100"/>
      <c r="RUY109" s="100"/>
      <c r="RUZ109" s="100"/>
      <c r="RVA109" s="100"/>
      <c r="RVB109" s="100"/>
      <c r="RVC109" s="100"/>
      <c r="RVD109" s="100"/>
      <c r="RVE109" s="100"/>
      <c r="RVF109" s="100"/>
      <c r="RVG109" s="100"/>
      <c r="RVH109" s="100"/>
      <c r="RVI109" s="100"/>
      <c r="RVJ109" s="100"/>
      <c r="RVK109" s="100"/>
      <c r="RVL109" s="100"/>
      <c r="RVM109" s="100"/>
      <c r="RVN109" s="100"/>
      <c r="RVO109" s="100"/>
      <c r="RVP109" s="100"/>
      <c r="RVQ109" s="100"/>
      <c r="RVR109" s="100"/>
      <c r="RVS109" s="100"/>
      <c r="RVT109" s="100"/>
      <c r="RVU109" s="100"/>
      <c r="RVV109" s="100"/>
      <c r="RVW109" s="100"/>
      <c r="RVX109" s="100"/>
      <c r="RVY109" s="100"/>
      <c r="RVZ109" s="100"/>
      <c r="RWA109" s="100"/>
      <c r="RWB109" s="100"/>
      <c r="RWC109" s="100"/>
      <c r="RWD109" s="100"/>
      <c r="RWE109" s="100"/>
      <c r="RWF109" s="100"/>
      <c r="RWG109" s="100"/>
      <c r="RWH109" s="100"/>
      <c r="RWI109" s="100"/>
      <c r="RWJ109" s="100"/>
      <c r="RWK109" s="100"/>
      <c r="RWL109" s="100"/>
      <c r="RWM109" s="100"/>
      <c r="RWN109" s="100"/>
      <c r="RWO109" s="100"/>
      <c r="RWP109" s="100"/>
      <c r="RWQ109" s="100"/>
      <c r="RWR109" s="100"/>
      <c r="RWS109" s="100"/>
      <c r="RWT109" s="100"/>
      <c r="RWU109" s="100"/>
      <c r="RWV109" s="100"/>
      <c r="RWW109" s="100"/>
      <c r="RWX109" s="100"/>
      <c r="RWY109" s="100"/>
      <c r="RWZ109" s="100"/>
      <c r="RXA109" s="100"/>
      <c r="RXB109" s="100"/>
      <c r="RXC109" s="100"/>
      <c r="RXD109" s="100"/>
      <c r="RXE109" s="100"/>
      <c r="RXF109" s="100"/>
      <c r="RXG109" s="100"/>
      <c r="RXH109" s="100"/>
      <c r="RXI109" s="100"/>
      <c r="RXJ109" s="100"/>
      <c r="RXK109" s="100"/>
      <c r="RXL109" s="100"/>
      <c r="RXM109" s="100"/>
      <c r="RXN109" s="100"/>
      <c r="RXO109" s="100"/>
      <c r="RXP109" s="100"/>
      <c r="RXQ109" s="100"/>
      <c r="RXR109" s="100"/>
      <c r="RXS109" s="100"/>
      <c r="RXT109" s="100"/>
      <c r="RXU109" s="100"/>
      <c r="RXV109" s="100"/>
      <c r="RXW109" s="100"/>
      <c r="RXX109" s="100"/>
      <c r="RXY109" s="100"/>
      <c r="RXZ109" s="100"/>
      <c r="RYA109" s="100"/>
      <c r="RYB109" s="100"/>
      <c r="RYC109" s="100"/>
      <c r="RYD109" s="100"/>
      <c r="RYE109" s="100"/>
      <c r="RYF109" s="100"/>
      <c r="RYG109" s="100"/>
      <c r="RYH109" s="100"/>
      <c r="RYI109" s="100"/>
      <c r="RYJ109" s="100"/>
      <c r="RYK109" s="100"/>
      <c r="RYL109" s="100"/>
      <c r="RYM109" s="100"/>
      <c r="RYN109" s="100"/>
      <c r="RYO109" s="100"/>
      <c r="RYP109" s="100"/>
      <c r="RYQ109" s="100"/>
      <c r="RYR109" s="100"/>
      <c r="RYS109" s="100"/>
      <c r="RYT109" s="100"/>
      <c r="RYU109" s="100"/>
      <c r="RYV109" s="100"/>
      <c r="RYW109" s="100"/>
      <c r="RYX109" s="100"/>
      <c r="RYY109" s="100"/>
      <c r="RYZ109" s="100"/>
      <c r="RZA109" s="100"/>
      <c r="RZB109" s="100"/>
      <c r="RZC109" s="100"/>
      <c r="RZD109" s="100"/>
      <c r="RZE109" s="100"/>
      <c r="RZF109" s="100"/>
      <c r="RZG109" s="100"/>
      <c r="RZH109" s="100"/>
      <c r="RZI109" s="100"/>
      <c r="RZJ109" s="100"/>
      <c r="RZK109" s="100"/>
      <c r="RZL109" s="100"/>
      <c r="RZM109" s="100"/>
      <c r="RZN109" s="100"/>
      <c r="RZO109" s="100"/>
      <c r="RZP109" s="100"/>
      <c r="RZQ109" s="100"/>
      <c r="RZR109" s="100"/>
      <c r="RZS109" s="100"/>
      <c r="RZT109" s="100"/>
      <c r="RZU109" s="100"/>
      <c r="RZV109" s="100"/>
      <c r="RZW109" s="100"/>
      <c r="RZX109" s="100"/>
      <c r="RZY109" s="100"/>
      <c r="RZZ109" s="100"/>
      <c r="SAA109" s="100"/>
      <c r="SAB109" s="100"/>
      <c r="SAC109" s="100"/>
      <c r="SAD109" s="100"/>
      <c r="SAE109" s="100"/>
      <c r="SAF109" s="100"/>
      <c r="SAG109" s="100"/>
      <c r="SAH109" s="100"/>
      <c r="SAI109" s="100"/>
      <c r="SAJ109" s="100"/>
      <c r="SAK109" s="100"/>
      <c r="SAL109" s="100"/>
      <c r="SAM109" s="100"/>
      <c r="SAN109" s="100"/>
      <c r="SAO109" s="100"/>
      <c r="SAP109" s="100"/>
      <c r="SAQ109" s="100"/>
      <c r="SAR109" s="100"/>
      <c r="SAS109" s="100"/>
      <c r="SAT109" s="100"/>
      <c r="SAU109" s="100"/>
      <c r="SAV109" s="100"/>
      <c r="SAW109" s="100"/>
      <c r="SAX109" s="100"/>
      <c r="SAY109" s="100"/>
      <c r="SAZ109" s="100"/>
      <c r="SBA109" s="100"/>
      <c r="SBB109" s="100"/>
      <c r="SBC109" s="100"/>
      <c r="SBD109" s="100"/>
      <c r="SBE109" s="100"/>
      <c r="SBF109" s="100"/>
      <c r="SBG109" s="100"/>
      <c r="SBH109" s="100"/>
      <c r="SBI109" s="100"/>
      <c r="SBJ109" s="100"/>
      <c r="SBK109" s="100"/>
      <c r="SBL109" s="100"/>
      <c r="SBM109" s="100"/>
      <c r="SBN109" s="100"/>
      <c r="SBO109" s="100"/>
      <c r="SBP109" s="100"/>
      <c r="SBQ109" s="100"/>
      <c r="SBR109" s="100"/>
      <c r="SBS109" s="100"/>
      <c r="SBT109" s="100"/>
      <c r="SBU109" s="100"/>
      <c r="SBV109" s="100"/>
      <c r="SBW109" s="100"/>
      <c r="SBX109" s="100"/>
      <c r="SBY109" s="100"/>
      <c r="SBZ109" s="100"/>
      <c r="SCA109" s="100"/>
      <c r="SCB109" s="100"/>
      <c r="SCC109" s="100"/>
      <c r="SCD109" s="100"/>
      <c r="SCE109" s="100"/>
      <c r="SCF109" s="100"/>
      <c r="SCG109" s="100"/>
      <c r="SCH109" s="100"/>
      <c r="SCI109" s="100"/>
      <c r="SCJ109" s="100"/>
      <c r="SCK109" s="100"/>
      <c r="SCL109" s="100"/>
      <c r="SCM109" s="100"/>
      <c r="SCN109" s="100"/>
      <c r="SCO109" s="100"/>
      <c r="SCP109" s="100"/>
      <c r="SCQ109" s="100"/>
      <c r="SCR109" s="100"/>
      <c r="SCS109" s="100"/>
      <c r="SCT109" s="100"/>
      <c r="SCU109" s="100"/>
      <c r="SCV109" s="100"/>
      <c r="SCW109" s="100"/>
      <c r="SCX109" s="100"/>
      <c r="SCY109" s="100"/>
      <c r="SCZ109" s="100"/>
      <c r="SDA109" s="100"/>
      <c r="SDB109" s="100"/>
      <c r="SDC109" s="100"/>
      <c r="SDD109" s="100"/>
      <c r="SDE109" s="100"/>
      <c r="SDF109" s="100"/>
      <c r="SDG109" s="100"/>
      <c r="SDH109" s="100"/>
      <c r="SDI109" s="100"/>
      <c r="SDJ109" s="100"/>
      <c r="SDK109" s="100"/>
      <c r="SDL109" s="100"/>
      <c r="SDM109" s="100"/>
      <c r="SDN109" s="100"/>
      <c r="SDO109" s="100"/>
      <c r="SDP109" s="100"/>
      <c r="SDQ109" s="100"/>
      <c r="SDR109" s="100"/>
      <c r="SDS109" s="100"/>
      <c r="SDT109" s="100"/>
      <c r="SDU109" s="100"/>
      <c r="SDV109" s="100"/>
      <c r="SDW109" s="100"/>
      <c r="SDX109" s="100"/>
      <c r="SDY109" s="100"/>
      <c r="SDZ109" s="100"/>
      <c r="SEA109" s="100"/>
      <c r="SEB109" s="100"/>
      <c r="SEC109" s="100"/>
      <c r="SED109" s="100"/>
      <c r="SEE109" s="100"/>
      <c r="SEF109" s="100"/>
      <c r="SEG109" s="100"/>
      <c r="SEH109" s="100"/>
      <c r="SEI109" s="100"/>
      <c r="SEJ109" s="100"/>
      <c r="SEK109" s="100"/>
      <c r="SEL109" s="100"/>
      <c r="SEM109" s="100"/>
      <c r="SEN109" s="100"/>
      <c r="SEO109" s="100"/>
      <c r="SEP109" s="100"/>
      <c r="SEQ109" s="100"/>
      <c r="SER109" s="100"/>
      <c r="SES109" s="100"/>
      <c r="SET109" s="100"/>
      <c r="SEU109" s="100"/>
      <c r="SEV109" s="100"/>
      <c r="SEW109" s="100"/>
      <c r="SEX109" s="100"/>
      <c r="SEY109" s="100"/>
      <c r="SEZ109" s="100"/>
      <c r="SFA109" s="100"/>
      <c r="SFB109" s="100"/>
      <c r="SFC109" s="100"/>
      <c r="SFD109" s="100"/>
      <c r="SFE109" s="100"/>
      <c r="SFF109" s="100"/>
      <c r="SFG109" s="100"/>
      <c r="SFH109" s="100"/>
      <c r="SFI109" s="100"/>
      <c r="SFJ109" s="100"/>
      <c r="SFK109" s="100"/>
      <c r="SFL109" s="100"/>
      <c r="SFM109" s="100"/>
      <c r="SFN109" s="100"/>
      <c r="SFO109" s="100"/>
      <c r="SFP109" s="100"/>
      <c r="SFQ109" s="100"/>
      <c r="SFR109" s="100"/>
      <c r="SFS109" s="100"/>
      <c r="SFT109" s="100"/>
      <c r="SFU109" s="100"/>
      <c r="SFV109" s="100"/>
      <c r="SFW109" s="100"/>
      <c r="SFX109" s="100"/>
      <c r="SFY109" s="100"/>
      <c r="SFZ109" s="100"/>
      <c r="SGA109" s="100"/>
      <c r="SGB109" s="100"/>
      <c r="SGC109" s="100"/>
      <c r="SGD109" s="100"/>
      <c r="SGE109" s="100"/>
      <c r="SGF109" s="100"/>
      <c r="SGG109" s="100"/>
      <c r="SGH109" s="100"/>
      <c r="SGI109" s="100"/>
      <c r="SGJ109" s="100"/>
      <c r="SGK109" s="100"/>
      <c r="SGL109" s="100"/>
      <c r="SGM109" s="100"/>
      <c r="SGN109" s="100"/>
      <c r="SGO109" s="100"/>
      <c r="SGP109" s="100"/>
      <c r="SGQ109" s="100"/>
      <c r="SGR109" s="100"/>
      <c r="SGS109" s="100"/>
      <c r="SGT109" s="100"/>
      <c r="SGU109" s="100"/>
      <c r="SGV109" s="100"/>
      <c r="SGW109" s="100"/>
      <c r="SGX109" s="100"/>
      <c r="SGY109" s="100"/>
      <c r="SGZ109" s="100"/>
      <c r="SHA109" s="100"/>
      <c r="SHB109" s="100"/>
      <c r="SHC109" s="100"/>
      <c r="SHD109" s="100"/>
      <c r="SHE109" s="100"/>
      <c r="SHF109" s="100"/>
      <c r="SHG109" s="100"/>
      <c r="SHH109" s="100"/>
      <c r="SHI109" s="100"/>
      <c r="SHJ109" s="100"/>
      <c r="SHK109" s="100"/>
      <c r="SHL109" s="100"/>
      <c r="SHM109" s="100"/>
      <c r="SHN109" s="100"/>
      <c r="SHO109" s="100"/>
      <c r="SHP109" s="100"/>
      <c r="SHQ109" s="100"/>
      <c r="SHR109" s="100"/>
      <c r="SHS109" s="100"/>
      <c r="SHT109" s="100"/>
      <c r="SHU109" s="100"/>
      <c r="SHV109" s="100"/>
      <c r="SHW109" s="100"/>
      <c r="SHX109" s="100"/>
      <c r="SHY109" s="100"/>
      <c r="SHZ109" s="100"/>
      <c r="SIA109" s="100"/>
      <c r="SIB109" s="100"/>
      <c r="SIC109" s="100"/>
      <c r="SID109" s="100"/>
      <c r="SIE109" s="100"/>
      <c r="SIF109" s="100"/>
      <c r="SIG109" s="100"/>
      <c r="SIH109" s="100"/>
      <c r="SII109" s="100"/>
      <c r="SIJ109" s="100"/>
      <c r="SIK109" s="100"/>
      <c r="SIL109" s="100"/>
      <c r="SIM109" s="100"/>
      <c r="SIN109" s="100"/>
      <c r="SIO109" s="100"/>
      <c r="SIP109" s="100"/>
      <c r="SIQ109" s="100"/>
      <c r="SIR109" s="100"/>
      <c r="SIS109" s="100"/>
      <c r="SIT109" s="100"/>
      <c r="SIU109" s="100"/>
      <c r="SIV109" s="100"/>
      <c r="SIW109" s="100"/>
      <c r="SIX109" s="100"/>
      <c r="SIY109" s="100"/>
      <c r="SIZ109" s="100"/>
      <c r="SJA109" s="100"/>
      <c r="SJB109" s="100"/>
      <c r="SJC109" s="100"/>
      <c r="SJD109" s="100"/>
      <c r="SJE109" s="100"/>
      <c r="SJF109" s="100"/>
      <c r="SJG109" s="100"/>
      <c r="SJH109" s="100"/>
      <c r="SJI109" s="100"/>
      <c r="SJJ109" s="100"/>
      <c r="SJK109" s="100"/>
      <c r="SJL109" s="100"/>
      <c r="SJM109" s="100"/>
      <c r="SJN109" s="100"/>
      <c r="SJO109" s="100"/>
      <c r="SJP109" s="100"/>
      <c r="SJQ109" s="100"/>
      <c r="SJR109" s="100"/>
      <c r="SJS109" s="100"/>
      <c r="SJT109" s="100"/>
      <c r="SJU109" s="100"/>
      <c r="SJV109" s="100"/>
      <c r="SJW109" s="100"/>
      <c r="SJX109" s="100"/>
      <c r="SJY109" s="100"/>
      <c r="SJZ109" s="100"/>
      <c r="SKA109" s="100"/>
      <c r="SKB109" s="100"/>
      <c r="SKC109" s="100"/>
      <c r="SKD109" s="100"/>
      <c r="SKE109" s="100"/>
      <c r="SKF109" s="100"/>
      <c r="SKG109" s="100"/>
      <c r="SKH109" s="100"/>
      <c r="SKI109" s="100"/>
      <c r="SKJ109" s="100"/>
      <c r="SKK109" s="100"/>
      <c r="SKL109" s="100"/>
      <c r="SKM109" s="100"/>
      <c r="SKN109" s="100"/>
      <c r="SKO109" s="100"/>
      <c r="SKP109" s="100"/>
      <c r="SKQ109" s="100"/>
      <c r="SKR109" s="100"/>
      <c r="SKS109" s="100"/>
      <c r="SKT109" s="100"/>
      <c r="SKU109" s="100"/>
      <c r="SKV109" s="100"/>
      <c r="SKW109" s="100"/>
      <c r="SKX109" s="100"/>
      <c r="SKY109" s="100"/>
      <c r="SKZ109" s="100"/>
      <c r="SLA109" s="100"/>
      <c r="SLB109" s="100"/>
      <c r="SLC109" s="100"/>
      <c r="SLD109" s="100"/>
      <c r="SLE109" s="100"/>
      <c r="SLF109" s="100"/>
      <c r="SLG109" s="100"/>
      <c r="SLH109" s="100"/>
      <c r="SLI109" s="100"/>
      <c r="SLJ109" s="100"/>
      <c r="SLK109" s="100"/>
      <c r="SLL109" s="100"/>
      <c r="SLM109" s="100"/>
      <c r="SLN109" s="100"/>
      <c r="SLO109" s="100"/>
      <c r="SLP109" s="100"/>
      <c r="SLQ109" s="100"/>
      <c r="SLR109" s="100"/>
      <c r="SLS109" s="100"/>
      <c r="SLT109" s="100"/>
      <c r="SLU109" s="100"/>
      <c r="SLV109" s="100"/>
      <c r="SLW109" s="100"/>
      <c r="SLX109" s="100"/>
      <c r="SLY109" s="100"/>
      <c r="SLZ109" s="100"/>
      <c r="SMA109" s="100"/>
      <c r="SMB109" s="100"/>
      <c r="SMC109" s="100"/>
      <c r="SMD109" s="100"/>
      <c r="SME109" s="100"/>
      <c r="SMF109" s="100"/>
      <c r="SMG109" s="100"/>
      <c r="SMH109" s="100"/>
      <c r="SMI109" s="100"/>
      <c r="SMJ109" s="100"/>
      <c r="SMK109" s="100"/>
      <c r="SML109" s="100"/>
      <c r="SMM109" s="100"/>
      <c r="SMN109" s="100"/>
      <c r="SMO109" s="100"/>
      <c r="SMP109" s="100"/>
      <c r="SMQ109" s="100"/>
      <c r="SMR109" s="100"/>
      <c r="SMS109" s="100"/>
      <c r="SMT109" s="100"/>
      <c r="SMU109" s="100"/>
      <c r="SMV109" s="100"/>
      <c r="SMW109" s="100"/>
      <c r="SMX109" s="100"/>
      <c r="SMY109" s="100"/>
      <c r="SMZ109" s="100"/>
      <c r="SNA109" s="100"/>
      <c r="SNB109" s="100"/>
      <c r="SNC109" s="100"/>
      <c r="SND109" s="100"/>
      <c r="SNE109" s="100"/>
      <c r="SNF109" s="100"/>
      <c r="SNG109" s="100"/>
      <c r="SNH109" s="100"/>
      <c r="SNI109" s="100"/>
      <c r="SNJ109" s="100"/>
      <c r="SNK109" s="100"/>
      <c r="SNL109" s="100"/>
      <c r="SNM109" s="100"/>
      <c r="SNN109" s="100"/>
      <c r="SNO109" s="100"/>
      <c r="SNP109" s="100"/>
      <c r="SNQ109" s="100"/>
      <c r="SNR109" s="100"/>
      <c r="SNS109" s="100"/>
      <c r="SNT109" s="100"/>
      <c r="SNU109" s="100"/>
      <c r="SNV109" s="100"/>
      <c r="SNW109" s="100"/>
      <c r="SNX109" s="100"/>
      <c r="SNY109" s="100"/>
      <c r="SNZ109" s="100"/>
      <c r="SOA109" s="100"/>
      <c r="SOB109" s="100"/>
      <c r="SOC109" s="100"/>
      <c r="SOD109" s="100"/>
      <c r="SOE109" s="100"/>
      <c r="SOF109" s="100"/>
      <c r="SOG109" s="100"/>
      <c r="SOH109" s="100"/>
      <c r="SOI109" s="100"/>
      <c r="SOJ109" s="100"/>
      <c r="SOK109" s="100"/>
      <c r="SOL109" s="100"/>
      <c r="SOM109" s="100"/>
      <c r="SON109" s="100"/>
      <c r="SOO109" s="100"/>
      <c r="SOP109" s="100"/>
      <c r="SOQ109" s="100"/>
      <c r="SOR109" s="100"/>
      <c r="SOS109" s="100"/>
      <c r="SOT109" s="100"/>
      <c r="SOU109" s="100"/>
      <c r="SOV109" s="100"/>
      <c r="SOW109" s="100"/>
      <c r="SOX109" s="100"/>
      <c r="SOY109" s="100"/>
      <c r="SOZ109" s="100"/>
      <c r="SPA109" s="100"/>
      <c r="SPB109" s="100"/>
      <c r="SPC109" s="100"/>
      <c r="SPD109" s="100"/>
      <c r="SPE109" s="100"/>
      <c r="SPF109" s="100"/>
      <c r="SPG109" s="100"/>
      <c r="SPH109" s="100"/>
      <c r="SPI109" s="100"/>
      <c r="SPJ109" s="100"/>
      <c r="SPK109" s="100"/>
      <c r="SPL109" s="100"/>
      <c r="SPM109" s="100"/>
      <c r="SPN109" s="100"/>
      <c r="SPO109" s="100"/>
      <c r="SPP109" s="100"/>
      <c r="SPQ109" s="100"/>
      <c r="SPR109" s="100"/>
      <c r="SPS109" s="100"/>
      <c r="SPT109" s="100"/>
      <c r="SPU109" s="100"/>
      <c r="SPV109" s="100"/>
      <c r="SPW109" s="100"/>
      <c r="SPX109" s="100"/>
      <c r="SPY109" s="100"/>
      <c r="SPZ109" s="100"/>
      <c r="SQA109" s="100"/>
      <c r="SQB109" s="100"/>
      <c r="SQC109" s="100"/>
      <c r="SQD109" s="100"/>
      <c r="SQE109" s="100"/>
      <c r="SQF109" s="100"/>
      <c r="SQG109" s="100"/>
      <c r="SQH109" s="100"/>
      <c r="SQI109" s="100"/>
      <c r="SQJ109" s="100"/>
      <c r="SQK109" s="100"/>
      <c r="SQL109" s="100"/>
      <c r="SQM109" s="100"/>
      <c r="SQN109" s="100"/>
      <c r="SQO109" s="100"/>
      <c r="SQP109" s="100"/>
      <c r="SQQ109" s="100"/>
      <c r="SQR109" s="100"/>
      <c r="SQS109" s="100"/>
      <c r="SQT109" s="100"/>
      <c r="SQU109" s="100"/>
      <c r="SQV109" s="100"/>
      <c r="SQW109" s="100"/>
      <c r="SQX109" s="100"/>
      <c r="SQY109" s="100"/>
      <c r="SQZ109" s="100"/>
      <c r="SRA109" s="100"/>
      <c r="SRB109" s="100"/>
      <c r="SRC109" s="100"/>
      <c r="SRD109" s="100"/>
      <c r="SRE109" s="100"/>
      <c r="SRF109" s="100"/>
      <c r="SRG109" s="100"/>
      <c r="SRH109" s="100"/>
      <c r="SRI109" s="100"/>
      <c r="SRJ109" s="100"/>
      <c r="SRK109" s="100"/>
      <c r="SRL109" s="100"/>
      <c r="SRM109" s="100"/>
      <c r="SRN109" s="100"/>
      <c r="SRO109" s="100"/>
      <c r="SRP109" s="100"/>
      <c r="SRQ109" s="100"/>
      <c r="SRR109" s="100"/>
      <c r="SRS109" s="100"/>
      <c r="SRT109" s="100"/>
      <c r="SRU109" s="100"/>
      <c r="SRV109" s="100"/>
      <c r="SRW109" s="100"/>
      <c r="SRX109" s="100"/>
      <c r="SRY109" s="100"/>
      <c r="SRZ109" s="100"/>
      <c r="SSA109" s="100"/>
      <c r="SSB109" s="100"/>
      <c r="SSC109" s="100"/>
      <c r="SSD109" s="100"/>
      <c r="SSE109" s="100"/>
      <c r="SSF109" s="100"/>
      <c r="SSG109" s="100"/>
      <c r="SSH109" s="100"/>
      <c r="SSI109" s="100"/>
      <c r="SSJ109" s="100"/>
      <c r="SSK109" s="100"/>
      <c r="SSL109" s="100"/>
      <c r="SSM109" s="100"/>
      <c r="SSN109" s="100"/>
      <c r="SSO109" s="100"/>
      <c r="SSP109" s="100"/>
      <c r="SSQ109" s="100"/>
      <c r="SSR109" s="100"/>
      <c r="SSS109" s="100"/>
      <c r="SST109" s="100"/>
      <c r="SSU109" s="100"/>
      <c r="SSV109" s="100"/>
      <c r="SSW109" s="100"/>
      <c r="SSX109" s="100"/>
      <c r="SSY109" s="100"/>
      <c r="SSZ109" s="100"/>
      <c r="STA109" s="100"/>
      <c r="STB109" s="100"/>
      <c r="STC109" s="100"/>
      <c r="STD109" s="100"/>
      <c r="STE109" s="100"/>
      <c r="STF109" s="100"/>
      <c r="STG109" s="100"/>
      <c r="STH109" s="100"/>
      <c r="STI109" s="100"/>
      <c r="STJ109" s="100"/>
      <c r="STK109" s="100"/>
      <c r="STL109" s="100"/>
      <c r="STM109" s="100"/>
      <c r="STN109" s="100"/>
      <c r="STO109" s="100"/>
      <c r="STP109" s="100"/>
      <c r="STQ109" s="100"/>
      <c r="STR109" s="100"/>
      <c r="STS109" s="100"/>
      <c r="STT109" s="100"/>
      <c r="STU109" s="100"/>
      <c r="STV109" s="100"/>
      <c r="STW109" s="100"/>
      <c r="STX109" s="100"/>
      <c r="STY109" s="100"/>
      <c r="STZ109" s="100"/>
      <c r="SUA109" s="100"/>
      <c r="SUB109" s="100"/>
      <c r="SUC109" s="100"/>
      <c r="SUD109" s="100"/>
      <c r="SUE109" s="100"/>
      <c r="SUF109" s="100"/>
      <c r="SUG109" s="100"/>
      <c r="SUH109" s="100"/>
      <c r="SUI109" s="100"/>
      <c r="SUJ109" s="100"/>
      <c r="SUK109" s="100"/>
      <c r="SUL109" s="100"/>
      <c r="SUM109" s="100"/>
      <c r="SUN109" s="100"/>
      <c r="SUO109" s="100"/>
      <c r="SUP109" s="100"/>
      <c r="SUQ109" s="100"/>
      <c r="SUR109" s="100"/>
      <c r="SUS109" s="100"/>
      <c r="SUT109" s="100"/>
      <c r="SUU109" s="100"/>
      <c r="SUV109" s="100"/>
      <c r="SUW109" s="100"/>
      <c r="SUX109" s="100"/>
      <c r="SUY109" s="100"/>
      <c r="SUZ109" s="100"/>
      <c r="SVA109" s="100"/>
      <c r="SVB109" s="100"/>
      <c r="SVC109" s="100"/>
      <c r="SVD109" s="100"/>
      <c r="SVE109" s="100"/>
      <c r="SVF109" s="100"/>
      <c r="SVG109" s="100"/>
      <c r="SVH109" s="100"/>
      <c r="SVI109" s="100"/>
      <c r="SVJ109" s="100"/>
      <c r="SVK109" s="100"/>
      <c r="SVL109" s="100"/>
      <c r="SVM109" s="100"/>
      <c r="SVN109" s="100"/>
      <c r="SVO109" s="100"/>
      <c r="SVP109" s="100"/>
      <c r="SVQ109" s="100"/>
      <c r="SVR109" s="100"/>
      <c r="SVS109" s="100"/>
      <c r="SVT109" s="100"/>
      <c r="SVU109" s="100"/>
      <c r="SVV109" s="100"/>
      <c r="SVW109" s="100"/>
      <c r="SVX109" s="100"/>
      <c r="SVY109" s="100"/>
      <c r="SVZ109" s="100"/>
      <c r="SWA109" s="100"/>
      <c r="SWB109" s="100"/>
      <c r="SWC109" s="100"/>
      <c r="SWD109" s="100"/>
      <c r="SWE109" s="100"/>
      <c r="SWF109" s="100"/>
      <c r="SWG109" s="100"/>
      <c r="SWH109" s="100"/>
      <c r="SWI109" s="100"/>
      <c r="SWJ109" s="100"/>
      <c r="SWK109" s="100"/>
      <c r="SWL109" s="100"/>
      <c r="SWM109" s="100"/>
      <c r="SWN109" s="100"/>
      <c r="SWO109" s="100"/>
      <c r="SWP109" s="100"/>
      <c r="SWQ109" s="100"/>
      <c r="SWR109" s="100"/>
      <c r="SWS109" s="100"/>
      <c r="SWT109" s="100"/>
      <c r="SWU109" s="100"/>
      <c r="SWV109" s="100"/>
      <c r="SWW109" s="100"/>
      <c r="SWX109" s="100"/>
      <c r="SWY109" s="100"/>
      <c r="SWZ109" s="100"/>
      <c r="SXA109" s="100"/>
      <c r="SXB109" s="100"/>
      <c r="SXC109" s="100"/>
      <c r="SXD109" s="100"/>
      <c r="SXE109" s="100"/>
      <c r="SXF109" s="100"/>
      <c r="SXG109" s="100"/>
      <c r="SXH109" s="100"/>
      <c r="SXI109" s="100"/>
      <c r="SXJ109" s="100"/>
      <c r="SXK109" s="100"/>
      <c r="SXL109" s="100"/>
      <c r="SXM109" s="100"/>
      <c r="SXN109" s="100"/>
      <c r="SXO109" s="100"/>
      <c r="SXP109" s="100"/>
      <c r="SXQ109" s="100"/>
      <c r="SXR109" s="100"/>
      <c r="SXS109" s="100"/>
      <c r="SXT109" s="100"/>
      <c r="SXU109" s="100"/>
      <c r="SXV109" s="100"/>
      <c r="SXW109" s="100"/>
      <c r="SXX109" s="100"/>
      <c r="SXY109" s="100"/>
      <c r="SXZ109" s="100"/>
      <c r="SYA109" s="100"/>
      <c r="SYB109" s="100"/>
      <c r="SYC109" s="100"/>
      <c r="SYD109" s="100"/>
      <c r="SYE109" s="100"/>
      <c r="SYF109" s="100"/>
      <c r="SYG109" s="100"/>
      <c r="SYH109" s="100"/>
      <c r="SYI109" s="100"/>
      <c r="SYJ109" s="100"/>
      <c r="SYK109" s="100"/>
      <c r="SYL109" s="100"/>
      <c r="SYM109" s="100"/>
      <c r="SYN109" s="100"/>
      <c r="SYO109" s="100"/>
      <c r="SYP109" s="100"/>
      <c r="SYQ109" s="100"/>
      <c r="SYR109" s="100"/>
      <c r="SYS109" s="100"/>
      <c r="SYT109" s="100"/>
      <c r="SYU109" s="100"/>
      <c r="SYV109" s="100"/>
      <c r="SYW109" s="100"/>
      <c r="SYX109" s="100"/>
      <c r="SYY109" s="100"/>
      <c r="SYZ109" s="100"/>
      <c r="SZA109" s="100"/>
      <c r="SZB109" s="100"/>
      <c r="SZC109" s="100"/>
      <c r="SZD109" s="100"/>
      <c r="SZE109" s="100"/>
      <c r="SZF109" s="100"/>
      <c r="SZG109" s="100"/>
      <c r="SZH109" s="100"/>
      <c r="SZI109" s="100"/>
      <c r="SZJ109" s="100"/>
      <c r="SZK109" s="100"/>
      <c r="SZL109" s="100"/>
      <c r="SZM109" s="100"/>
      <c r="SZN109" s="100"/>
      <c r="SZO109" s="100"/>
      <c r="SZP109" s="100"/>
      <c r="SZQ109" s="100"/>
      <c r="SZR109" s="100"/>
      <c r="SZS109" s="100"/>
      <c r="SZT109" s="100"/>
      <c r="SZU109" s="100"/>
      <c r="SZV109" s="100"/>
      <c r="SZW109" s="100"/>
      <c r="SZX109" s="100"/>
      <c r="SZY109" s="100"/>
      <c r="SZZ109" s="100"/>
      <c r="TAA109" s="100"/>
      <c r="TAB109" s="100"/>
      <c r="TAC109" s="100"/>
      <c r="TAD109" s="100"/>
      <c r="TAE109" s="100"/>
      <c r="TAF109" s="100"/>
      <c r="TAG109" s="100"/>
      <c r="TAH109" s="100"/>
      <c r="TAI109" s="100"/>
      <c r="TAJ109" s="100"/>
      <c r="TAK109" s="100"/>
      <c r="TAL109" s="100"/>
      <c r="TAM109" s="100"/>
      <c r="TAN109" s="100"/>
      <c r="TAO109" s="100"/>
      <c r="TAP109" s="100"/>
      <c r="TAQ109" s="100"/>
      <c r="TAR109" s="100"/>
      <c r="TAS109" s="100"/>
      <c r="TAT109" s="100"/>
      <c r="TAU109" s="100"/>
      <c r="TAV109" s="100"/>
      <c r="TAW109" s="100"/>
      <c r="TAX109" s="100"/>
      <c r="TAY109" s="100"/>
      <c r="TAZ109" s="100"/>
      <c r="TBA109" s="100"/>
      <c r="TBB109" s="100"/>
      <c r="TBC109" s="100"/>
      <c r="TBD109" s="100"/>
      <c r="TBE109" s="100"/>
      <c r="TBF109" s="100"/>
      <c r="TBG109" s="100"/>
      <c r="TBH109" s="100"/>
      <c r="TBI109" s="100"/>
      <c r="TBJ109" s="100"/>
      <c r="TBK109" s="100"/>
      <c r="TBL109" s="100"/>
      <c r="TBM109" s="100"/>
      <c r="TBN109" s="100"/>
      <c r="TBO109" s="100"/>
      <c r="TBP109" s="100"/>
      <c r="TBQ109" s="100"/>
      <c r="TBR109" s="100"/>
      <c r="TBS109" s="100"/>
      <c r="TBT109" s="100"/>
      <c r="TBU109" s="100"/>
      <c r="TBV109" s="100"/>
      <c r="TBW109" s="100"/>
      <c r="TBX109" s="100"/>
      <c r="TBY109" s="100"/>
      <c r="TBZ109" s="100"/>
      <c r="TCA109" s="100"/>
      <c r="TCB109" s="100"/>
      <c r="TCC109" s="100"/>
      <c r="TCD109" s="100"/>
      <c r="TCE109" s="100"/>
      <c r="TCF109" s="100"/>
      <c r="TCG109" s="100"/>
      <c r="TCH109" s="100"/>
      <c r="TCI109" s="100"/>
      <c r="TCJ109" s="100"/>
      <c r="TCK109" s="100"/>
      <c r="TCL109" s="100"/>
      <c r="TCM109" s="100"/>
      <c r="TCN109" s="100"/>
      <c r="TCO109" s="100"/>
      <c r="TCP109" s="100"/>
      <c r="TCQ109" s="100"/>
      <c r="TCR109" s="100"/>
      <c r="TCS109" s="100"/>
      <c r="TCT109" s="100"/>
      <c r="TCU109" s="100"/>
      <c r="TCV109" s="100"/>
      <c r="TCW109" s="100"/>
      <c r="TCX109" s="100"/>
      <c r="TCY109" s="100"/>
      <c r="TCZ109" s="100"/>
      <c r="TDA109" s="100"/>
      <c r="TDB109" s="100"/>
      <c r="TDC109" s="100"/>
      <c r="TDD109" s="100"/>
      <c r="TDE109" s="100"/>
      <c r="TDF109" s="100"/>
      <c r="TDG109" s="100"/>
      <c r="TDH109" s="100"/>
      <c r="TDI109" s="100"/>
      <c r="TDJ109" s="100"/>
      <c r="TDK109" s="100"/>
      <c r="TDL109" s="100"/>
      <c r="TDM109" s="100"/>
      <c r="TDN109" s="100"/>
      <c r="TDO109" s="100"/>
      <c r="TDP109" s="100"/>
      <c r="TDQ109" s="100"/>
      <c r="TDR109" s="100"/>
      <c r="TDS109" s="100"/>
      <c r="TDT109" s="100"/>
      <c r="TDU109" s="100"/>
      <c r="TDV109" s="100"/>
      <c r="TDW109" s="100"/>
      <c r="TDX109" s="100"/>
      <c r="TDY109" s="100"/>
      <c r="TDZ109" s="100"/>
      <c r="TEA109" s="100"/>
      <c r="TEB109" s="100"/>
      <c r="TEC109" s="100"/>
      <c r="TED109" s="100"/>
      <c r="TEE109" s="100"/>
      <c r="TEF109" s="100"/>
      <c r="TEG109" s="100"/>
      <c r="TEH109" s="100"/>
      <c r="TEI109" s="100"/>
      <c r="TEJ109" s="100"/>
      <c r="TEK109" s="100"/>
      <c r="TEL109" s="100"/>
      <c r="TEM109" s="100"/>
      <c r="TEN109" s="100"/>
      <c r="TEO109" s="100"/>
      <c r="TEP109" s="100"/>
      <c r="TEQ109" s="100"/>
      <c r="TER109" s="100"/>
      <c r="TES109" s="100"/>
      <c r="TET109" s="100"/>
      <c r="TEU109" s="100"/>
      <c r="TEV109" s="100"/>
      <c r="TEW109" s="100"/>
      <c r="TEX109" s="100"/>
      <c r="TEY109" s="100"/>
      <c r="TEZ109" s="100"/>
      <c r="TFA109" s="100"/>
      <c r="TFB109" s="100"/>
      <c r="TFC109" s="100"/>
      <c r="TFD109" s="100"/>
      <c r="TFE109" s="100"/>
      <c r="TFF109" s="100"/>
      <c r="TFG109" s="100"/>
      <c r="TFH109" s="100"/>
      <c r="TFI109" s="100"/>
      <c r="TFJ109" s="100"/>
      <c r="TFK109" s="100"/>
      <c r="TFL109" s="100"/>
      <c r="TFM109" s="100"/>
      <c r="TFN109" s="100"/>
      <c r="TFO109" s="100"/>
      <c r="TFP109" s="100"/>
      <c r="TFQ109" s="100"/>
      <c r="TFR109" s="100"/>
      <c r="TFS109" s="100"/>
      <c r="TFT109" s="100"/>
      <c r="TFU109" s="100"/>
      <c r="TFV109" s="100"/>
      <c r="TFW109" s="100"/>
      <c r="TFX109" s="100"/>
      <c r="TFY109" s="100"/>
      <c r="TFZ109" s="100"/>
      <c r="TGA109" s="100"/>
      <c r="TGB109" s="100"/>
      <c r="TGC109" s="100"/>
      <c r="TGD109" s="100"/>
      <c r="TGE109" s="100"/>
      <c r="TGF109" s="100"/>
      <c r="TGG109" s="100"/>
      <c r="TGH109" s="100"/>
      <c r="TGI109" s="100"/>
      <c r="TGJ109" s="100"/>
      <c r="TGK109" s="100"/>
      <c r="TGL109" s="100"/>
      <c r="TGM109" s="100"/>
      <c r="TGN109" s="100"/>
      <c r="TGO109" s="100"/>
      <c r="TGP109" s="100"/>
      <c r="TGQ109" s="100"/>
      <c r="TGR109" s="100"/>
      <c r="TGS109" s="100"/>
      <c r="TGT109" s="100"/>
      <c r="TGU109" s="100"/>
      <c r="TGV109" s="100"/>
      <c r="TGW109" s="100"/>
      <c r="TGX109" s="100"/>
      <c r="TGY109" s="100"/>
      <c r="TGZ109" s="100"/>
      <c r="THA109" s="100"/>
      <c r="THB109" s="100"/>
      <c r="THC109" s="100"/>
      <c r="THD109" s="100"/>
      <c r="THE109" s="100"/>
      <c r="THF109" s="100"/>
      <c r="THG109" s="100"/>
      <c r="THH109" s="100"/>
      <c r="THI109" s="100"/>
      <c r="THJ109" s="100"/>
      <c r="THK109" s="100"/>
      <c r="THL109" s="100"/>
      <c r="THM109" s="100"/>
      <c r="THN109" s="100"/>
      <c r="THO109" s="100"/>
      <c r="THP109" s="100"/>
      <c r="THQ109" s="100"/>
      <c r="THR109" s="100"/>
      <c r="THS109" s="100"/>
      <c r="THT109" s="100"/>
      <c r="THU109" s="100"/>
      <c r="THV109" s="100"/>
      <c r="THW109" s="100"/>
      <c r="THX109" s="100"/>
      <c r="THY109" s="100"/>
      <c r="THZ109" s="100"/>
      <c r="TIA109" s="100"/>
      <c r="TIB109" s="100"/>
      <c r="TIC109" s="100"/>
      <c r="TID109" s="100"/>
      <c r="TIE109" s="100"/>
      <c r="TIF109" s="100"/>
      <c r="TIG109" s="100"/>
      <c r="TIH109" s="100"/>
      <c r="TII109" s="100"/>
      <c r="TIJ109" s="100"/>
      <c r="TIK109" s="100"/>
      <c r="TIL109" s="100"/>
      <c r="TIM109" s="100"/>
      <c r="TIN109" s="100"/>
      <c r="TIO109" s="100"/>
      <c r="TIP109" s="100"/>
      <c r="TIQ109" s="100"/>
      <c r="TIR109" s="100"/>
      <c r="TIS109" s="100"/>
      <c r="TIT109" s="100"/>
      <c r="TIU109" s="100"/>
      <c r="TIV109" s="100"/>
      <c r="TIW109" s="100"/>
      <c r="TIX109" s="100"/>
      <c r="TIY109" s="100"/>
      <c r="TIZ109" s="100"/>
      <c r="TJA109" s="100"/>
      <c r="TJB109" s="100"/>
      <c r="TJC109" s="100"/>
      <c r="TJD109" s="100"/>
      <c r="TJE109" s="100"/>
      <c r="TJF109" s="100"/>
      <c r="TJG109" s="100"/>
      <c r="TJH109" s="100"/>
      <c r="TJI109" s="100"/>
      <c r="TJJ109" s="100"/>
      <c r="TJK109" s="100"/>
      <c r="TJL109" s="100"/>
      <c r="TJM109" s="100"/>
      <c r="TJN109" s="100"/>
      <c r="TJO109" s="100"/>
      <c r="TJP109" s="100"/>
      <c r="TJQ109" s="100"/>
      <c r="TJR109" s="100"/>
      <c r="TJS109" s="100"/>
      <c r="TJT109" s="100"/>
      <c r="TJU109" s="100"/>
      <c r="TJV109" s="100"/>
      <c r="TJW109" s="100"/>
      <c r="TJX109" s="100"/>
      <c r="TJY109" s="100"/>
      <c r="TJZ109" s="100"/>
      <c r="TKA109" s="100"/>
      <c r="TKB109" s="100"/>
      <c r="TKC109" s="100"/>
      <c r="TKD109" s="100"/>
      <c r="TKE109" s="100"/>
      <c r="TKF109" s="100"/>
      <c r="TKG109" s="100"/>
      <c r="TKH109" s="100"/>
      <c r="TKI109" s="100"/>
      <c r="TKJ109" s="100"/>
      <c r="TKK109" s="100"/>
      <c r="TKL109" s="100"/>
      <c r="TKM109" s="100"/>
      <c r="TKN109" s="100"/>
      <c r="TKO109" s="100"/>
      <c r="TKP109" s="100"/>
      <c r="TKQ109" s="100"/>
      <c r="TKR109" s="100"/>
      <c r="TKS109" s="100"/>
      <c r="TKT109" s="100"/>
      <c r="TKU109" s="100"/>
      <c r="TKV109" s="100"/>
      <c r="TKW109" s="100"/>
      <c r="TKX109" s="100"/>
      <c r="TKY109" s="100"/>
      <c r="TKZ109" s="100"/>
      <c r="TLA109" s="100"/>
      <c r="TLB109" s="100"/>
      <c r="TLC109" s="100"/>
      <c r="TLD109" s="100"/>
      <c r="TLE109" s="100"/>
      <c r="TLF109" s="100"/>
      <c r="TLG109" s="100"/>
      <c r="TLH109" s="100"/>
      <c r="TLI109" s="100"/>
      <c r="TLJ109" s="100"/>
      <c r="TLK109" s="100"/>
      <c r="TLL109" s="100"/>
      <c r="TLM109" s="100"/>
      <c r="TLN109" s="100"/>
      <c r="TLO109" s="100"/>
      <c r="TLP109" s="100"/>
      <c r="TLQ109" s="100"/>
      <c r="TLR109" s="100"/>
      <c r="TLS109" s="100"/>
      <c r="TLT109" s="100"/>
      <c r="TLU109" s="100"/>
      <c r="TLV109" s="100"/>
      <c r="TLW109" s="100"/>
      <c r="TLX109" s="100"/>
      <c r="TLY109" s="100"/>
      <c r="TLZ109" s="100"/>
      <c r="TMA109" s="100"/>
      <c r="TMB109" s="100"/>
      <c r="TMC109" s="100"/>
      <c r="TMD109" s="100"/>
      <c r="TME109" s="100"/>
      <c r="TMF109" s="100"/>
      <c r="TMG109" s="100"/>
      <c r="TMH109" s="100"/>
      <c r="TMI109" s="100"/>
      <c r="TMJ109" s="100"/>
      <c r="TMK109" s="100"/>
      <c r="TML109" s="100"/>
      <c r="TMM109" s="100"/>
      <c r="TMN109" s="100"/>
      <c r="TMO109" s="100"/>
      <c r="TMP109" s="100"/>
      <c r="TMQ109" s="100"/>
      <c r="TMR109" s="100"/>
      <c r="TMS109" s="100"/>
      <c r="TMT109" s="100"/>
      <c r="TMU109" s="100"/>
      <c r="TMV109" s="100"/>
      <c r="TMW109" s="100"/>
      <c r="TMX109" s="100"/>
      <c r="TMY109" s="100"/>
      <c r="TMZ109" s="100"/>
      <c r="TNA109" s="100"/>
      <c r="TNB109" s="100"/>
      <c r="TNC109" s="100"/>
      <c r="TND109" s="100"/>
      <c r="TNE109" s="100"/>
      <c r="TNF109" s="100"/>
      <c r="TNG109" s="100"/>
      <c r="TNH109" s="100"/>
      <c r="TNI109" s="100"/>
      <c r="TNJ109" s="100"/>
      <c r="TNK109" s="100"/>
      <c r="TNL109" s="100"/>
      <c r="TNM109" s="100"/>
      <c r="TNN109" s="100"/>
      <c r="TNO109" s="100"/>
      <c r="TNP109" s="100"/>
      <c r="TNQ109" s="100"/>
      <c r="TNR109" s="100"/>
      <c r="TNS109" s="100"/>
      <c r="TNT109" s="100"/>
      <c r="TNU109" s="100"/>
      <c r="TNV109" s="100"/>
      <c r="TNW109" s="100"/>
      <c r="TNX109" s="100"/>
      <c r="TNY109" s="100"/>
      <c r="TNZ109" s="100"/>
      <c r="TOA109" s="100"/>
      <c r="TOB109" s="100"/>
      <c r="TOC109" s="100"/>
      <c r="TOD109" s="100"/>
      <c r="TOE109" s="100"/>
      <c r="TOF109" s="100"/>
      <c r="TOG109" s="100"/>
      <c r="TOH109" s="100"/>
      <c r="TOI109" s="100"/>
      <c r="TOJ109" s="100"/>
      <c r="TOK109" s="100"/>
      <c r="TOL109" s="100"/>
      <c r="TOM109" s="100"/>
      <c r="TON109" s="100"/>
      <c r="TOO109" s="100"/>
      <c r="TOP109" s="100"/>
      <c r="TOQ109" s="100"/>
      <c r="TOR109" s="100"/>
      <c r="TOS109" s="100"/>
      <c r="TOT109" s="100"/>
      <c r="TOU109" s="100"/>
      <c r="TOV109" s="100"/>
      <c r="TOW109" s="100"/>
      <c r="TOX109" s="100"/>
      <c r="TOY109" s="100"/>
      <c r="TOZ109" s="100"/>
      <c r="TPA109" s="100"/>
      <c r="TPB109" s="100"/>
      <c r="TPC109" s="100"/>
      <c r="TPD109" s="100"/>
      <c r="TPE109" s="100"/>
      <c r="TPF109" s="100"/>
      <c r="TPG109" s="100"/>
      <c r="TPH109" s="100"/>
      <c r="TPI109" s="100"/>
      <c r="TPJ109" s="100"/>
      <c r="TPK109" s="100"/>
      <c r="TPL109" s="100"/>
      <c r="TPM109" s="100"/>
      <c r="TPN109" s="100"/>
      <c r="TPO109" s="100"/>
      <c r="TPP109" s="100"/>
      <c r="TPQ109" s="100"/>
      <c r="TPR109" s="100"/>
      <c r="TPS109" s="100"/>
      <c r="TPT109" s="100"/>
      <c r="TPU109" s="100"/>
      <c r="TPV109" s="100"/>
      <c r="TPW109" s="100"/>
      <c r="TPX109" s="100"/>
      <c r="TPY109" s="100"/>
      <c r="TPZ109" s="100"/>
      <c r="TQA109" s="100"/>
      <c r="TQB109" s="100"/>
      <c r="TQC109" s="100"/>
      <c r="TQD109" s="100"/>
      <c r="TQE109" s="100"/>
      <c r="TQF109" s="100"/>
      <c r="TQG109" s="100"/>
      <c r="TQH109" s="100"/>
      <c r="TQI109" s="100"/>
      <c r="TQJ109" s="100"/>
      <c r="TQK109" s="100"/>
      <c r="TQL109" s="100"/>
      <c r="TQM109" s="100"/>
      <c r="TQN109" s="100"/>
      <c r="TQO109" s="100"/>
      <c r="TQP109" s="100"/>
      <c r="TQQ109" s="100"/>
      <c r="TQR109" s="100"/>
      <c r="TQS109" s="100"/>
      <c r="TQT109" s="100"/>
      <c r="TQU109" s="100"/>
      <c r="TQV109" s="100"/>
      <c r="TQW109" s="100"/>
      <c r="TQX109" s="100"/>
      <c r="TQY109" s="100"/>
      <c r="TQZ109" s="100"/>
      <c r="TRA109" s="100"/>
      <c r="TRB109" s="100"/>
      <c r="TRC109" s="100"/>
      <c r="TRD109" s="100"/>
      <c r="TRE109" s="100"/>
      <c r="TRF109" s="100"/>
      <c r="TRG109" s="100"/>
      <c r="TRH109" s="100"/>
      <c r="TRI109" s="100"/>
      <c r="TRJ109" s="100"/>
      <c r="TRK109" s="100"/>
      <c r="TRL109" s="100"/>
      <c r="TRM109" s="100"/>
      <c r="TRN109" s="100"/>
      <c r="TRO109" s="100"/>
      <c r="TRP109" s="100"/>
      <c r="TRQ109" s="100"/>
      <c r="TRR109" s="100"/>
      <c r="TRS109" s="100"/>
      <c r="TRT109" s="100"/>
      <c r="TRU109" s="100"/>
      <c r="TRV109" s="100"/>
      <c r="TRW109" s="100"/>
      <c r="TRX109" s="100"/>
      <c r="TRY109" s="100"/>
      <c r="TRZ109" s="100"/>
      <c r="TSA109" s="100"/>
      <c r="TSB109" s="100"/>
      <c r="TSC109" s="100"/>
      <c r="TSD109" s="100"/>
      <c r="TSE109" s="100"/>
      <c r="TSF109" s="100"/>
      <c r="TSG109" s="100"/>
      <c r="TSH109" s="100"/>
      <c r="TSI109" s="100"/>
      <c r="TSJ109" s="100"/>
      <c r="TSK109" s="100"/>
      <c r="TSL109" s="100"/>
      <c r="TSM109" s="100"/>
      <c r="TSN109" s="100"/>
      <c r="TSO109" s="100"/>
      <c r="TSP109" s="100"/>
      <c r="TSQ109" s="100"/>
      <c r="TSR109" s="100"/>
      <c r="TSS109" s="100"/>
      <c r="TST109" s="100"/>
      <c r="TSU109" s="100"/>
      <c r="TSV109" s="100"/>
      <c r="TSW109" s="100"/>
      <c r="TSX109" s="100"/>
      <c r="TSY109" s="100"/>
      <c r="TSZ109" s="100"/>
      <c r="TTA109" s="100"/>
      <c r="TTB109" s="100"/>
      <c r="TTC109" s="100"/>
      <c r="TTD109" s="100"/>
      <c r="TTE109" s="100"/>
      <c r="TTF109" s="100"/>
      <c r="TTG109" s="100"/>
      <c r="TTH109" s="100"/>
      <c r="TTI109" s="100"/>
      <c r="TTJ109" s="100"/>
      <c r="TTK109" s="100"/>
      <c r="TTL109" s="100"/>
      <c r="TTM109" s="100"/>
      <c r="TTN109" s="100"/>
      <c r="TTO109" s="100"/>
      <c r="TTP109" s="100"/>
      <c r="TTQ109" s="100"/>
      <c r="TTR109" s="100"/>
      <c r="TTS109" s="100"/>
      <c r="TTT109" s="100"/>
      <c r="TTU109" s="100"/>
      <c r="TTV109" s="100"/>
      <c r="TTW109" s="100"/>
      <c r="TTX109" s="100"/>
      <c r="TTY109" s="100"/>
      <c r="TTZ109" s="100"/>
      <c r="TUA109" s="100"/>
      <c r="TUB109" s="100"/>
      <c r="TUC109" s="100"/>
      <c r="TUD109" s="100"/>
      <c r="TUE109" s="100"/>
      <c r="TUF109" s="100"/>
      <c r="TUG109" s="100"/>
      <c r="TUH109" s="100"/>
      <c r="TUI109" s="100"/>
      <c r="TUJ109" s="100"/>
      <c r="TUK109" s="100"/>
      <c r="TUL109" s="100"/>
      <c r="TUM109" s="100"/>
      <c r="TUN109" s="100"/>
      <c r="TUO109" s="100"/>
      <c r="TUP109" s="100"/>
      <c r="TUQ109" s="100"/>
      <c r="TUR109" s="100"/>
      <c r="TUS109" s="100"/>
      <c r="TUT109" s="100"/>
      <c r="TUU109" s="100"/>
      <c r="TUV109" s="100"/>
      <c r="TUW109" s="100"/>
      <c r="TUX109" s="100"/>
      <c r="TUY109" s="100"/>
      <c r="TUZ109" s="100"/>
      <c r="TVA109" s="100"/>
      <c r="TVB109" s="100"/>
      <c r="TVC109" s="100"/>
      <c r="TVD109" s="100"/>
      <c r="TVE109" s="100"/>
      <c r="TVF109" s="100"/>
      <c r="TVG109" s="100"/>
      <c r="TVH109" s="100"/>
      <c r="TVI109" s="100"/>
      <c r="TVJ109" s="100"/>
      <c r="TVK109" s="100"/>
      <c r="TVL109" s="100"/>
      <c r="TVM109" s="100"/>
      <c r="TVN109" s="100"/>
      <c r="TVO109" s="100"/>
      <c r="TVP109" s="100"/>
      <c r="TVQ109" s="100"/>
      <c r="TVR109" s="100"/>
      <c r="TVS109" s="100"/>
      <c r="TVT109" s="100"/>
      <c r="TVU109" s="100"/>
      <c r="TVV109" s="100"/>
      <c r="TVW109" s="100"/>
      <c r="TVX109" s="100"/>
      <c r="TVY109" s="100"/>
      <c r="TVZ109" s="100"/>
      <c r="TWA109" s="100"/>
      <c r="TWB109" s="100"/>
      <c r="TWC109" s="100"/>
      <c r="TWD109" s="100"/>
      <c r="TWE109" s="100"/>
      <c r="TWF109" s="100"/>
      <c r="TWG109" s="100"/>
      <c r="TWH109" s="100"/>
      <c r="TWI109" s="100"/>
      <c r="TWJ109" s="100"/>
      <c r="TWK109" s="100"/>
      <c r="TWL109" s="100"/>
      <c r="TWM109" s="100"/>
      <c r="TWN109" s="100"/>
      <c r="TWO109" s="100"/>
      <c r="TWP109" s="100"/>
      <c r="TWQ109" s="100"/>
      <c r="TWR109" s="100"/>
      <c r="TWS109" s="100"/>
      <c r="TWT109" s="100"/>
      <c r="TWU109" s="100"/>
      <c r="TWV109" s="100"/>
      <c r="TWW109" s="100"/>
      <c r="TWX109" s="100"/>
      <c r="TWY109" s="100"/>
      <c r="TWZ109" s="100"/>
      <c r="TXA109" s="100"/>
      <c r="TXB109" s="100"/>
      <c r="TXC109" s="100"/>
      <c r="TXD109" s="100"/>
      <c r="TXE109" s="100"/>
      <c r="TXF109" s="100"/>
      <c r="TXG109" s="100"/>
      <c r="TXH109" s="100"/>
      <c r="TXI109" s="100"/>
      <c r="TXJ109" s="100"/>
      <c r="TXK109" s="100"/>
      <c r="TXL109" s="100"/>
      <c r="TXM109" s="100"/>
      <c r="TXN109" s="100"/>
      <c r="TXO109" s="100"/>
      <c r="TXP109" s="100"/>
      <c r="TXQ109" s="100"/>
      <c r="TXR109" s="100"/>
      <c r="TXS109" s="100"/>
      <c r="TXT109" s="100"/>
      <c r="TXU109" s="100"/>
      <c r="TXV109" s="100"/>
      <c r="TXW109" s="100"/>
      <c r="TXX109" s="100"/>
      <c r="TXY109" s="100"/>
      <c r="TXZ109" s="100"/>
      <c r="TYA109" s="100"/>
      <c r="TYB109" s="100"/>
      <c r="TYC109" s="100"/>
      <c r="TYD109" s="100"/>
      <c r="TYE109" s="100"/>
      <c r="TYF109" s="100"/>
      <c r="TYG109" s="100"/>
      <c r="TYH109" s="100"/>
      <c r="TYI109" s="100"/>
      <c r="TYJ109" s="100"/>
      <c r="TYK109" s="100"/>
      <c r="TYL109" s="100"/>
      <c r="TYM109" s="100"/>
      <c r="TYN109" s="100"/>
      <c r="TYO109" s="100"/>
      <c r="TYP109" s="100"/>
      <c r="TYQ109" s="100"/>
      <c r="TYR109" s="100"/>
      <c r="TYS109" s="100"/>
      <c r="TYT109" s="100"/>
      <c r="TYU109" s="100"/>
      <c r="TYV109" s="100"/>
      <c r="TYW109" s="100"/>
      <c r="TYX109" s="100"/>
      <c r="TYY109" s="100"/>
      <c r="TYZ109" s="100"/>
      <c r="TZA109" s="100"/>
      <c r="TZB109" s="100"/>
      <c r="TZC109" s="100"/>
      <c r="TZD109" s="100"/>
      <c r="TZE109" s="100"/>
      <c r="TZF109" s="100"/>
      <c r="TZG109" s="100"/>
      <c r="TZH109" s="100"/>
      <c r="TZI109" s="100"/>
      <c r="TZJ109" s="100"/>
      <c r="TZK109" s="100"/>
      <c r="TZL109" s="100"/>
      <c r="TZM109" s="100"/>
      <c r="TZN109" s="100"/>
      <c r="TZO109" s="100"/>
      <c r="TZP109" s="100"/>
      <c r="TZQ109" s="100"/>
      <c r="TZR109" s="100"/>
      <c r="TZS109" s="100"/>
      <c r="TZT109" s="100"/>
      <c r="TZU109" s="100"/>
      <c r="TZV109" s="100"/>
      <c r="TZW109" s="100"/>
      <c r="TZX109" s="100"/>
      <c r="TZY109" s="100"/>
      <c r="TZZ109" s="100"/>
      <c r="UAA109" s="100"/>
      <c r="UAB109" s="100"/>
      <c r="UAC109" s="100"/>
      <c r="UAD109" s="100"/>
      <c r="UAE109" s="100"/>
      <c r="UAF109" s="100"/>
      <c r="UAG109" s="100"/>
      <c r="UAH109" s="100"/>
      <c r="UAI109" s="100"/>
      <c r="UAJ109" s="100"/>
      <c r="UAK109" s="100"/>
      <c r="UAL109" s="100"/>
      <c r="UAM109" s="100"/>
      <c r="UAN109" s="100"/>
      <c r="UAO109" s="100"/>
      <c r="UAP109" s="100"/>
      <c r="UAQ109" s="100"/>
      <c r="UAR109" s="100"/>
      <c r="UAS109" s="100"/>
      <c r="UAT109" s="100"/>
      <c r="UAU109" s="100"/>
      <c r="UAV109" s="100"/>
      <c r="UAW109" s="100"/>
      <c r="UAX109" s="100"/>
      <c r="UAY109" s="100"/>
      <c r="UAZ109" s="100"/>
      <c r="UBA109" s="100"/>
      <c r="UBB109" s="100"/>
      <c r="UBC109" s="100"/>
      <c r="UBD109" s="100"/>
      <c r="UBE109" s="100"/>
      <c r="UBF109" s="100"/>
      <c r="UBG109" s="100"/>
      <c r="UBH109" s="100"/>
      <c r="UBI109" s="100"/>
      <c r="UBJ109" s="100"/>
      <c r="UBK109" s="100"/>
      <c r="UBL109" s="100"/>
      <c r="UBM109" s="100"/>
      <c r="UBN109" s="100"/>
      <c r="UBO109" s="100"/>
      <c r="UBP109" s="100"/>
      <c r="UBQ109" s="100"/>
      <c r="UBR109" s="100"/>
      <c r="UBS109" s="100"/>
      <c r="UBT109" s="100"/>
      <c r="UBU109" s="100"/>
      <c r="UBV109" s="100"/>
      <c r="UBW109" s="100"/>
      <c r="UBX109" s="100"/>
      <c r="UBY109" s="100"/>
      <c r="UBZ109" s="100"/>
      <c r="UCA109" s="100"/>
      <c r="UCB109" s="100"/>
      <c r="UCC109" s="100"/>
      <c r="UCD109" s="100"/>
      <c r="UCE109" s="100"/>
      <c r="UCF109" s="100"/>
      <c r="UCG109" s="100"/>
      <c r="UCH109" s="100"/>
      <c r="UCI109" s="100"/>
      <c r="UCJ109" s="100"/>
      <c r="UCK109" s="100"/>
      <c r="UCL109" s="100"/>
      <c r="UCM109" s="100"/>
      <c r="UCN109" s="100"/>
      <c r="UCO109" s="100"/>
      <c r="UCP109" s="100"/>
      <c r="UCQ109" s="100"/>
      <c r="UCR109" s="100"/>
      <c r="UCS109" s="100"/>
      <c r="UCT109" s="100"/>
      <c r="UCU109" s="100"/>
      <c r="UCV109" s="100"/>
      <c r="UCW109" s="100"/>
      <c r="UCX109" s="100"/>
      <c r="UCY109" s="100"/>
      <c r="UCZ109" s="100"/>
      <c r="UDA109" s="100"/>
      <c r="UDB109" s="100"/>
      <c r="UDC109" s="100"/>
      <c r="UDD109" s="100"/>
      <c r="UDE109" s="100"/>
      <c r="UDF109" s="100"/>
      <c r="UDG109" s="100"/>
      <c r="UDH109" s="100"/>
      <c r="UDI109" s="100"/>
      <c r="UDJ109" s="100"/>
      <c r="UDK109" s="100"/>
      <c r="UDL109" s="100"/>
      <c r="UDM109" s="100"/>
      <c r="UDN109" s="100"/>
      <c r="UDO109" s="100"/>
      <c r="UDP109" s="100"/>
      <c r="UDQ109" s="100"/>
      <c r="UDR109" s="100"/>
      <c r="UDS109" s="100"/>
      <c r="UDT109" s="100"/>
      <c r="UDU109" s="100"/>
      <c r="UDV109" s="100"/>
      <c r="UDW109" s="100"/>
      <c r="UDX109" s="100"/>
      <c r="UDY109" s="100"/>
      <c r="UDZ109" s="100"/>
      <c r="UEA109" s="100"/>
      <c r="UEB109" s="100"/>
      <c r="UEC109" s="100"/>
      <c r="UED109" s="100"/>
      <c r="UEE109" s="100"/>
      <c r="UEF109" s="100"/>
      <c r="UEG109" s="100"/>
      <c r="UEH109" s="100"/>
      <c r="UEI109" s="100"/>
      <c r="UEJ109" s="100"/>
      <c r="UEK109" s="100"/>
      <c r="UEL109" s="100"/>
      <c r="UEM109" s="100"/>
      <c r="UEN109" s="100"/>
      <c r="UEO109" s="100"/>
      <c r="UEP109" s="100"/>
      <c r="UEQ109" s="100"/>
      <c r="UER109" s="100"/>
      <c r="UES109" s="100"/>
      <c r="UET109" s="100"/>
      <c r="UEU109" s="100"/>
      <c r="UEV109" s="100"/>
      <c r="UEW109" s="100"/>
      <c r="UEX109" s="100"/>
      <c r="UEY109" s="100"/>
      <c r="UEZ109" s="100"/>
      <c r="UFA109" s="100"/>
      <c r="UFB109" s="100"/>
      <c r="UFC109" s="100"/>
      <c r="UFD109" s="100"/>
      <c r="UFE109" s="100"/>
      <c r="UFF109" s="100"/>
      <c r="UFG109" s="100"/>
      <c r="UFH109" s="100"/>
      <c r="UFI109" s="100"/>
      <c r="UFJ109" s="100"/>
      <c r="UFK109" s="100"/>
      <c r="UFL109" s="100"/>
      <c r="UFM109" s="100"/>
      <c r="UFN109" s="100"/>
      <c r="UFO109" s="100"/>
      <c r="UFP109" s="100"/>
      <c r="UFQ109" s="100"/>
      <c r="UFR109" s="100"/>
      <c r="UFS109" s="100"/>
      <c r="UFT109" s="100"/>
      <c r="UFU109" s="100"/>
      <c r="UFV109" s="100"/>
      <c r="UFW109" s="100"/>
      <c r="UFX109" s="100"/>
      <c r="UFY109" s="100"/>
      <c r="UFZ109" s="100"/>
      <c r="UGA109" s="100"/>
      <c r="UGB109" s="100"/>
      <c r="UGC109" s="100"/>
      <c r="UGD109" s="100"/>
      <c r="UGE109" s="100"/>
      <c r="UGF109" s="100"/>
      <c r="UGG109" s="100"/>
      <c r="UGH109" s="100"/>
      <c r="UGI109" s="100"/>
      <c r="UGJ109" s="100"/>
      <c r="UGK109" s="100"/>
      <c r="UGL109" s="100"/>
      <c r="UGM109" s="100"/>
      <c r="UGN109" s="100"/>
      <c r="UGO109" s="100"/>
      <c r="UGP109" s="100"/>
      <c r="UGQ109" s="100"/>
      <c r="UGR109" s="100"/>
      <c r="UGS109" s="100"/>
      <c r="UGT109" s="100"/>
      <c r="UGU109" s="100"/>
      <c r="UGV109" s="100"/>
      <c r="UGW109" s="100"/>
      <c r="UGX109" s="100"/>
      <c r="UGY109" s="100"/>
      <c r="UGZ109" s="100"/>
      <c r="UHA109" s="100"/>
      <c r="UHB109" s="100"/>
      <c r="UHC109" s="100"/>
      <c r="UHD109" s="100"/>
      <c r="UHE109" s="100"/>
      <c r="UHF109" s="100"/>
      <c r="UHG109" s="100"/>
      <c r="UHH109" s="100"/>
      <c r="UHI109" s="100"/>
      <c r="UHJ109" s="100"/>
      <c r="UHK109" s="100"/>
      <c r="UHL109" s="100"/>
      <c r="UHM109" s="100"/>
      <c r="UHN109" s="100"/>
      <c r="UHO109" s="100"/>
      <c r="UHP109" s="100"/>
      <c r="UHQ109" s="100"/>
      <c r="UHR109" s="100"/>
      <c r="UHS109" s="100"/>
      <c r="UHT109" s="100"/>
      <c r="UHU109" s="100"/>
      <c r="UHV109" s="100"/>
      <c r="UHW109" s="100"/>
      <c r="UHX109" s="100"/>
      <c r="UHY109" s="100"/>
      <c r="UHZ109" s="100"/>
      <c r="UIA109" s="100"/>
      <c r="UIB109" s="100"/>
      <c r="UIC109" s="100"/>
      <c r="UID109" s="100"/>
      <c r="UIE109" s="100"/>
      <c r="UIF109" s="100"/>
      <c r="UIG109" s="100"/>
      <c r="UIH109" s="100"/>
      <c r="UII109" s="100"/>
      <c r="UIJ109" s="100"/>
      <c r="UIK109" s="100"/>
      <c r="UIL109" s="100"/>
      <c r="UIM109" s="100"/>
      <c r="UIN109" s="100"/>
      <c r="UIO109" s="100"/>
      <c r="UIP109" s="100"/>
      <c r="UIQ109" s="100"/>
      <c r="UIR109" s="100"/>
      <c r="UIS109" s="100"/>
      <c r="UIT109" s="100"/>
      <c r="UIU109" s="100"/>
      <c r="UIV109" s="100"/>
      <c r="UIW109" s="100"/>
      <c r="UIX109" s="100"/>
      <c r="UIY109" s="100"/>
      <c r="UIZ109" s="100"/>
      <c r="UJA109" s="100"/>
      <c r="UJB109" s="100"/>
      <c r="UJC109" s="100"/>
      <c r="UJD109" s="100"/>
      <c r="UJE109" s="100"/>
      <c r="UJF109" s="100"/>
      <c r="UJG109" s="100"/>
      <c r="UJH109" s="100"/>
      <c r="UJI109" s="100"/>
      <c r="UJJ109" s="100"/>
      <c r="UJK109" s="100"/>
      <c r="UJL109" s="100"/>
      <c r="UJM109" s="100"/>
      <c r="UJN109" s="100"/>
      <c r="UJO109" s="100"/>
      <c r="UJP109" s="100"/>
      <c r="UJQ109" s="100"/>
      <c r="UJR109" s="100"/>
      <c r="UJS109" s="100"/>
      <c r="UJT109" s="100"/>
      <c r="UJU109" s="100"/>
      <c r="UJV109" s="100"/>
      <c r="UJW109" s="100"/>
      <c r="UJX109" s="100"/>
      <c r="UJY109" s="100"/>
      <c r="UJZ109" s="100"/>
      <c r="UKA109" s="100"/>
      <c r="UKB109" s="100"/>
      <c r="UKC109" s="100"/>
      <c r="UKD109" s="100"/>
      <c r="UKE109" s="100"/>
      <c r="UKF109" s="100"/>
      <c r="UKG109" s="100"/>
      <c r="UKH109" s="100"/>
      <c r="UKI109" s="100"/>
      <c r="UKJ109" s="100"/>
      <c r="UKK109" s="100"/>
      <c r="UKL109" s="100"/>
      <c r="UKM109" s="100"/>
      <c r="UKN109" s="100"/>
      <c r="UKO109" s="100"/>
      <c r="UKP109" s="100"/>
      <c r="UKQ109" s="100"/>
      <c r="UKR109" s="100"/>
      <c r="UKS109" s="100"/>
      <c r="UKT109" s="100"/>
      <c r="UKU109" s="100"/>
      <c r="UKV109" s="100"/>
      <c r="UKW109" s="100"/>
      <c r="UKX109" s="100"/>
      <c r="UKY109" s="100"/>
      <c r="UKZ109" s="100"/>
      <c r="ULA109" s="100"/>
      <c r="ULB109" s="100"/>
      <c r="ULC109" s="100"/>
      <c r="ULD109" s="100"/>
      <c r="ULE109" s="100"/>
      <c r="ULF109" s="100"/>
      <c r="ULG109" s="100"/>
      <c r="ULH109" s="100"/>
      <c r="ULI109" s="100"/>
      <c r="ULJ109" s="100"/>
      <c r="ULK109" s="100"/>
      <c r="ULL109" s="100"/>
      <c r="ULM109" s="100"/>
      <c r="ULN109" s="100"/>
      <c r="ULO109" s="100"/>
      <c r="ULP109" s="100"/>
      <c r="ULQ109" s="100"/>
      <c r="ULR109" s="100"/>
      <c r="ULS109" s="100"/>
      <c r="ULT109" s="100"/>
      <c r="ULU109" s="100"/>
      <c r="ULV109" s="100"/>
      <c r="ULW109" s="100"/>
      <c r="ULX109" s="100"/>
      <c r="ULY109" s="100"/>
      <c r="ULZ109" s="100"/>
      <c r="UMA109" s="100"/>
      <c r="UMB109" s="100"/>
      <c r="UMC109" s="100"/>
      <c r="UMD109" s="100"/>
      <c r="UME109" s="100"/>
      <c r="UMF109" s="100"/>
      <c r="UMG109" s="100"/>
      <c r="UMH109" s="100"/>
      <c r="UMI109" s="100"/>
      <c r="UMJ109" s="100"/>
      <c r="UMK109" s="100"/>
      <c r="UML109" s="100"/>
      <c r="UMM109" s="100"/>
      <c r="UMN109" s="100"/>
      <c r="UMO109" s="100"/>
      <c r="UMP109" s="100"/>
      <c r="UMQ109" s="100"/>
      <c r="UMR109" s="100"/>
      <c r="UMS109" s="100"/>
      <c r="UMT109" s="100"/>
      <c r="UMU109" s="100"/>
      <c r="UMV109" s="100"/>
      <c r="UMW109" s="100"/>
      <c r="UMX109" s="100"/>
      <c r="UMY109" s="100"/>
      <c r="UMZ109" s="100"/>
      <c r="UNA109" s="100"/>
      <c r="UNB109" s="100"/>
      <c r="UNC109" s="100"/>
      <c r="UND109" s="100"/>
      <c r="UNE109" s="100"/>
      <c r="UNF109" s="100"/>
      <c r="UNG109" s="100"/>
      <c r="UNH109" s="100"/>
      <c r="UNI109" s="100"/>
      <c r="UNJ109" s="100"/>
      <c r="UNK109" s="100"/>
      <c r="UNL109" s="100"/>
      <c r="UNM109" s="100"/>
      <c r="UNN109" s="100"/>
      <c r="UNO109" s="100"/>
      <c r="UNP109" s="100"/>
      <c r="UNQ109" s="100"/>
      <c r="UNR109" s="100"/>
      <c r="UNS109" s="100"/>
      <c r="UNT109" s="100"/>
      <c r="UNU109" s="100"/>
      <c r="UNV109" s="100"/>
      <c r="UNW109" s="100"/>
      <c r="UNX109" s="100"/>
      <c r="UNY109" s="100"/>
      <c r="UNZ109" s="100"/>
      <c r="UOA109" s="100"/>
      <c r="UOB109" s="100"/>
      <c r="UOC109" s="100"/>
      <c r="UOD109" s="100"/>
      <c r="UOE109" s="100"/>
      <c r="UOF109" s="100"/>
      <c r="UOG109" s="100"/>
      <c r="UOH109" s="100"/>
      <c r="UOI109" s="100"/>
      <c r="UOJ109" s="100"/>
      <c r="UOK109" s="100"/>
      <c r="UOL109" s="100"/>
      <c r="UOM109" s="100"/>
      <c r="UON109" s="100"/>
      <c r="UOO109" s="100"/>
      <c r="UOP109" s="100"/>
      <c r="UOQ109" s="100"/>
      <c r="UOR109" s="100"/>
      <c r="UOS109" s="100"/>
      <c r="UOT109" s="100"/>
      <c r="UOU109" s="100"/>
      <c r="UOV109" s="100"/>
      <c r="UOW109" s="100"/>
      <c r="UOX109" s="100"/>
      <c r="UOY109" s="100"/>
      <c r="UOZ109" s="100"/>
      <c r="UPA109" s="100"/>
      <c r="UPB109" s="100"/>
      <c r="UPC109" s="100"/>
      <c r="UPD109" s="100"/>
      <c r="UPE109" s="100"/>
      <c r="UPF109" s="100"/>
      <c r="UPG109" s="100"/>
      <c r="UPH109" s="100"/>
      <c r="UPI109" s="100"/>
      <c r="UPJ109" s="100"/>
      <c r="UPK109" s="100"/>
      <c r="UPL109" s="100"/>
      <c r="UPM109" s="100"/>
      <c r="UPN109" s="100"/>
      <c r="UPO109" s="100"/>
      <c r="UPP109" s="100"/>
      <c r="UPQ109" s="100"/>
      <c r="UPR109" s="100"/>
      <c r="UPS109" s="100"/>
      <c r="UPT109" s="100"/>
      <c r="UPU109" s="100"/>
      <c r="UPV109" s="100"/>
      <c r="UPW109" s="100"/>
      <c r="UPX109" s="100"/>
      <c r="UPY109" s="100"/>
      <c r="UPZ109" s="100"/>
      <c r="UQA109" s="100"/>
      <c r="UQB109" s="100"/>
      <c r="UQC109" s="100"/>
      <c r="UQD109" s="100"/>
      <c r="UQE109" s="100"/>
      <c r="UQF109" s="100"/>
      <c r="UQG109" s="100"/>
      <c r="UQH109" s="100"/>
      <c r="UQI109" s="100"/>
      <c r="UQJ109" s="100"/>
      <c r="UQK109" s="100"/>
      <c r="UQL109" s="100"/>
      <c r="UQM109" s="100"/>
      <c r="UQN109" s="100"/>
      <c r="UQO109" s="100"/>
      <c r="UQP109" s="100"/>
      <c r="UQQ109" s="100"/>
      <c r="UQR109" s="100"/>
      <c r="UQS109" s="100"/>
      <c r="UQT109" s="100"/>
      <c r="UQU109" s="100"/>
      <c r="UQV109" s="100"/>
      <c r="UQW109" s="100"/>
      <c r="UQX109" s="100"/>
      <c r="UQY109" s="100"/>
      <c r="UQZ109" s="100"/>
      <c r="URA109" s="100"/>
      <c r="URB109" s="100"/>
      <c r="URC109" s="100"/>
      <c r="URD109" s="100"/>
      <c r="URE109" s="100"/>
      <c r="URF109" s="100"/>
      <c r="URG109" s="100"/>
      <c r="URH109" s="100"/>
      <c r="URI109" s="100"/>
      <c r="URJ109" s="100"/>
      <c r="URK109" s="100"/>
      <c r="URL109" s="100"/>
      <c r="URM109" s="100"/>
      <c r="URN109" s="100"/>
      <c r="URO109" s="100"/>
      <c r="URP109" s="100"/>
      <c r="URQ109" s="100"/>
      <c r="URR109" s="100"/>
      <c r="URS109" s="100"/>
      <c r="URT109" s="100"/>
      <c r="URU109" s="100"/>
      <c r="URV109" s="100"/>
      <c r="URW109" s="100"/>
      <c r="URX109" s="100"/>
      <c r="URY109" s="100"/>
      <c r="URZ109" s="100"/>
      <c r="USA109" s="100"/>
      <c r="USB109" s="100"/>
      <c r="USC109" s="100"/>
      <c r="USD109" s="100"/>
      <c r="USE109" s="100"/>
      <c r="USF109" s="100"/>
      <c r="USG109" s="100"/>
      <c r="USH109" s="100"/>
      <c r="USI109" s="100"/>
      <c r="USJ109" s="100"/>
      <c r="USK109" s="100"/>
      <c r="USL109" s="100"/>
      <c r="USM109" s="100"/>
      <c r="USN109" s="100"/>
      <c r="USO109" s="100"/>
      <c r="USP109" s="100"/>
      <c r="USQ109" s="100"/>
      <c r="USR109" s="100"/>
      <c r="USS109" s="100"/>
      <c r="UST109" s="100"/>
      <c r="USU109" s="100"/>
      <c r="USV109" s="100"/>
      <c r="USW109" s="100"/>
      <c r="USX109" s="100"/>
      <c r="USY109" s="100"/>
      <c r="USZ109" s="100"/>
      <c r="UTA109" s="100"/>
      <c r="UTB109" s="100"/>
      <c r="UTC109" s="100"/>
      <c r="UTD109" s="100"/>
      <c r="UTE109" s="100"/>
      <c r="UTF109" s="100"/>
      <c r="UTG109" s="100"/>
      <c r="UTH109" s="100"/>
      <c r="UTI109" s="100"/>
      <c r="UTJ109" s="100"/>
      <c r="UTK109" s="100"/>
      <c r="UTL109" s="100"/>
      <c r="UTM109" s="100"/>
      <c r="UTN109" s="100"/>
      <c r="UTO109" s="100"/>
      <c r="UTP109" s="100"/>
      <c r="UTQ109" s="100"/>
      <c r="UTR109" s="100"/>
      <c r="UTS109" s="100"/>
      <c r="UTT109" s="100"/>
      <c r="UTU109" s="100"/>
      <c r="UTV109" s="100"/>
      <c r="UTW109" s="100"/>
      <c r="UTX109" s="100"/>
      <c r="UTY109" s="100"/>
      <c r="UTZ109" s="100"/>
      <c r="UUA109" s="100"/>
      <c r="UUB109" s="100"/>
      <c r="UUC109" s="100"/>
      <c r="UUD109" s="100"/>
      <c r="UUE109" s="100"/>
      <c r="UUF109" s="100"/>
      <c r="UUG109" s="100"/>
      <c r="UUH109" s="100"/>
      <c r="UUI109" s="100"/>
      <c r="UUJ109" s="100"/>
      <c r="UUK109" s="100"/>
      <c r="UUL109" s="100"/>
      <c r="UUM109" s="100"/>
      <c r="UUN109" s="100"/>
      <c r="UUO109" s="100"/>
      <c r="UUP109" s="100"/>
      <c r="UUQ109" s="100"/>
      <c r="UUR109" s="100"/>
      <c r="UUS109" s="100"/>
      <c r="UUT109" s="100"/>
      <c r="UUU109" s="100"/>
      <c r="UUV109" s="100"/>
      <c r="UUW109" s="100"/>
      <c r="UUX109" s="100"/>
      <c r="UUY109" s="100"/>
      <c r="UUZ109" s="100"/>
      <c r="UVA109" s="100"/>
      <c r="UVB109" s="100"/>
      <c r="UVC109" s="100"/>
      <c r="UVD109" s="100"/>
      <c r="UVE109" s="100"/>
      <c r="UVF109" s="100"/>
      <c r="UVG109" s="100"/>
      <c r="UVH109" s="100"/>
      <c r="UVI109" s="100"/>
      <c r="UVJ109" s="100"/>
      <c r="UVK109" s="100"/>
      <c r="UVL109" s="100"/>
      <c r="UVM109" s="100"/>
      <c r="UVN109" s="100"/>
      <c r="UVO109" s="100"/>
      <c r="UVP109" s="100"/>
      <c r="UVQ109" s="100"/>
      <c r="UVR109" s="100"/>
      <c r="UVS109" s="100"/>
      <c r="UVT109" s="100"/>
      <c r="UVU109" s="100"/>
      <c r="UVV109" s="100"/>
      <c r="UVW109" s="100"/>
      <c r="UVX109" s="100"/>
      <c r="UVY109" s="100"/>
      <c r="UVZ109" s="100"/>
      <c r="UWA109" s="100"/>
      <c r="UWB109" s="100"/>
      <c r="UWC109" s="100"/>
      <c r="UWD109" s="100"/>
      <c r="UWE109" s="100"/>
      <c r="UWF109" s="100"/>
      <c r="UWG109" s="100"/>
      <c r="UWH109" s="100"/>
      <c r="UWI109" s="100"/>
      <c r="UWJ109" s="100"/>
      <c r="UWK109" s="100"/>
      <c r="UWL109" s="100"/>
      <c r="UWM109" s="100"/>
      <c r="UWN109" s="100"/>
      <c r="UWO109" s="100"/>
      <c r="UWP109" s="100"/>
      <c r="UWQ109" s="100"/>
      <c r="UWR109" s="100"/>
      <c r="UWS109" s="100"/>
      <c r="UWT109" s="100"/>
      <c r="UWU109" s="100"/>
      <c r="UWV109" s="100"/>
      <c r="UWW109" s="100"/>
      <c r="UWX109" s="100"/>
      <c r="UWY109" s="100"/>
      <c r="UWZ109" s="100"/>
      <c r="UXA109" s="100"/>
      <c r="UXB109" s="100"/>
      <c r="UXC109" s="100"/>
      <c r="UXD109" s="100"/>
      <c r="UXE109" s="100"/>
      <c r="UXF109" s="100"/>
      <c r="UXG109" s="100"/>
      <c r="UXH109" s="100"/>
      <c r="UXI109" s="100"/>
      <c r="UXJ109" s="100"/>
      <c r="UXK109" s="100"/>
      <c r="UXL109" s="100"/>
      <c r="UXM109" s="100"/>
      <c r="UXN109" s="100"/>
      <c r="UXO109" s="100"/>
      <c r="UXP109" s="100"/>
      <c r="UXQ109" s="100"/>
      <c r="UXR109" s="100"/>
      <c r="UXS109" s="100"/>
      <c r="UXT109" s="100"/>
      <c r="UXU109" s="100"/>
      <c r="UXV109" s="100"/>
      <c r="UXW109" s="100"/>
      <c r="UXX109" s="100"/>
      <c r="UXY109" s="100"/>
      <c r="UXZ109" s="100"/>
      <c r="UYA109" s="100"/>
      <c r="UYB109" s="100"/>
      <c r="UYC109" s="100"/>
      <c r="UYD109" s="100"/>
      <c r="UYE109" s="100"/>
      <c r="UYF109" s="100"/>
      <c r="UYG109" s="100"/>
      <c r="UYH109" s="100"/>
      <c r="UYI109" s="100"/>
      <c r="UYJ109" s="100"/>
      <c r="UYK109" s="100"/>
      <c r="UYL109" s="100"/>
      <c r="UYM109" s="100"/>
      <c r="UYN109" s="100"/>
      <c r="UYO109" s="100"/>
      <c r="UYP109" s="100"/>
      <c r="UYQ109" s="100"/>
      <c r="UYR109" s="100"/>
      <c r="UYS109" s="100"/>
      <c r="UYT109" s="100"/>
      <c r="UYU109" s="100"/>
      <c r="UYV109" s="100"/>
      <c r="UYW109" s="100"/>
      <c r="UYX109" s="100"/>
      <c r="UYY109" s="100"/>
      <c r="UYZ109" s="100"/>
      <c r="UZA109" s="100"/>
      <c r="UZB109" s="100"/>
      <c r="UZC109" s="100"/>
      <c r="UZD109" s="100"/>
      <c r="UZE109" s="100"/>
      <c r="UZF109" s="100"/>
      <c r="UZG109" s="100"/>
      <c r="UZH109" s="100"/>
      <c r="UZI109" s="100"/>
      <c r="UZJ109" s="100"/>
      <c r="UZK109" s="100"/>
      <c r="UZL109" s="100"/>
      <c r="UZM109" s="100"/>
      <c r="UZN109" s="100"/>
      <c r="UZO109" s="100"/>
      <c r="UZP109" s="100"/>
      <c r="UZQ109" s="100"/>
      <c r="UZR109" s="100"/>
      <c r="UZS109" s="100"/>
      <c r="UZT109" s="100"/>
      <c r="UZU109" s="100"/>
      <c r="UZV109" s="100"/>
      <c r="UZW109" s="100"/>
      <c r="UZX109" s="100"/>
      <c r="UZY109" s="100"/>
      <c r="UZZ109" s="100"/>
      <c r="VAA109" s="100"/>
      <c r="VAB109" s="100"/>
      <c r="VAC109" s="100"/>
      <c r="VAD109" s="100"/>
      <c r="VAE109" s="100"/>
      <c r="VAF109" s="100"/>
      <c r="VAG109" s="100"/>
      <c r="VAH109" s="100"/>
      <c r="VAI109" s="100"/>
      <c r="VAJ109" s="100"/>
      <c r="VAK109" s="100"/>
      <c r="VAL109" s="100"/>
      <c r="VAM109" s="100"/>
      <c r="VAN109" s="100"/>
      <c r="VAO109" s="100"/>
      <c r="VAP109" s="100"/>
      <c r="VAQ109" s="100"/>
      <c r="VAR109" s="100"/>
      <c r="VAS109" s="100"/>
      <c r="VAT109" s="100"/>
      <c r="VAU109" s="100"/>
      <c r="VAV109" s="100"/>
      <c r="VAW109" s="100"/>
      <c r="VAX109" s="100"/>
      <c r="VAY109" s="100"/>
      <c r="VAZ109" s="100"/>
      <c r="VBA109" s="100"/>
      <c r="VBB109" s="100"/>
      <c r="VBC109" s="100"/>
      <c r="VBD109" s="100"/>
      <c r="VBE109" s="100"/>
      <c r="VBF109" s="100"/>
      <c r="VBG109" s="100"/>
      <c r="VBH109" s="100"/>
      <c r="VBI109" s="100"/>
      <c r="VBJ109" s="100"/>
      <c r="VBK109" s="100"/>
      <c r="VBL109" s="100"/>
      <c r="VBM109" s="100"/>
      <c r="VBN109" s="100"/>
      <c r="VBO109" s="100"/>
      <c r="VBP109" s="100"/>
      <c r="VBQ109" s="100"/>
      <c r="VBR109" s="100"/>
      <c r="VBS109" s="100"/>
      <c r="VBT109" s="100"/>
      <c r="VBU109" s="100"/>
      <c r="VBV109" s="100"/>
      <c r="VBW109" s="100"/>
      <c r="VBX109" s="100"/>
      <c r="VBY109" s="100"/>
      <c r="VBZ109" s="100"/>
      <c r="VCA109" s="100"/>
      <c r="VCB109" s="100"/>
      <c r="VCC109" s="100"/>
      <c r="VCD109" s="100"/>
      <c r="VCE109" s="100"/>
      <c r="VCF109" s="100"/>
      <c r="VCG109" s="100"/>
      <c r="VCH109" s="100"/>
      <c r="VCI109" s="100"/>
      <c r="VCJ109" s="100"/>
      <c r="VCK109" s="100"/>
      <c r="VCL109" s="100"/>
      <c r="VCM109" s="100"/>
      <c r="VCN109" s="100"/>
      <c r="VCO109" s="100"/>
      <c r="VCP109" s="100"/>
      <c r="VCQ109" s="100"/>
      <c r="VCR109" s="100"/>
      <c r="VCS109" s="100"/>
      <c r="VCT109" s="100"/>
      <c r="VCU109" s="100"/>
      <c r="VCV109" s="100"/>
      <c r="VCW109" s="100"/>
      <c r="VCX109" s="100"/>
      <c r="VCY109" s="100"/>
      <c r="VCZ109" s="100"/>
      <c r="VDA109" s="100"/>
      <c r="VDB109" s="100"/>
      <c r="VDC109" s="100"/>
      <c r="VDD109" s="100"/>
      <c r="VDE109" s="100"/>
      <c r="VDF109" s="100"/>
      <c r="VDG109" s="100"/>
      <c r="VDH109" s="100"/>
      <c r="VDI109" s="100"/>
      <c r="VDJ109" s="100"/>
      <c r="VDK109" s="100"/>
      <c r="VDL109" s="100"/>
      <c r="VDM109" s="100"/>
      <c r="VDN109" s="100"/>
      <c r="VDO109" s="100"/>
      <c r="VDP109" s="100"/>
      <c r="VDQ109" s="100"/>
      <c r="VDR109" s="100"/>
      <c r="VDS109" s="100"/>
      <c r="VDT109" s="100"/>
      <c r="VDU109" s="100"/>
      <c r="VDV109" s="100"/>
      <c r="VDW109" s="100"/>
      <c r="VDX109" s="100"/>
      <c r="VDY109" s="100"/>
      <c r="VDZ109" s="100"/>
      <c r="VEA109" s="100"/>
      <c r="VEB109" s="100"/>
      <c r="VEC109" s="100"/>
      <c r="VED109" s="100"/>
      <c r="VEE109" s="100"/>
      <c r="VEF109" s="100"/>
      <c r="VEG109" s="100"/>
      <c r="VEH109" s="100"/>
      <c r="VEI109" s="100"/>
      <c r="VEJ109" s="100"/>
      <c r="VEK109" s="100"/>
      <c r="VEL109" s="100"/>
      <c r="VEM109" s="100"/>
      <c r="VEN109" s="100"/>
      <c r="VEO109" s="100"/>
      <c r="VEP109" s="100"/>
      <c r="VEQ109" s="100"/>
      <c r="VER109" s="100"/>
      <c r="VES109" s="100"/>
      <c r="VET109" s="100"/>
      <c r="VEU109" s="100"/>
      <c r="VEV109" s="100"/>
      <c r="VEW109" s="100"/>
      <c r="VEX109" s="100"/>
      <c r="VEY109" s="100"/>
      <c r="VEZ109" s="100"/>
      <c r="VFA109" s="100"/>
      <c r="VFB109" s="100"/>
      <c r="VFC109" s="100"/>
      <c r="VFD109" s="100"/>
      <c r="VFE109" s="100"/>
      <c r="VFF109" s="100"/>
      <c r="VFG109" s="100"/>
      <c r="VFH109" s="100"/>
      <c r="VFI109" s="100"/>
      <c r="VFJ109" s="100"/>
      <c r="VFK109" s="100"/>
      <c r="VFL109" s="100"/>
      <c r="VFM109" s="100"/>
      <c r="VFN109" s="100"/>
      <c r="VFO109" s="100"/>
      <c r="VFP109" s="100"/>
      <c r="VFQ109" s="100"/>
      <c r="VFR109" s="100"/>
      <c r="VFS109" s="100"/>
      <c r="VFT109" s="100"/>
      <c r="VFU109" s="100"/>
      <c r="VFV109" s="100"/>
      <c r="VFW109" s="100"/>
      <c r="VFX109" s="100"/>
      <c r="VFY109" s="100"/>
      <c r="VFZ109" s="100"/>
      <c r="VGA109" s="100"/>
      <c r="VGB109" s="100"/>
      <c r="VGC109" s="100"/>
      <c r="VGD109" s="100"/>
      <c r="VGE109" s="100"/>
      <c r="VGF109" s="100"/>
      <c r="VGG109" s="100"/>
      <c r="VGH109" s="100"/>
      <c r="VGI109" s="100"/>
      <c r="VGJ109" s="100"/>
      <c r="VGK109" s="100"/>
      <c r="VGL109" s="100"/>
      <c r="VGM109" s="100"/>
      <c r="VGN109" s="100"/>
      <c r="VGO109" s="100"/>
      <c r="VGP109" s="100"/>
      <c r="VGQ109" s="100"/>
      <c r="VGR109" s="100"/>
      <c r="VGS109" s="100"/>
      <c r="VGT109" s="100"/>
      <c r="VGU109" s="100"/>
      <c r="VGV109" s="100"/>
      <c r="VGW109" s="100"/>
      <c r="VGX109" s="100"/>
      <c r="VGY109" s="100"/>
      <c r="VGZ109" s="100"/>
      <c r="VHA109" s="100"/>
      <c r="VHB109" s="100"/>
      <c r="VHC109" s="100"/>
      <c r="VHD109" s="100"/>
      <c r="VHE109" s="100"/>
      <c r="VHF109" s="100"/>
      <c r="VHG109" s="100"/>
      <c r="VHH109" s="100"/>
      <c r="VHI109" s="100"/>
      <c r="VHJ109" s="100"/>
      <c r="VHK109" s="100"/>
      <c r="VHL109" s="100"/>
      <c r="VHM109" s="100"/>
      <c r="VHN109" s="100"/>
      <c r="VHO109" s="100"/>
      <c r="VHP109" s="100"/>
      <c r="VHQ109" s="100"/>
      <c r="VHR109" s="100"/>
      <c r="VHS109" s="100"/>
      <c r="VHT109" s="100"/>
      <c r="VHU109" s="100"/>
      <c r="VHV109" s="100"/>
      <c r="VHW109" s="100"/>
      <c r="VHX109" s="100"/>
      <c r="VHY109" s="100"/>
      <c r="VHZ109" s="100"/>
      <c r="VIA109" s="100"/>
      <c r="VIB109" s="100"/>
      <c r="VIC109" s="100"/>
      <c r="VID109" s="100"/>
      <c r="VIE109" s="100"/>
      <c r="VIF109" s="100"/>
      <c r="VIG109" s="100"/>
      <c r="VIH109" s="100"/>
      <c r="VII109" s="100"/>
      <c r="VIJ109" s="100"/>
      <c r="VIK109" s="100"/>
      <c r="VIL109" s="100"/>
      <c r="VIM109" s="100"/>
      <c r="VIN109" s="100"/>
      <c r="VIO109" s="100"/>
      <c r="VIP109" s="100"/>
      <c r="VIQ109" s="100"/>
      <c r="VIR109" s="100"/>
      <c r="VIS109" s="100"/>
      <c r="VIT109" s="100"/>
      <c r="VIU109" s="100"/>
      <c r="VIV109" s="100"/>
      <c r="VIW109" s="100"/>
      <c r="VIX109" s="100"/>
      <c r="VIY109" s="100"/>
      <c r="VIZ109" s="100"/>
      <c r="VJA109" s="100"/>
      <c r="VJB109" s="100"/>
      <c r="VJC109" s="100"/>
      <c r="VJD109" s="100"/>
      <c r="VJE109" s="100"/>
      <c r="VJF109" s="100"/>
      <c r="VJG109" s="100"/>
      <c r="VJH109" s="100"/>
      <c r="VJI109" s="100"/>
      <c r="VJJ109" s="100"/>
      <c r="VJK109" s="100"/>
      <c r="VJL109" s="100"/>
      <c r="VJM109" s="100"/>
      <c r="VJN109" s="100"/>
      <c r="VJO109" s="100"/>
      <c r="VJP109" s="100"/>
      <c r="VJQ109" s="100"/>
      <c r="VJR109" s="100"/>
      <c r="VJS109" s="100"/>
      <c r="VJT109" s="100"/>
      <c r="VJU109" s="100"/>
      <c r="VJV109" s="100"/>
      <c r="VJW109" s="100"/>
      <c r="VJX109" s="100"/>
      <c r="VJY109" s="100"/>
      <c r="VJZ109" s="100"/>
      <c r="VKA109" s="100"/>
      <c r="VKB109" s="100"/>
      <c r="VKC109" s="100"/>
      <c r="VKD109" s="100"/>
      <c r="VKE109" s="100"/>
      <c r="VKF109" s="100"/>
      <c r="VKG109" s="100"/>
      <c r="VKH109" s="100"/>
      <c r="VKI109" s="100"/>
      <c r="VKJ109" s="100"/>
      <c r="VKK109" s="100"/>
      <c r="VKL109" s="100"/>
      <c r="VKM109" s="100"/>
      <c r="VKN109" s="100"/>
      <c r="VKO109" s="100"/>
      <c r="VKP109" s="100"/>
      <c r="VKQ109" s="100"/>
      <c r="VKR109" s="100"/>
      <c r="VKS109" s="100"/>
      <c r="VKT109" s="100"/>
      <c r="VKU109" s="100"/>
      <c r="VKV109" s="100"/>
      <c r="VKW109" s="100"/>
      <c r="VKX109" s="100"/>
      <c r="VKY109" s="100"/>
      <c r="VKZ109" s="100"/>
      <c r="VLA109" s="100"/>
      <c r="VLB109" s="100"/>
      <c r="VLC109" s="100"/>
      <c r="VLD109" s="100"/>
      <c r="VLE109" s="100"/>
      <c r="VLF109" s="100"/>
      <c r="VLG109" s="100"/>
      <c r="VLH109" s="100"/>
      <c r="VLI109" s="100"/>
      <c r="VLJ109" s="100"/>
      <c r="VLK109" s="100"/>
      <c r="VLL109" s="100"/>
      <c r="VLM109" s="100"/>
      <c r="VLN109" s="100"/>
      <c r="VLO109" s="100"/>
      <c r="VLP109" s="100"/>
      <c r="VLQ109" s="100"/>
      <c r="VLR109" s="100"/>
      <c r="VLS109" s="100"/>
      <c r="VLT109" s="100"/>
      <c r="VLU109" s="100"/>
      <c r="VLV109" s="100"/>
      <c r="VLW109" s="100"/>
      <c r="VLX109" s="100"/>
      <c r="VLY109" s="100"/>
      <c r="VLZ109" s="100"/>
      <c r="VMA109" s="100"/>
      <c r="VMB109" s="100"/>
      <c r="VMC109" s="100"/>
      <c r="VMD109" s="100"/>
      <c r="VME109" s="100"/>
      <c r="VMF109" s="100"/>
      <c r="VMG109" s="100"/>
      <c r="VMH109" s="100"/>
      <c r="VMI109" s="100"/>
      <c r="VMJ109" s="100"/>
      <c r="VMK109" s="100"/>
      <c r="VML109" s="100"/>
      <c r="VMM109" s="100"/>
      <c r="VMN109" s="100"/>
      <c r="VMO109" s="100"/>
      <c r="VMP109" s="100"/>
      <c r="VMQ109" s="100"/>
      <c r="VMR109" s="100"/>
      <c r="VMS109" s="100"/>
      <c r="VMT109" s="100"/>
      <c r="VMU109" s="100"/>
      <c r="VMV109" s="100"/>
      <c r="VMW109" s="100"/>
      <c r="VMX109" s="100"/>
      <c r="VMY109" s="100"/>
      <c r="VMZ109" s="100"/>
      <c r="VNA109" s="100"/>
      <c r="VNB109" s="100"/>
      <c r="VNC109" s="100"/>
      <c r="VND109" s="100"/>
      <c r="VNE109" s="100"/>
      <c r="VNF109" s="100"/>
      <c r="VNG109" s="100"/>
      <c r="VNH109" s="100"/>
      <c r="VNI109" s="100"/>
      <c r="VNJ109" s="100"/>
      <c r="VNK109" s="100"/>
      <c r="VNL109" s="100"/>
      <c r="VNM109" s="100"/>
      <c r="VNN109" s="100"/>
      <c r="VNO109" s="100"/>
      <c r="VNP109" s="100"/>
      <c r="VNQ109" s="100"/>
      <c r="VNR109" s="100"/>
      <c r="VNS109" s="100"/>
      <c r="VNT109" s="100"/>
      <c r="VNU109" s="100"/>
      <c r="VNV109" s="100"/>
      <c r="VNW109" s="100"/>
      <c r="VNX109" s="100"/>
      <c r="VNY109" s="100"/>
      <c r="VNZ109" s="100"/>
      <c r="VOA109" s="100"/>
      <c r="VOB109" s="100"/>
      <c r="VOC109" s="100"/>
      <c r="VOD109" s="100"/>
      <c r="VOE109" s="100"/>
      <c r="VOF109" s="100"/>
      <c r="VOG109" s="100"/>
      <c r="VOH109" s="100"/>
      <c r="VOI109" s="100"/>
      <c r="VOJ109" s="100"/>
      <c r="VOK109" s="100"/>
      <c r="VOL109" s="100"/>
      <c r="VOM109" s="100"/>
      <c r="VON109" s="100"/>
      <c r="VOO109" s="100"/>
      <c r="VOP109" s="100"/>
      <c r="VOQ109" s="100"/>
      <c r="VOR109" s="100"/>
      <c r="VOS109" s="100"/>
      <c r="VOT109" s="100"/>
      <c r="VOU109" s="100"/>
      <c r="VOV109" s="100"/>
      <c r="VOW109" s="100"/>
      <c r="VOX109" s="100"/>
      <c r="VOY109" s="100"/>
      <c r="VOZ109" s="100"/>
      <c r="VPA109" s="100"/>
      <c r="VPB109" s="100"/>
      <c r="VPC109" s="100"/>
      <c r="VPD109" s="100"/>
      <c r="VPE109" s="100"/>
      <c r="VPF109" s="100"/>
      <c r="VPG109" s="100"/>
      <c r="VPH109" s="100"/>
      <c r="VPI109" s="100"/>
      <c r="VPJ109" s="100"/>
      <c r="VPK109" s="100"/>
      <c r="VPL109" s="100"/>
      <c r="VPM109" s="100"/>
      <c r="VPN109" s="100"/>
      <c r="VPO109" s="100"/>
      <c r="VPP109" s="100"/>
      <c r="VPQ109" s="100"/>
      <c r="VPR109" s="100"/>
      <c r="VPS109" s="100"/>
      <c r="VPT109" s="100"/>
      <c r="VPU109" s="100"/>
      <c r="VPV109" s="100"/>
      <c r="VPW109" s="100"/>
      <c r="VPX109" s="100"/>
      <c r="VPY109" s="100"/>
      <c r="VPZ109" s="100"/>
      <c r="VQA109" s="100"/>
      <c r="VQB109" s="100"/>
      <c r="VQC109" s="100"/>
      <c r="VQD109" s="100"/>
      <c r="VQE109" s="100"/>
      <c r="VQF109" s="100"/>
      <c r="VQG109" s="100"/>
      <c r="VQH109" s="100"/>
      <c r="VQI109" s="100"/>
      <c r="VQJ109" s="100"/>
      <c r="VQK109" s="100"/>
      <c r="VQL109" s="100"/>
      <c r="VQM109" s="100"/>
      <c r="VQN109" s="100"/>
      <c r="VQO109" s="100"/>
      <c r="VQP109" s="100"/>
      <c r="VQQ109" s="100"/>
      <c r="VQR109" s="100"/>
      <c r="VQS109" s="100"/>
      <c r="VQT109" s="100"/>
      <c r="VQU109" s="100"/>
      <c r="VQV109" s="100"/>
      <c r="VQW109" s="100"/>
      <c r="VQX109" s="100"/>
      <c r="VQY109" s="100"/>
      <c r="VQZ109" s="100"/>
      <c r="VRA109" s="100"/>
      <c r="VRB109" s="100"/>
      <c r="VRC109" s="100"/>
      <c r="VRD109" s="100"/>
      <c r="VRE109" s="100"/>
      <c r="VRF109" s="100"/>
      <c r="VRG109" s="100"/>
      <c r="VRH109" s="100"/>
      <c r="VRI109" s="100"/>
      <c r="VRJ109" s="100"/>
      <c r="VRK109" s="100"/>
      <c r="VRL109" s="100"/>
      <c r="VRM109" s="100"/>
      <c r="VRN109" s="100"/>
      <c r="VRO109" s="100"/>
      <c r="VRP109" s="100"/>
      <c r="VRQ109" s="100"/>
      <c r="VRR109" s="100"/>
      <c r="VRS109" s="100"/>
      <c r="VRT109" s="100"/>
      <c r="VRU109" s="100"/>
      <c r="VRV109" s="100"/>
      <c r="VRW109" s="100"/>
      <c r="VRX109" s="100"/>
      <c r="VRY109" s="100"/>
      <c r="VRZ109" s="100"/>
      <c r="VSA109" s="100"/>
      <c r="VSB109" s="100"/>
      <c r="VSC109" s="100"/>
      <c r="VSD109" s="100"/>
      <c r="VSE109" s="100"/>
      <c r="VSF109" s="100"/>
      <c r="VSG109" s="100"/>
      <c r="VSH109" s="100"/>
      <c r="VSI109" s="100"/>
      <c r="VSJ109" s="100"/>
      <c r="VSK109" s="100"/>
      <c r="VSL109" s="100"/>
      <c r="VSM109" s="100"/>
      <c r="VSN109" s="100"/>
      <c r="VSO109" s="100"/>
      <c r="VSP109" s="100"/>
      <c r="VSQ109" s="100"/>
      <c r="VSR109" s="100"/>
      <c r="VSS109" s="100"/>
      <c r="VST109" s="100"/>
      <c r="VSU109" s="100"/>
      <c r="VSV109" s="100"/>
      <c r="VSW109" s="100"/>
      <c r="VSX109" s="100"/>
      <c r="VSY109" s="100"/>
      <c r="VSZ109" s="100"/>
      <c r="VTA109" s="100"/>
      <c r="VTB109" s="100"/>
      <c r="VTC109" s="100"/>
      <c r="VTD109" s="100"/>
      <c r="VTE109" s="100"/>
      <c r="VTF109" s="100"/>
      <c r="VTG109" s="100"/>
      <c r="VTH109" s="100"/>
      <c r="VTI109" s="100"/>
      <c r="VTJ109" s="100"/>
      <c r="VTK109" s="100"/>
      <c r="VTL109" s="100"/>
      <c r="VTM109" s="100"/>
      <c r="VTN109" s="100"/>
      <c r="VTO109" s="100"/>
      <c r="VTP109" s="100"/>
      <c r="VTQ109" s="100"/>
      <c r="VTR109" s="100"/>
      <c r="VTS109" s="100"/>
      <c r="VTT109" s="100"/>
      <c r="VTU109" s="100"/>
      <c r="VTV109" s="100"/>
      <c r="VTW109" s="100"/>
      <c r="VTX109" s="100"/>
      <c r="VTY109" s="100"/>
      <c r="VTZ109" s="100"/>
      <c r="VUA109" s="100"/>
      <c r="VUB109" s="100"/>
      <c r="VUC109" s="100"/>
      <c r="VUD109" s="100"/>
      <c r="VUE109" s="100"/>
      <c r="VUF109" s="100"/>
      <c r="VUG109" s="100"/>
      <c r="VUH109" s="100"/>
      <c r="VUI109" s="100"/>
      <c r="VUJ109" s="100"/>
      <c r="VUK109" s="100"/>
      <c r="VUL109" s="100"/>
      <c r="VUM109" s="100"/>
      <c r="VUN109" s="100"/>
      <c r="VUO109" s="100"/>
      <c r="VUP109" s="100"/>
      <c r="VUQ109" s="100"/>
      <c r="VUR109" s="100"/>
      <c r="VUS109" s="100"/>
      <c r="VUT109" s="100"/>
      <c r="VUU109" s="100"/>
      <c r="VUV109" s="100"/>
      <c r="VUW109" s="100"/>
      <c r="VUX109" s="100"/>
      <c r="VUY109" s="100"/>
      <c r="VUZ109" s="100"/>
      <c r="VVA109" s="100"/>
      <c r="VVB109" s="100"/>
      <c r="VVC109" s="100"/>
      <c r="VVD109" s="100"/>
      <c r="VVE109" s="100"/>
      <c r="VVF109" s="100"/>
      <c r="VVG109" s="100"/>
      <c r="VVH109" s="100"/>
      <c r="VVI109" s="100"/>
      <c r="VVJ109" s="100"/>
      <c r="VVK109" s="100"/>
      <c r="VVL109" s="100"/>
      <c r="VVM109" s="100"/>
      <c r="VVN109" s="100"/>
      <c r="VVO109" s="100"/>
      <c r="VVP109" s="100"/>
      <c r="VVQ109" s="100"/>
      <c r="VVR109" s="100"/>
      <c r="VVS109" s="100"/>
      <c r="VVT109" s="100"/>
      <c r="VVU109" s="100"/>
      <c r="VVV109" s="100"/>
      <c r="VVW109" s="100"/>
      <c r="VVX109" s="100"/>
      <c r="VVY109" s="100"/>
      <c r="VVZ109" s="100"/>
      <c r="VWA109" s="100"/>
      <c r="VWB109" s="100"/>
      <c r="VWC109" s="100"/>
      <c r="VWD109" s="100"/>
      <c r="VWE109" s="100"/>
      <c r="VWF109" s="100"/>
      <c r="VWG109" s="100"/>
      <c r="VWH109" s="100"/>
      <c r="VWI109" s="100"/>
      <c r="VWJ109" s="100"/>
      <c r="VWK109" s="100"/>
      <c r="VWL109" s="100"/>
      <c r="VWM109" s="100"/>
      <c r="VWN109" s="100"/>
      <c r="VWO109" s="100"/>
      <c r="VWP109" s="100"/>
      <c r="VWQ109" s="100"/>
      <c r="VWR109" s="100"/>
      <c r="VWS109" s="100"/>
      <c r="VWT109" s="100"/>
      <c r="VWU109" s="100"/>
      <c r="VWV109" s="100"/>
      <c r="VWW109" s="100"/>
      <c r="VWX109" s="100"/>
      <c r="VWY109" s="100"/>
      <c r="VWZ109" s="100"/>
      <c r="VXA109" s="100"/>
      <c r="VXB109" s="100"/>
      <c r="VXC109" s="100"/>
      <c r="VXD109" s="100"/>
      <c r="VXE109" s="100"/>
      <c r="VXF109" s="100"/>
      <c r="VXG109" s="100"/>
      <c r="VXH109" s="100"/>
      <c r="VXI109" s="100"/>
      <c r="VXJ109" s="100"/>
      <c r="VXK109" s="100"/>
      <c r="VXL109" s="100"/>
      <c r="VXM109" s="100"/>
      <c r="VXN109" s="100"/>
      <c r="VXO109" s="100"/>
      <c r="VXP109" s="100"/>
      <c r="VXQ109" s="100"/>
      <c r="VXR109" s="100"/>
      <c r="VXS109" s="100"/>
      <c r="VXT109" s="100"/>
      <c r="VXU109" s="100"/>
      <c r="VXV109" s="100"/>
      <c r="VXW109" s="100"/>
      <c r="VXX109" s="100"/>
      <c r="VXY109" s="100"/>
      <c r="VXZ109" s="100"/>
      <c r="VYA109" s="100"/>
      <c r="VYB109" s="100"/>
      <c r="VYC109" s="100"/>
      <c r="VYD109" s="100"/>
      <c r="VYE109" s="100"/>
      <c r="VYF109" s="100"/>
      <c r="VYG109" s="100"/>
      <c r="VYH109" s="100"/>
      <c r="VYI109" s="100"/>
      <c r="VYJ109" s="100"/>
      <c r="VYK109" s="100"/>
      <c r="VYL109" s="100"/>
      <c r="VYM109" s="100"/>
      <c r="VYN109" s="100"/>
      <c r="VYO109" s="100"/>
      <c r="VYP109" s="100"/>
      <c r="VYQ109" s="100"/>
      <c r="VYR109" s="100"/>
      <c r="VYS109" s="100"/>
      <c r="VYT109" s="100"/>
      <c r="VYU109" s="100"/>
      <c r="VYV109" s="100"/>
      <c r="VYW109" s="100"/>
      <c r="VYX109" s="100"/>
      <c r="VYY109" s="100"/>
      <c r="VYZ109" s="100"/>
      <c r="VZA109" s="100"/>
      <c r="VZB109" s="100"/>
      <c r="VZC109" s="100"/>
      <c r="VZD109" s="100"/>
      <c r="VZE109" s="100"/>
      <c r="VZF109" s="100"/>
      <c r="VZG109" s="100"/>
      <c r="VZH109" s="100"/>
      <c r="VZI109" s="100"/>
      <c r="VZJ109" s="100"/>
      <c r="VZK109" s="100"/>
      <c r="VZL109" s="100"/>
      <c r="VZM109" s="100"/>
      <c r="VZN109" s="100"/>
      <c r="VZO109" s="100"/>
      <c r="VZP109" s="100"/>
      <c r="VZQ109" s="100"/>
      <c r="VZR109" s="100"/>
      <c r="VZS109" s="100"/>
      <c r="VZT109" s="100"/>
      <c r="VZU109" s="100"/>
      <c r="VZV109" s="100"/>
      <c r="VZW109" s="100"/>
      <c r="VZX109" s="100"/>
      <c r="VZY109" s="100"/>
      <c r="VZZ109" s="100"/>
      <c r="WAA109" s="100"/>
      <c r="WAB109" s="100"/>
      <c r="WAC109" s="100"/>
      <c r="WAD109" s="100"/>
      <c r="WAE109" s="100"/>
      <c r="WAF109" s="100"/>
      <c r="WAG109" s="100"/>
      <c r="WAH109" s="100"/>
      <c r="WAI109" s="100"/>
      <c r="WAJ109" s="100"/>
      <c r="WAK109" s="100"/>
      <c r="WAL109" s="100"/>
      <c r="WAM109" s="100"/>
      <c r="WAN109" s="100"/>
      <c r="WAO109" s="100"/>
      <c r="WAP109" s="100"/>
      <c r="WAQ109" s="100"/>
      <c r="WAR109" s="100"/>
      <c r="WAS109" s="100"/>
      <c r="WAT109" s="100"/>
      <c r="WAU109" s="100"/>
      <c r="WAV109" s="100"/>
      <c r="WAW109" s="100"/>
      <c r="WAX109" s="100"/>
      <c r="WAY109" s="100"/>
      <c r="WAZ109" s="100"/>
      <c r="WBA109" s="100"/>
      <c r="WBB109" s="100"/>
      <c r="WBC109" s="100"/>
      <c r="WBD109" s="100"/>
      <c r="WBE109" s="100"/>
      <c r="WBF109" s="100"/>
      <c r="WBG109" s="100"/>
      <c r="WBH109" s="100"/>
      <c r="WBI109" s="100"/>
      <c r="WBJ109" s="100"/>
      <c r="WBK109" s="100"/>
      <c r="WBL109" s="100"/>
      <c r="WBM109" s="100"/>
      <c r="WBN109" s="100"/>
      <c r="WBO109" s="100"/>
      <c r="WBP109" s="100"/>
      <c r="WBQ109" s="100"/>
      <c r="WBR109" s="100"/>
      <c r="WBS109" s="100"/>
      <c r="WBT109" s="100"/>
      <c r="WBU109" s="100"/>
      <c r="WBV109" s="100"/>
      <c r="WBW109" s="100"/>
      <c r="WBX109" s="100"/>
      <c r="WBY109" s="100"/>
      <c r="WBZ109" s="100"/>
      <c r="WCA109" s="100"/>
      <c r="WCB109" s="100"/>
      <c r="WCC109" s="100"/>
      <c r="WCD109" s="100"/>
      <c r="WCE109" s="100"/>
      <c r="WCF109" s="100"/>
      <c r="WCG109" s="100"/>
      <c r="WCH109" s="100"/>
      <c r="WCI109" s="100"/>
      <c r="WCJ109" s="100"/>
      <c r="WCK109" s="100"/>
      <c r="WCL109" s="100"/>
      <c r="WCM109" s="100"/>
      <c r="WCN109" s="100"/>
      <c r="WCO109" s="100"/>
      <c r="WCP109" s="100"/>
      <c r="WCQ109" s="100"/>
      <c r="WCR109" s="100"/>
      <c r="WCS109" s="100"/>
      <c r="WCT109" s="100"/>
      <c r="WCU109" s="100"/>
      <c r="WCV109" s="100"/>
      <c r="WCW109" s="100"/>
      <c r="WCX109" s="100"/>
      <c r="WCY109" s="100"/>
      <c r="WCZ109" s="100"/>
      <c r="WDA109" s="100"/>
      <c r="WDB109" s="100"/>
      <c r="WDC109" s="100"/>
      <c r="WDD109" s="100"/>
      <c r="WDE109" s="100"/>
      <c r="WDF109" s="100"/>
      <c r="WDG109" s="100"/>
      <c r="WDH109" s="100"/>
      <c r="WDI109" s="100"/>
      <c r="WDJ109" s="100"/>
      <c r="WDK109" s="100"/>
      <c r="WDL109" s="100"/>
      <c r="WDM109" s="100"/>
      <c r="WDN109" s="100"/>
      <c r="WDO109" s="100"/>
      <c r="WDP109" s="100"/>
      <c r="WDQ109" s="100"/>
      <c r="WDR109" s="100"/>
      <c r="WDS109" s="100"/>
      <c r="WDT109" s="100"/>
      <c r="WDU109" s="100"/>
      <c r="WDV109" s="100"/>
      <c r="WDW109" s="100"/>
      <c r="WDX109" s="100"/>
      <c r="WDY109" s="100"/>
      <c r="WDZ109" s="100"/>
      <c r="WEA109" s="100"/>
      <c r="WEB109" s="100"/>
      <c r="WEC109" s="100"/>
      <c r="WED109" s="100"/>
      <c r="WEE109" s="100"/>
      <c r="WEF109" s="100"/>
      <c r="WEG109" s="100"/>
      <c r="WEH109" s="100"/>
      <c r="WEI109" s="100"/>
      <c r="WEJ109" s="100"/>
      <c r="WEK109" s="100"/>
      <c r="WEL109" s="100"/>
      <c r="WEM109" s="100"/>
      <c r="WEN109" s="100"/>
      <c r="WEO109" s="100"/>
      <c r="WEP109" s="100"/>
      <c r="WEQ109" s="100"/>
      <c r="WER109" s="100"/>
      <c r="WES109" s="100"/>
      <c r="WET109" s="100"/>
      <c r="WEU109" s="100"/>
      <c r="WEV109" s="100"/>
      <c r="WEW109" s="100"/>
      <c r="WEX109" s="100"/>
      <c r="WEY109" s="100"/>
      <c r="WEZ109" s="100"/>
      <c r="WFA109" s="100"/>
      <c r="WFB109" s="100"/>
      <c r="WFC109" s="100"/>
      <c r="WFD109" s="100"/>
      <c r="WFE109" s="100"/>
      <c r="WFF109" s="100"/>
      <c r="WFG109" s="100"/>
      <c r="WFH109" s="100"/>
      <c r="WFI109" s="100"/>
      <c r="WFJ109" s="100"/>
      <c r="WFK109" s="100"/>
      <c r="WFL109" s="100"/>
      <c r="WFM109" s="100"/>
      <c r="WFN109" s="100"/>
      <c r="WFO109" s="100"/>
      <c r="WFP109" s="100"/>
      <c r="WFQ109" s="100"/>
      <c r="WFR109" s="100"/>
      <c r="WFS109" s="100"/>
      <c r="WFT109" s="100"/>
      <c r="WFU109" s="100"/>
      <c r="WFV109" s="100"/>
      <c r="WFW109" s="100"/>
      <c r="WFX109" s="100"/>
      <c r="WFY109" s="100"/>
      <c r="WFZ109" s="100"/>
      <c r="WGA109" s="100"/>
      <c r="WGB109" s="100"/>
      <c r="WGC109" s="100"/>
      <c r="WGD109" s="100"/>
      <c r="WGE109" s="100"/>
      <c r="WGF109" s="100"/>
      <c r="WGG109" s="100"/>
      <c r="WGH109" s="100"/>
      <c r="WGI109" s="100"/>
      <c r="WGJ109" s="100"/>
      <c r="WGK109" s="100"/>
      <c r="WGL109" s="100"/>
      <c r="WGM109" s="100"/>
      <c r="WGN109" s="100"/>
      <c r="WGO109" s="100"/>
      <c r="WGP109" s="100"/>
      <c r="WGQ109" s="100"/>
      <c r="WGR109" s="100"/>
      <c r="WGS109" s="100"/>
      <c r="WGT109" s="100"/>
      <c r="WGU109" s="100"/>
      <c r="WGV109" s="100"/>
      <c r="WGW109" s="100"/>
      <c r="WGX109" s="100"/>
      <c r="WGY109" s="100"/>
      <c r="WGZ109" s="100"/>
      <c r="WHA109" s="100"/>
      <c r="WHB109" s="100"/>
      <c r="WHC109" s="100"/>
      <c r="WHD109" s="100"/>
      <c r="WHE109" s="100"/>
      <c r="WHF109" s="100"/>
      <c r="WHG109" s="100"/>
      <c r="WHH109" s="100"/>
      <c r="WHI109" s="100"/>
      <c r="WHJ109" s="100"/>
      <c r="WHK109" s="100"/>
      <c r="WHL109" s="100"/>
      <c r="WHM109" s="100"/>
      <c r="WHN109" s="100"/>
      <c r="WHO109" s="100"/>
      <c r="WHP109" s="100"/>
      <c r="WHQ109" s="100"/>
      <c r="WHR109" s="100"/>
      <c r="WHS109" s="100"/>
      <c r="WHT109" s="100"/>
      <c r="WHU109" s="100"/>
      <c r="WHV109" s="100"/>
      <c r="WHW109" s="100"/>
      <c r="WHX109" s="100"/>
      <c r="WHY109" s="100"/>
      <c r="WHZ109" s="100"/>
      <c r="WIA109" s="100"/>
      <c r="WIB109" s="100"/>
      <c r="WIC109" s="100"/>
      <c r="WID109" s="100"/>
      <c r="WIE109" s="100"/>
      <c r="WIF109" s="100"/>
      <c r="WIG109" s="100"/>
      <c r="WIH109" s="100"/>
      <c r="WII109" s="100"/>
      <c r="WIJ109" s="100"/>
      <c r="WIK109" s="100"/>
      <c r="WIL109" s="100"/>
      <c r="WIM109" s="100"/>
      <c r="WIN109" s="100"/>
      <c r="WIO109" s="100"/>
      <c r="WIP109" s="100"/>
      <c r="WIQ109" s="100"/>
      <c r="WIR109" s="100"/>
      <c r="WIS109" s="100"/>
      <c r="WIT109" s="100"/>
      <c r="WIU109" s="100"/>
      <c r="WIV109" s="100"/>
      <c r="WIW109" s="100"/>
      <c r="WIX109" s="100"/>
      <c r="WIY109" s="100"/>
      <c r="WIZ109" s="100"/>
      <c r="WJA109" s="100"/>
      <c r="WJB109" s="100"/>
      <c r="WJC109" s="100"/>
      <c r="WJD109" s="100"/>
      <c r="WJE109" s="100"/>
      <c r="WJF109" s="100"/>
      <c r="WJG109" s="100"/>
      <c r="WJH109" s="100"/>
      <c r="WJI109" s="100"/>
      <c r="WJJ109" s="100"/>
      <c r="WJK109" s="100"/>
      <c r="WJL109" s="100"/>
      <c r="WJM109" s="100"/>
      <c r="WJN109" s="100"/>
      <c r="WJO109" s="100"/>
      <c r="WJP109" s="100"/>
      <c r="WJQ109" s="100"/>
      <c r="WJR109" s="100"/>
      <c r="WJS109" s="100"/>
      <c r="WJT109" s="100"/>
      <c r="WJU109" s="100"/>
      <c r="WJV109" s="100"/>
      <c r="WJW109" s="100"/>
      <c r="WJX109" s="100"/>
      <c r="WJY109" s="100"/>
      <c r="WJZ109" s="100"/>
      <c r="WKA109" s="100"/>
      <c r="WKB109" s="100"/>
      <c r="WKC109" s="100"/>
      <c r="WKD109" s="100"/>
      <c r="WKE109" s="100"/>
      <c r="WKF109" s="100"/>
      <c r="WKG109" s="100"/>
      <c r="WKH109" s="100"/>
      <c r="WKI109" s="100"/>
      <c r="WKJ109" s="100"/>
      <c r="WKK109" s="100"/>
      <c r="WKL109" s="100"/>
      <c r="WKM109" s="100"/>
      <c r="WKN109" s="100"/>
      <c r="WKO109" s="100"/>
      <c r="WKP109" s="100"/>
      <c r="WKQ109" s="100"/>
      <c r="WKR109" s="100"/>
      <c r="WKS109" s="100"/>
      <c r="WKT109" s="100"/>
      <c r="WKU109" s="100"/>
      <c r="WKV109" s="100"/>
      <c r="WKW109" s="100"/>
      <c r="WKX109" s="100"/>
      <c r="WKY109" s="100"/>
      <c r="WKZ109" s="100"/>
      <c r="WLA109" s="100"/>
      <c r="WLB109" s="100"/>
      <c r="WLC109" s="100"/>
      <c r="WLD109" s="100"/>
      <c r="WLE109" s="100"/>
      <c r="WLF109" s="100"/>
      <c r="WLG109" s="100"/>
      <c r="WLH109" s="100"/>
      <c r="WLI109" s="100"/>
      <c r="WLJ109" s="100"/>
      <c r="WLK109" s="100"/>
      <c r="WLL109" s="100"/>
      <c r="WLM109" s="100"/>
      <c r="WLN109" s="100"/>
      <c r="WLO109" s="100"/>
      <c r="WLP109" s="100"/>
      <c r="WLQ109" s="100"/>
      <c r="WLR109" s="100"/>
      <c r="WLS109" s="100"/>
      <c r="WLT109" s="100"/>
      <c r="WLU109" s="100"/>
      <c r="WLV109" s="100"/>
      <c r="WLW109" s="100"/>
      <c r="WLX109" s="100"/>
      <c r="WLY109" s="100"/>
      <c r="WLZ109" s="100"/>
      <c r="WMA109" s="100"/>
      <c r="WMB109" s="100"/>
      <c r="WMC109" s="100"/>
      <c r="WMD109" s="100"/>
      <c r="WME109" s="100"/>
      <c r="WMF109" s="100"/>
      <c r="WMG109" s="100"/>
      <c r="WMH109" s="100"/>
      <c r="WMI109" s="100"/>
      <c r="WMJ109" s="100"/>
      <c r="WMK109" s="100"/>
      <c r="WML109" s="100"/>
      <c r="WMM109" s="100"/>
      <c r="WMN109" s="100"/>
      <c r="WMO109" s="100"/>
      <c r="WMP109" s="100"/>
      <c r="WMQ109" s="100"/>
      <c r="WMR109" s="100"/>
      <c r="WMS109" s="100"/>
      <c r="WMT109" s="100"/>
      <c r="WMU109" s="100"/>
      <c r="WMV109" s="100"/>
      <c r="WMW109" s="100"/>
      <c r="WMX109" s="100"/>
      <c r="WMY109" s="100"/>
      <c r="WMZ109" s="100"/>
      <c r="WNA109" s="100"/>
      <c r="WNB109" s="100"/>
      <c r="WNC109" s="100"/>
      <c r="WND109" s="100"/>
      <c r="WNE109" s="100"/>
      <c r="WNF109" s="100"/>
      <c r="WNG109" s="100"/>
      <c r="WNH109" s="100"/>
      <c r="WNI109" s="100"/>
      <c r="WNJ109" s="100"/>
      <c r="WNK109" s="100"/>
      <c r="WNL109" s="100"/>
      <c r="WNM109" s="100"/>
      <c r="WNN109" s="100"/>
      <c r="WNO109" s="100"/>
      <c r="WNP109" s="100"/>
      <c r="WNQ109" s="100"/>
      <c r="WNR109" s="100"/>
      <c r="WNS109" s="100"/>
      <c r="WNT109" s="100"/>
      <c r="WNU109" s="100"/>
      <c r="WNV109" s="100"/>
      <c r="WNW109" s="100"/>
      <c r="WNX109" s="100"/>
      <c r="WNY109" s="100"/>
      <c r="WNZ109" s="100"/>
      <c r="WOA109" s="100"/>
      <c r="WOB109" s="100"/>
      <c r="WOC109" s="100"/>
      <c r="WOD109" s="100"/>
      <c r="WOE109" s="100"/>
      <c r="WOF109" s="100"/>
      <c r="WOG109" s="100"/>
      <c r="WOH109" s="100"/>
      <c r="WOI109" s="100"/>
      <c r="WOJ109" s="100"/>
      <c r="WOK109" s="100"/>
      <c r="WOL109" s="100"/>
      <c r="WOM109" s="100"/>
      <c r="WON109" s="100"/>
      <c r="WOO109" s="100"/>
      <c r="WOP109" s="100"/>
      <c r="WOQ109" s="100"/>
      <c r="WOR109" s="100"/>
      <c r="WOS109" s="100"/>
      <c r="WOT109" s="100"/>
      <c r="WOU109" s="100"/>
      <c r="WOV109" s="100"/>
      <c r="WOW109" s="100"/>
      <c r="WOX109" s="100"/>
      <c r="WOY109" s="100"/>
      <c r="WOZ109" s="100"/>
      <c r="WPA109" s="100"/>
      <c r="WPB109" s="100"/>
      <c r="WPC109" s="100"/>
      <c r="WPD109" s="100"/>
      <c r="WPE109" s="100"/>
      <c r="WPF109" s="100"/>
      <c r="WPG109" s="100"/>
      <c r="WPH109" s="100"/>
      <c r="WPI109" s="100"/>
      <c r="WPJ109" s="100"/>
      <c r="WPK109" s="100"/>
      <c r="WPL109" s="100"/>
      <c r="WPM109" s="100"/>
      <c r="WPN109" s="100"/>
      <c r="WPO109" s="100"/>
      <c r="WPP109" s="100"/>
      <c r="WPQ109" s="100"/>
      <c r="WPR109" s="100"/>
      <c r="WPS109" s="100"/>
      <c r="WPT109" s="100"/>
      <c r="WPU109" s="100"/>
      <c r="WPV109" s="100"/>
      <c r="WPW109" s="100"/>
      <c r="WPX109" s="100"/>
      <c r="WPY109" s="100"/>
      <c r="WPZ109" s="100"/>
      <c r="WQA109" s="100"/>
      <c r="WQB109" s="100"/>
      <c r="WQC109" s="100"/>
      <c r="WQD109" s="100"/>
      <c r="WQE109" s="100"/>
      <c r="WQF109" s="100"/>
      <c r="WQG109" s="100"/>
      <c r="WQH109" s="100"/>
      <c r="WQI109" s="100"/>
      <c r="WQJ109" s="100"/>
      <c r="WQK109" s="100"/>
      <c r="WQL109" s="100"/>
      <c r="WQM109" s="100"/>
      <c r="WQN109" s="100"/>
      <c r="WQO109" s="100"/>
      <c r="WQP109" s="100"/>
      <c r="WQQ109" s="100"/>
      <c r="WQR109" s="100"/>
      <c r="WQS109" s="100"/>
      <c r="WQT109" s="100"/>
      <c r="WQU109" s="100"/>
      <c r="WQV109" s="100"/>
      <c r="WQW109" s="100"/>
      <c r="WQX109" s="100"/>
      <c r="WQY109" s="100"/>
      <c r="WQZ109" s="100"/>
      <c r="WRA109" s="100"/>
      <c r="WRB109" s="100"/>
      <c r="WRC109" s="100"/>
      <c r="WRD109" s="100"/>
      <c r="WRE109" s="100"/>
      <c r="WRF109" s="100"/>
      <c r="WRG109" s="100"/>
      <c r="WRH109" s="100"/>
      <c r="WRI109" s="100"/>
      <c r="WRJ109" s="100"/>
      <c r="WRK109" s="100"/>
      <c r="WRL109" s="100"/>
      <c r="WRM109" s="100"/>
      <c r="WRN109" s="100"/>
      <c r="WRO109" s="100"/>
      <c r="WRP109" s="100"/>
      <c r="WRQ109" s="100"/>
      <c r="WRR109" s="100"/>
      <c r="WRS109" s="100"/>
      <c r="WRT109" s="100"/>
      <c r="WRU109" s="100"/>
      <c r="WRV109" s="100"/>
      <c r="WRW109" s="100"/>
      <c r="WRX109" s="100"/>
      <c r="WRY109" s="100"/>
      <c r="WRZ109" s="100"/>
      <c r="WSA109" s="100"/>
      <c r="WSB109" s="100"/>
      <c r="WSC109" s="100"/>
      <c r="WSD109" s="100"/>
      <c r="WSE109" s="100"/>
      <c r="WSF109" s="100"/>
      <c r="WSG109" s="100"/>
      <c r="WSH109" s="100"/>
      <c r="WSI109" s="100"/>
      <c r="WSJ109" s="100"/>
      <c r="WSK109" s="100"/>
      <c r="WSL109" s="100"/>
      <c r="WSM109" s="100"/>
      <c r="WSN109" s="100"/>
      <c r="WSO109" s="100"/>
      <c r="WSP109" s="100"/>
      <c r="WSQ109" s="100"/>
      <c r="WSR109" s="100"/>
      <c r="WSS109" s="100"/>
      <c r="WST109" s="100"/>
      <c r="WSU109" s="100"/>
      <c r="WSV109" s="100"/>
      <c r="WSW109" s="100"/>
      <c r="WSX109" s="100"/>
      <c r="WSY109" s="100"/>
      <c r="WSZ109" s="100"/>
      <c r="WTA109" s="100"/>
      <c r="WTB109" s="100"/>
      <c r="WTC109" s="100"/>
      <c r="WTD109" s="100"/>
      <c r="WTE109" s="100"/>
      <c r="WTF109" s="100"/>
      <c r="WTG109" s="100"/>
      <c r="WTH109" s="100"/>
      <c r="WTI109" s="100"/>
      <c r="WTJ109" s="100"/>
      <c r="WTK109" s="100"/>
      <c r="WTL109" s="100"/>
      <c r="WTM109" s="100"/>
      <c r="WTN109" s="100"/>
      <c r="WTO109" s="100"/>
      <c r="WTP109" s="100"/>
      <c r="WTQ109" s="100"/>
      <c r="WTR109" s="100"/>
      <c r="WTS109" s="100"/>
      <c r="WTT109" s="100"/>
      <c r="WTU109" s="100"/>
      <c r="WTV109" s="100"/>
      <c r="WTW109" s="100"/>
      <c r="WTX109" s="100"/>
      <c r="WTY109" s="100"/>
      <c r="WTZ109" s="100"/>
      <c r="WUA109" s="100"/>
      <c r="WUB109" s="100"/>
      <c r="WUC109" s="100"/>
      <c r="WUD109" s="100"/>
      <c r="WUE109" s="100"/>
      <c r="WUF109" s="100"/>
      <c r="WUG109" s="100"/>
      <c r="WUH109" s="100"/>
      <c r="WUI109" s="100"/>
      <c r="WUJ109" s="100"/>
      <c r="WUK109" s="100"/>
      <c r="WUL109" s="100"/>
      <c r="WUM109" s="100"/>
      <c r="WUN109" s="100"/>
      <c r="WUO109" s="100"/>
      <c r="WUP109" s="100"/>
      <c r="WUQ109" s="100"/>
      <c r="WUR109" s="100"/>
      <c r="WUS109" s="100"/>
      <c r="WUT109" s="100"/>
      <c r="WUU109" s="100"/>
      <c r="WUV109" s="100"/>
      <c r="WUW109" s="100"/>
      <c r="WUX109" s="100"/>
      <c r="WUY109" s="100"/>
      <c r="WUZ109" s="100"/>
      <c r="WVA109" s="100"/>
      <c r="WVB109" s="100"/>
      <c r="WVC109" s="100"/>
      <c r="WVD109" s="100"/>
      <c r="WVE109" s="100"/>
      <c r="WVF109" s="100"/>
      <c r="WVG109" s="100"/>
      <c r="WVH109" s="100"/>
      <c r="WVI109" s="100"/>
      <c r="WVJ109" s="100"/>
      <c r="WVK109" s="100"/>
      <c r="WVL109" s="100"/>
      <c r="WVM109" s="100"/>
      <c r="WVN109" s="100"/>
      <c r="WVO109" s="100"/>
      <c r="WVP109" s="100"/>
      <c r="WVQ109" s="100"/>
      <c r="WVR109" s="100"/>
      <c r="WVS109" s="100"/>
      <c r="WVT109" s="100"/>
      <c r="WVU109" s="100"/>
      <c r="WVV109" s="100"/>
      <c r="WVW109" s="100"/>
      <c r="WVX109" s="100"/>
      <c r="WVY109" s="100"/>
      <c r="WVZ109" s="100"/>
      <c r="WWA109" s="100"/>
      <c r="WWB109" s="100"/>
      <c r="WWC109" s="100"/>
      <c r="WWD109" s="100"/>
      <c r="WWE109" s="100"/>
      <c r="WWF109" s="100"/>
      <c r="WWG109" s="100"/>
      <c r="WWH109" s="100"/>
      <c r="WWI109" s="100"/>
      <c r="WWJ109" s="100"/>
      <c r="WWK109" s="100"/>
      <c r="WWL109" s="100"/>
      <c r="WWM109" s="100"/>
      <c r="WWN109" s="100"/>
      <c r="WWO109" s="100"/>
      <c r="WWP109" s="100"/>
      <c r="WWQ109" s="100"/>
      <c r="WWR109" s="100"/>
      <c r="WWS109" s="100"/>
      <c r="WWT109" s="100"/>
      <c r="WWU109" s="100"/>
      <c r="WWV109" s="100"/>
      <c r="WWW109" s="100"/>
      <c r="WWX109" s="100"/>
      <c r="WWY109" s="100"/>
      <c r="WWZ109" s="100"/>
      <c r="WXA109" s="100"/>
      <c r="WXB109" s="100"/>
      <c r="WXC109" s="100"/>
      <c r="WXD109" s="100"/>
      <c r="WXE109" s="100"/>
      <c r="WXF109" s="100"/>
      <c r="WXG109" s="100"/>
      <c r="WXH109" s="100"/>
      <c r="WXI109" s="100"/>
      <c r="WXJ109" s="100"/>
      <c r="WXK109" s="100"/>
      <c r="WXL109" s="100"/>
      <c r="WXM109" s="100"/>
      <c r="WXN109" s="100"/>
      <c r="WXO109" s="100"/>
      <c r="WXP109" s="100"/>
      <c r="WXQ109" s="100"/>
      <c r="WXR109" s="100"/>
      <c r="WXS109" s="100"/>
      <c r="WXT109" s="100"/>
      <c r="WXU109" s="100"/>
      <c r="WXV109" s="100"/>
      <c r="WXW109" s="100"/>
      <c r="WXX109" s="100"/>
      <c r="WXY109" s="100"/>
      <c r="WXZ109" s="100"/>
      <c r="WYA109" s="100"/>
      <c r="WYB109" s="100"/>
      <c r="WYC109" s="100"/>
      <c r="WYD109" s="100"/>
      <c r="WYE109" s="100"/>
      <c r="WYF109" s="100"/>
      <c r="WYG109" s="100"/>
      <c r="WYH109" s="100"/>
      <c r="WYI109" s="100"/>
      <c r="WYJ109" s="100"/>
      <c r="WYK109" s="100"/>
      <c r="WYL109" s="100"/>
      <c r="WYM109" s="100"/>
      <c r="WYN109" s="100"/>
      <c r="WYO109" s="100"/>
      <c r="WYP109" s="100"/>
      <c r="WYQ109" s="100"/>
      <c r="WYR109" s="100"/>
      <c r="WYS109" s="100"/>
      <c r="WYT109" s="100"/>
      <c r="WYU109" s="100"/>
      <c r="WYV109" s="100"/>
      <c r="WYW109" s="100"/>
      <c r="WYX109" s="100"/>
      <c r="WYY109" s="100"/>
      <c r="WYZ109" s="100"/>
      <c r="WZA109" s="100"/>
      <c r="WZB109" s="100"/>
      <c r="WZC109" s="100"/>
      <c r="WZD109" s="100"/>
      <c r="WZE109" s="100"/>
      <c r="WZF109" s="100"/>
      <c r="WZG109" s="100"/>
      <c r="WZH109" s="100"/>
      <c r="WZI109" s="100"/>
      <c r="WZJ109" s="100"/>
      <c r="WZK109" s="100"/>
      <c r="WZL109" s="100"/>
      <c r="WZM109" s="100"/>
      <c r="WZN109" s="100"/>
      <c r="WZO109" s="100"/>
      <c r="WZP109" s="100"/>
      <c r="WZQ109" s="100"/>
      <c r="WZR109" s="100"/>
      <c r="WZS109" s="100"/>
      <c r="WZT109" s="100"/>
      <c r="WZU109" s="100"/>
      <c r="WZV109" s="100"/>
      <c r="WZW109" s="100"/>
      <c r="WZX109" s="100"/>
      <c r="WZY109" s="100"/>
      <c r="WZZ109" s="100"/>
      <c r="XAA109" s="100"/>
      <c r="XAB109" s="100"/>
      <c r="XAC109" s="100"/>
      <c r="XAD109" s="100"/>
      <c r="XAE109" s="100"/>
      <c r="XAF109" s="100"/>
      <c r="XAG109" s="100"/>
      <c r="XAH109" s="100"/>
      <c r="XAI109" s="100"/>
      <c r="XAJ109" s="100"/>
      <c r="XAK109" s="100"/>
      <c r="XAL109" s="100"/>
      <c r="XAM109" s="100"/>
      <c r="XAN109" s="100"/>
      <c r="XAO109" s="100"/>
      <c r="XAP109" s="100"/>
      <c r="XAQ109" s="100"/>
      <c r="XAR109" s="100"/>
      <c r="XAS109" s="100"/>
      <c r="XAT109" s="100"/>
      <c r="XAU109" s="100"/>
      <c r="XAV109" s="100"/>
      <c r="XAW109" s="100"/>
      <c r="XAX109" s="100"/>
      <c r="XAY109" s="100"/>
      <c r="XAZ109" s="100"/>
      <c r="XBA109" s="100"/>
      <c r="XBB109" s="100"/>
      <c r="XBC109" s="100"/>
      <c r="XBD109" s="100"/>
      <c r="XBE109" s="100"/>
      <c r="XBF109" s="100"/>
      <c r="XBG109" s="100"/>
      <c r="XBH109" s="100"/>
      <c r="XBI109" s="100"/>
      <c r="XBJ109" s="100"/>
      <c r="XBK109" s="100"/>
      <c r="XBL109" s="100"/>
      <c r="XBM109" s="100"/>
      <c r="XBN109" s="100"/>
      <c r="XBO109" s="100"/>
      <c r="XBP109" s="100"/>
      <c r="XBQ109" s="100"/>
      <c r="XBR109" s="100"/>
      <c r="XBS109" s="100"/>
      <c r="XBT109" s="100"/>
      <c r="XBU109" s="100"/>
      <c r="XBV109" s="100"/>
      <c r="XBW109" s="100"/>
      <c r="XBX109" s="100"/>
      <c r="XBY109" s="100"/>
      <c r="XBZ109" s="100"/>
      <c r="XCA109" s="100"/>
      <c r="XCB109" s="100"/>
      <c r="XCC109" s="100"/>
      <c r="XCD109" s="100"/>
      <c r="XCE109" s="100"/>
      <c r="XCF109" s="100"/>
      <c r="XCG109" s="100"/>
      <c r="XCH109" s="100"/>
      <c r="XCI109" s="100"/>
      <c r="XCJ109" s="100"/>
      <c r="XCK109" s="100"/>
      <c r="XCL109" s="100"/>
      <c r="XCM109" s="100"/>
      <c r="XCN109" s="100"/>
      <c r="XCO109" s="100"/>
      <c r="XCP109" s="100"/>
      <c r="XCQ109" s="100"/>
      <c r="XCR109" s="100"/>
      <c r="XCS109" s="100"/>
      <c r="XCT109" s="100"/>
      <c r="XCU109" s="100"/>
      <c r="XCV109" s="100"/>
      <c r="XCW109" s="100"/>
      <c r="XCX109" s="100"/>
      <c r="XCY109" s="100"/>
      <c r="XCZ109" s="100"/>
      <c r="XDA109" s="100"/>
      <c r="XDB109" s="100"/>
      <c r="XDC109" s="100"/>
      <c r="XDD109" s="100"/>
      <c r="XDE109" s="100"/>
      <c r="XDF109" s="100"/>
      <c r="XDG109" s="100"/>
      <c r="XDH109" s="100"/>
      <c r="XDI109" s="100"/>
      <c r="XDJ109" s="100"/>
      <c r="XDK109" s="100"/>
      <c r="XDL109" s="100"/>
      <c r="XDM109" s="100"/>
      <c r="XDN109" s="100"/>
      <c r="XDO109" s="100"/>
      <c r="XDP109" s="100"/>
      <c r="XDQ109" s="100"/>
      <c r="XDR109" s="100"/>
      <c r="XDS109" s="100"/>
      <c r="XDT109" s="100"/>
      <c r="XDU109" s="100"/>
      <c r="XDV109" s="100"/>
      <c r="XDW109" s="100"/>
      <c r="XDX109" s="100"/>
      <c r="XDY109" s="100"/>
      <c r="XDZ109" s="100"/>
      <c r="XEA109" s="100"/>
      <c r="XEB109" s="100"/>
      <c r="XEC109" s="100"/>
      <c r="XED109" s="100"/>
      <c r="XEE109" s="100"/>
      <c r="XEF109" s="100"/>
      <c r="XEG109" s="100"/>
      <c r="XEH109" s="100"/>
      <c r="XEI109" s="100"/>
      <c r="XEJ109" s="100"/>
      <c r="XEK109" s="100"/>
      <c r="XEL109" s="100"/>
      <c r="XEM109" s="100"/>
      <c r="XEN109" s="100"/>
      <c r="XEO109" s="100"/>
      <c r="XEP109" s="100"/>
      <c r="XEQ109" s="100"/>
      <c r="XER109" s="100"/>
      <c r="XES109" s="100"/>
      <c r="XET109" s="100"/>
      <c r="XEU109" s="100"/>
      <c r="XEV109" s="100"/>
      <c r="XEW109" s="100"/>
      <c r="XEX109" s="100"/>
      <c r="XEY109" s="100"/>
      <c r="XEZ109" s="100"/>
    </row>
    <row r="110" spans="1:16380" s="103" customFormat="1" ht="15.6" customHeight="1" x14ac:dyDescent="0.25">
      <c r="A110" s="117">
        <v>64405</v>
      </c>
      <c r="B110" s="128" t="s">
        <v>1</v>
      </c>
      <c r="C110" s="89" t="s">
        <v>777</v>
      </c>
      <c r="D110" s="159" t="s">
        <v>777</v>
      </c>
      <c r="E110" s="159" t="s">
        <v>224</v>
      </c>
      <c r="F110" s="120" t="s">
        <v>709</v>
      </c>
      <c r="G110" s="159" t="s">
        <v>1222</v>
      </c>
      <c r="H110" s="82">
        <v>5</v>
      </c>
      <c r="I110" s="82">
        <v>2</v>
      </c>
      <c r="J110" s="82">
        <v>150</v>
      </c>
      <c r="K110" s="312">
        <v>30</v>
      </c>
      <c r="L110" s="312">
        <v>45</v>
      </c>
      <c r="M110" s="159" t="s">
        <v>225</v>
      </c>
      <c r="N110" s="120" t="s">
        <v>163</v>
      </c>
      <c r="O110" s="159" t="s">
        <v>935</v>
      </c>
      <c r="P110" s="159" t="s">
        <v>902</v>
      </c>
      <c r="Q110" s="83" t="s">
        <v>209</v>
      </c>
      <c r="R110" s="82">
        <v>32</v>
      </c>
      <c r="S110" s="159" t="s">
        <v>186</v>
      </c>
      <c r="T110" s="159" t="s">
        <v>187</v>
      </c>
      <c r="U110" s="82">
        <v>4</v>
      </c>
      <c r="V110" s="159" t="s">
        <v>203</v>
      </c>
      <c r="W110" s="95" t="s">
        <v>1111</v>
      </c>
      <c r="X110" s="120" t="s">
        <v>540</v>
      </c>
      <c r="Y110" s="79" t="s">
        <v>32</v>
      </c>
      <c r="Z110" s="93" t="s">
        <v>211</v>
      </c>
      <c r="AA110" s="93" t="s">
        <v>212</v>
      </c>
      <c r="AB110" s="132" t="s">
        <v>213</v>
      </c>
      <c r="AC110" s="93" t="s">
        <v>214</v>
      </c>
      <c r="AD110" s="212" t="s">
        <v>215</v>
      </c>
      <c r="AE110" s="94"/>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c r="EA110" s="100"/>
      <c r="EB110" s="100"/>
      <c r="EC110" s="100"/>
      <c r="ED110" s="100"/>
      <c r="EE110" s="100"/>
      <c r="EF110" s="100"/>
      <c r="EG110" s="100"/>
      <c r="EH110" s="100"/>
      <c r="EI110" s="100"/>
      <c r="EJ110" s="100"/>
      <c r="EK110" s="100"/>
      <c r="EL110" s="100"/>
      <c r="EM110" s="100"/>
      <c r="EN110" s="100"/>
      <c r="EO110" s="100"/>
      <c r="EP110" s="100"/>
      <c r="EQ110" s="100"/>
      <c r="ER110" s="100"/>
      <c r="ES110" s="100"/>
      <c r="ET110" s="100"/>
      <c r="EU110" s="100"/>
      <c r="EV110" s="100"/>
      <c r="EW110" s="100"/>
      <c r="EX110" s="100"/>
      <c r="EY110" s="100"/>
      <c r="EZ110" s="100"/>
      <c r="FA110" s="100"/>
      <c r="FB110" s="100"/>
      <c r="FC110" s="100"/>
      <c r="FD110" s="100"/>
      <c r="FE110" s="100"/>
      <c r="FF110" s="100"/>
      <c r="FG110" s="100"/>
      <c r="FH110" s="100"/>
      <c r="FI110" s="100"/>
      <c r="FJ110" s="100"/>
      <c r="FK110" s="100"/>
      <c r="FL110" s="100"/>
      <c r="FM110" s="100"/>
      <c r="FN110" s="100"/>
      <c r="FO110" s="100"/>
      <c r="FP110" s="100"/>
      <c r="FQ110" s="100"/>
      <c r="FR110" s="100"/>
      <c r="FS110" s="100"/>
      <c r="FT110" s="100"/>
      <c r="FU110" s="100"/>
      <c r="FV110" s="100"/>
      <c r="FW110" s="100"/>
      <c r="FX110" s="100"/>
      <c r="FY110" s="100"/>
      <c r="FZ110" s="100"/>
      <c r="GA110" s="100"/>
      <c r="GB110" s="100"/>
      <c r="GC110" s="100"/>
      <c r="GD110" s="100"/>
      <c r="GE110" s="100"/>
      <c r="GF110" s="100"/>
      <c r="GG110" s="100"/>
      <c r="GH110" s="100"/>
      <c r="GI110" s="100"/>
      <c r="GJ110" s="100"/>
      <c r="GK110" s="100"/>
      <c r="GL110" s="100"/>
      <c r="GM110" s="100"/>
      <c r="GN110" s="100"/>
      <c r="GO110" s="100"/>
      <c r="GP110" s="100"/>
      <c r="GQ110" s="100"/>
      <c r="GR110" s="100"/>
      <c r="GS110" s="100"/>
      <c r="GT110" s="100"/>
      <c r="GU110" s="100"/>
      <c r="GV110" s="100"/>
      <c r="GW110" s="100"/>
      <c r="GX110" s="100"/>
      <c r="GY110" s="100"/>
      <c r="GZ110" s="100"/>
      <c r="HA110" s="100"/>
      <c r="HB110" s="100"/>
      <c r="HC110" s="100"/>
      <c r="HD110" s="100"/>
      <c r="HE110" s="100"/>
      <c r="HF110" s="100"/>
      <c r="HG110" s="100"/>
      <c r="HH110" s="100"/>
      <c r="HI110" s="100"/>
      <c r="HJ110" s="100"/>
      <c r="HK110" s="100"/>
      <c r="HL110" s="100"/>
      <c r="HM110" s="100"/>
      <c r="HN110" s="100"/>
      <c r="HO110" s="100"/>
      <c r="HP110" s="100"/>
      <c r="HQ110" s="100"/>
      <c r="HR110" s="100"/>
      <c r="HS110" s="100"/>
      <c r="HT110" s="100"/>
      <c r="HU110" s="100"/>
      <c r="HV110" s="100"/>
      <c r="HW110" s="100"/>
      <c r="HX110" s="100"/>
      <c r="HY110" s="100"/>
      <c r="HZ110" s="100"/>
      <c r="IA110" s="100"/>
      <c r="IB110" s="100"/>
      <c r="IC110" s="100"/>
      <c r="ID110" s="100"/>
      <c r="IE110" s="100"/>
      <c r="IF110" s="100"/>
      <c r="IG110" s="100"/>
      <c r="IH110" s="100"/>
      <c r="II110" s="100"/>
      <c r="IJ110" s="100"/>
      <c r="IK110" s="100"/>
      <c r="IL110" s="100"/>
      <c r="IM110" s="100"/>
      <c r="IN110" s="100"/>
      <c r="IO110" s="100"/>
      <c r="IP110" s="100"/>
      <c r="IQ110" s="100"/>
      <c r="IR110" s="100"/>
      <c r="IS110" s="100"/>
      <c r="IT110" s="100"/>
      <c r="IU110" s="100"/>
      <c r="IV110" s="100"/>
      <c r="IW110" s="100"/>
      <c r="IX110" s="100"/>
      <c r="IY110" s="100"/>
      <c r="IZ110" s="100"/>
      <c r="JA110" s="100"/>
      <c r="JB110" s="100"/>
      <c r="JC110" s="100"/>
      <c r="JD110" s="100"/>
      <c r="JE110" s="100"/>
      <c r="JF110" s="100"/>
      <c r="JG110" s="100"/>
      <c r="JH110" s="100"/>
      <c r="JI110" s="100"/>
      <c r="JJ110" s="100"/>
      <c r="JK110" s="100"/>
      <c r="JL110" s="100"/>
      <c r="JM110" s="100"/>
      <c r="JN110" s="100"/>
      <c r="JO110" s="100"/>
      <c r="JP110" s="100"/>
      <c r="JQ110" s="100"/>
      <c r="JR110" s="100"/>
      <c r="JS110" s="100"/>
      <c r="JT110" s="100"/>
      <c r="JU110" s="100"/>
      <c r="JV110" s="100"/>
      <c r="JW110" s="100"/>
      <c r="JX110" s="100"/>
      <c r="JY110" s="100"/>
      <c r="JZ110" s="100"/>
      <c r="KA110" s="100"/>
      <c r="KB110" s="100"/>
      <c r="KC110" s="100"/>
      <c r="KD110" s="100"/>
      <c r="KE110" s="100"/>
      <c r="KF110" s="100"/>
      <c r="KG110" s="100"/>
      <c r="KH110" s="100"/>
      <c r="KI110" s="100"/>
      <c r="KJ110" s="100"/>
      <c r="KK110" s="100"/>
      <c r="KL110" s="100"/>
      <c r="KM110" s="100"/>
      <c r="KN110" s="100"/>
      <c r="KO110" s="100"/>
      <c r="KP110" s="100"/>
      <c r="KQ110" s="100"/>
      <c r="KR110" s="100"/>
      <c r="KS110" s="100"/>
      <c r="KT110" s="100"/>
      <c r="KU110" s="100"/>
      <c r="KV110" s="100"/>
      <c r="KW110" s="100"/>
      <c r="KX110" s="100"/>
      <c r="KY110" s="100"/>
      <c r="KZ110" s="100"/>
      <c r="LA110" s="100"/>
      <c r="LB110" s="100"/>
      <c r="LC110" s="100"/>
      <c r="LD110" s="100"/>
      <c r="LE110" s="100"/>
      <c r="LF110" s="100"/>
      <c r="LG110" s="100"/>
      <c r="LH110" s="100"/>
      <c r="LI110" s="100"/>
      <c r="LJ110" s="100"/>
      <c r="LK110" s="100"/>
      <c r="LL110" s="100"/>
      <c r="LM110" s="100"/>
      <c r="LN110" s="100"/>
      <c r="LO110" s="100"/>
      <c r="LP110" s="100"/>
      <c r="LQ110" s="100"/>
      <c r="LR110" s="100"/>
      <c r="LS110" s="100"/>
      <c r="LT110" s="100"/>
      <c r="LU110" s="100"/>
      <c r="LV110" s="100"/>
      <c r="LW110" s="100"/>
      <c r="LX110" s="100"/>
      <c r="LY110" s="100"/>
      <c r="LZ110" s="100"/>
      <c r="MA110" s="100"/>
      <c r="MB110" s="100"/>
      <c r="MC110" s="100"/>
      <c r="MD110" s="100"/>
      <c r="ME110" s="100"/>
      <c r="MF110" s="100"/>
      <c r="MG110" s="100"/>
      <c r="MH110" s="100"/>
      <c r="MI110" s="100"/>
      <c r="MJ110" s="100"/>
      <c r="MK110" s="100"/>
      <c r="ML110" s="100"/>
      <c r="MM110" s="100"/>
      <c r="MN110" s="100"/>
      <c r="MO110" s="100"/>
      <c r="MP110" s="100"/>
      <c r="MQ110" s="100"/>
      <c r="MR110" s="100"/>
      <c r="MS110" s="100"/>
      <c r="MT110" s="100"/>
      <c r="MU110" s="100"/>
      <c r="MV110" s="100"/>
      <c r="MW110" s="100"/>
      <c r="MX110" s="100"/>
      <c r="MY110" s="100"/>
      <c r="MZ110" s="100"/>
      <c r="NA110" s="100"/>
      <c r="NB110" s="100"/>
      <c r="NC110" s="100"/>
      <c r="ND110" s="100"/>
      <c r="NE110" s="100"/>
      <c r="NF110" s="100"/>
      <c r="NG110" s="100"/>
      <c r="NH110" s="100"/>
      <c r="NI110" s="100"/>
      <c r="NJ110" s="100"/>
      <c r="NK110" s="100"/>
      <c r="NL110" s="100"/>
      <c r="NM110" s="100"/>
      <c r="NN110" s="100"/>
      <c r="NO110" s="100"/>
      <c r="NP110" s="100"/>
      <c r="NQ110" s="100"/>
      <c r="NR110" s="100"/>
      <c r="NS110" s="100"/>
      <c r="NT110" s="100"/>
      <c r="NU110" s="100"/>
      <c r="NV110" s="100"/>
      <c r="NW110" s="100"/>
      <c r="NX110" s="100"/>
      <c r="NY110" s="100"/>
      <c r="NZ110" s="100"/>
      <c r="OA110" s="100"/>
      <c r="OB110" s="100"/>
      <c r="OC110" s="100"/>
      <c r="OD110" s="100"/>
      <c r="OE110" s="100"/>
      <c r="OF110" s="100"/>
      <c r="OG110" s="100"/>
      <c r="OH110" s="100"/>
      <c r="OI110" s="100"/>
      <c r="OJ110" s="100"/>
      <c r="OK110" s="100"/>
      <c r="OL110" s="100"/>
      <c r="OM110" s="100"/>
      <c r="ON110" s="100"/>
      <c r="OO110" s="100"/>
      <c r="OP110" s="100"/>
      <c r="OQ110" s="100"/>
      <c r="OR110" s="100"/>
      <c r="OS110" s="100"/>
      <c r="OT110" s="100"/>
      <c r="OU110" s="100"/>
      <c r="OV110" s="100"/>
      <c r="OW110" s="100"/>
      <c r="OX110" s="100"/>
      <c r="OY110" s="100"/>
      <c r="OZ110" s="100"/>
      <c r="PA110" s="100"/>
      <c r="PB110" s="100"/>
      <c r="PC110" s="100"/>
      <c r="PD110" s="100"/>
      <c r="PE110" s="100"/>
      <c r="PF110" s="100"/>
      <c r="PG110" s="100"/>
      <c r="PH110" s="100"/>
      <c r="PI110" s="100"/>
      <c r="PJ110" s="100"/>
      <c r="PK110" s="100"/>
      <c r="PL110" s="100"/>
      <c r="PM110" s="100"/>
      <c r="PN110" s="100"/>
      <c r="PO110" s="100"/>
      <c r="PP110" s="100"/>
      <c r="PQ110" s="100"/>
      <c r="PR110" s="100"/>
      <c r="PS110" s="100"/>
      <c r="PT110" s="100"/>
      <c r="PU110" s="100"/>
      <c r="PV110" s="100"/>
      <c r="PW110" s="100"/>
      <c r="PX110" s="100"/>
      <c r="PY110" s="100"/>
      <c r="PZ110" s="100"/>
      <c r="QA110" s="100"/>
      <c r="QB110" s="100"/>
      <c r="QC110" s="100"/>
      <c r="QD110" s="100"/>
      <c r="QE110" s="100"/>
      <c r="QF110" s="100"/>
      <c r="QG110" s="100"/>
      <c r="QH110" s="100"/>
      <c r="QI110" s="100"/>
      <c r="QJ110" s="100"/>
      <c r="QK110" s="100"/>
      <c r="QL110" s="100"/>
      <c r="QM110" s="100"/>
      <c r="QN110" s="100"/>
      <c r="QO110" s="100"/>
      <c r="QP110" s="100"/>
      <c r="QQ110" s="100"/>
      <c r="QR110" s="100"/>
      <c r="QS110" s="100"/>
      <c r="QT110" s="100"/>
      <c r="QU110" s="100"/>
      <c r="QV110" s="100"/>
      <c r="QW110" s="100"/>
      <c r="QX110" s="100"/>
      <c r="QY110" s="100"/>
      <c r="QZ110" s="100"/>
      <c r="RA110" s="100"/>
      <c r="RB110" s="100"/>
      <c r="RC110" s="100"/>
      <c r="RD110" s="100"/>
      <c r="RE110" s="100"/>
      <c r="RF110" s="100"/>
      <c r="RG110" s="100"/>
      <c r="RH110" s="100"/>
      <c r="RI110" s="100"/>
      <c r="RJ110" s="100"/>
      <c r="RK110" s="100"/>
      <c r="RL110" s="100"/>
      <c r="RM110" s="100"/>
      <c r="RN110" s="100"/>
      <c r="RO110" s="100"/>
      <c r="RP110" s="100"/>
      <c r="RQ110" s="100"/>
      <c r="RR110" s="100"/>
      <c r="RS110" s="100"/>
      <c r="RT110" s="100"/>
      <c r="RU110" s="100"/>
      <c r="RV110" s="100"/>
      <c r="RW110" s="100"/>
      <c r="RX110" s="100"/>
      <c r="RY110" s="100"/>
      <c r="RZ110" s="100"/>
      <c r="SA110" s="100"/>
      <c r="SB110" s="100"/>
      <c r="SC110" s="100"/>
      <c r="SD110" s="100"/>
      <c r="SE110" s="100"/>
      <c r="SF110" s="100"/>
      <c r="SG110" s="100"/>
      <c r="SH110" s="100"/>
      <c r="SI110" s="100"/>
      <c r="SJ110" s="100"/>
      <c r="SK110" s="100"/>
      <c r="SL110" s="100"/>
      <c r="SM110" s="100"/>
      <c r="SN110" s="100"/>
      <c r="SO110" s="100"/>
      <c r="SP110" s="100"/>
      <c r="SQ110" s="100"/>
      <c r="SR110" s="100"/>
      <c r="SS110" s="100"/>
      <c r="ST110" s="100"/>
      <c r="SU110" s="100"/>
      <c r="SV110" s="100"/>
      <c r="SW110" s="100"/>
      <c r="SX110" s="100"/>
      <c r="SY110" s="100"/>
      <c r="SZ110" s="100"/>
      <c r="TA110" s="100"/>
      <c r="TB110" s="100"/>
      <c r="TC110" s="100"/>
      <c r="TD110" s="100"/>
      <c r="TE110" s="100"/>
      <c r="TF110" s="100"/>
      <c r="TG110" s="100"/>
      <c r="TH110" s="100"/>
      <c r="TI110" s="100"/>
      <c r="TJ110" s="100"/>
      <c r="TK110" s="100"/>
      <c r="TL110" s="100"/>
      <c r="TM110" s="100"/>
      <c r="TN110" s="100"/>
      <c r="TO110" s="100"/>
      <c r="TP110" s="100"/>
      <c r="TQ110" s="100"/>
      <c r="TR110" s="100"/>
      <c r="TS110" s="100"/>
      <c r="TT110" s="100"/>
      <c r="TU110" s="100"/>
      <c r="TV110" s="100"/>
      <c r="TW110" s="100"/>
      <c r="TX110" s="100"/>
      <c r="TY110" s="100"/>
      <c r="TZ110" s="100"/>
      <c r="UA110" s="100"/>
      <c r="UB110" s="100"/>
      <c r="UC110" s="100"/>
      <c r="UD110" s="100"/>
      <c r="UE110" s="100"/>
      <c r="UF110" s="100"/>
      <c r="UG110" s="100"/>
      <c r="UH110" s="100"/>
      <c r="UI110" s="100"/>
      <c r="UJ110" s="100"/>
      <c r="UK110" s="100"/>
      <c r="UL110" s="100"/>
      <c r="UM110" s="100"/>
      <c r="UN110" s="100"/>
      <c r="UO110" s="100"/>
      <c r="UP110" s="100"/>
      <c r="UQ110" s="100"/>
      <c r="UR110" s="100"/>
      <c r="US110" s="100"/>
      <c r="UT110" s="100"/>
      <c r="UU110" s="100"/>
      <c r="UV110" s="100"/>
      <c r="UW110" s="100"/>
      <c r="UX110" s="100"/>
      <c r="UY110" s="100"/>
      <c r="UZ110" s="100"/>
      <c r="VA110" s="100"/>
      <c r="VB110" s="100"/>
      <c r="VC110" s="100"/>
      <c r="VD110" s="100"/>
      <c r="VE110" s="100"/>
      <c r="VF110" s="100"/>
      <c r="VG110" s="100"/>
      <c r="VH110" s="100"/>
      <c r="VI110" s="100"/>
      <c r="VJ110" s="100"/>
      <c r="VK110" s="100"/>
      <c r="VL110" s="100"/>
      <c r="VM110" s="100"/>
      <c r="VN110" s="100"/>
      <c r="VO110" s="100"/>
      <c r="VP110" s="100"/>
      <c r="VQ110" s="100"/>
      <c r="VR110" s="100"/>
      <c r="VS110" s="100"/>
      <c r="VT110" s="100"/>
      <c r="VU110" s="100"/>
      <c r="VV110" s="100"/>
      <c r="VW110" s="100"/>
      <c r="VX110" s="100"/>
      <c r="VY110" s="100"/>
      <c r="VZ110" s="100"/>
      <c r="WA110" s="100"/>
      <c r="WB110" s="100"/>
      <c r="WC110" s="100"/>
      <c r="WD110" s="100"/>
      <c r="WE110" s="100"/>
      <c r="WF110" s="100"/>
      <c r="WG110" s="100"/>
      <c r="WH110" s="100"/>
      <c r="WI110" s="100"/>
      <c r="WJ110" s="100"/>
      <c r="WK110" s="100"/>
      <c r="WL110" s="100"/>
      <c r="WM110" s="100"/>
      <c r="WN110" s="100"/>
      <c r="WO110" s="100"/>
      <c r="WP110" s="100"/>
      <c r="WQ110" s="100"/>
      <c r="WR110" s="100"/>
      <c r="WS110" s="100"/>
      <c r="WT110" s="100"/>
      <c r="WU110" s="100"/>
      <c r="WV110" s="100"/>
      <c r="WW110" s="100"/>
      <c r="WX110" s="100"/>
      <c r="WY110" s="100"/>
      <c r="WZ110" s="100"/>
      <c r="XA110" s="100"/>
      <c r="XB110" s="100"/>
      <c r="XC110" s="100"/>
      <c r="XD110" s="100"/>
      <c r="XE110" s="100"/>
      <c r="XF110" s="100"/>
      <c r="XG110" s="100"/>
      <c r="XH110" s="100"/>
      <c r="XI110" s="100"/>
      <c r="XJ110" s="100"/>
      <c r="XK110" s="100"/>
      <c r="XL110" s="100"/>
      <c r="XM110" s="100"/>
      <c r="XN110" s="100"/>
      <c r="XO110" s="100"/>
      <c r="XP110" s="100"/>
      <c r="XQ110" s="100"/>
      <c r="XR110" s="100"/>
      <c r="XS110" s="100"/>
      <c r="XT110" s="100"/>
      <c r="XU110" s="100"/>
      <c r="XV110" s="100"/>
      <c r="XW110" s="100"/>
      <c r="XX110" s="100"/>
      <c r="XY110" s="100"/>
      <c r="XZ110" s="100"/>
      <c r="YA110" s="100"/>
      <c r="YB110" s="100"/>
      <c r="YC110" s="100"/>
      <c r="YD110" s="100"/>
      <c r="YE110" s="100"/>
      <c r="YF110" s="100"/>
      <c r="YG110" s="100"/>
      <c r="YH110" s="100"/>
      <c r="YI110" s="100"/>
      <c r="YJ110" s="100"/>
      <c r="YK110" s="100"/>
      <c r="YL110" s="100"/>
      <c r="YM110" s="100"/>
      <c r="YN110" s="100"/>
      <c r="YO110" s="100"/>
      <c r="YP110" s="100"/>
      <c r="YQ110" s="100"/>
      <c r="YR110" s="100"/>
      <c r="YS110" s="100"/>
      <c r="YT110" s="100"/>
      <c r="YU110" s="100"/>
      <c r="YV110" s="100"/>
      <c r="YW110" s="100"/>
      <c r="YX110" s="100"/>
      <c r="YY110" s="100"/>
      <c r="YZ110" s="100"/>
      <c r="ZA110" s="100"/>
      <c r="ZB110" s="100"/>
      <c r="ZC110" s="100"/>
      <c r="ZD110" s="100"/>
      <c r="ZE110" s="100"/>
      <c r="ZF110" s="100"/>
      <c r="ZG110" s="100"/>
      <c r="ZH110" s="100"/>
      <c r="ZI110" s="100"/>
      <c r="ZJ110" s="100"/>
      <c r="ZK110" s="100"/>
      <c r="ZL110" s="100"/>
      <c r="ZM110" s="100"/>
      <c r="ZN110" s="100"/>
      <c r="ZO110" s="100"/>
      <c r="ZP110" s="100"/>
      <c r="ZQ110" s="100"/>
      <c r="ZR110" s="100"/>
      <c r="ZS110" s="100"/>
      <c r="ZT110" s="100"/>
      <c r="ZU110" s="100"/>
      <c r="ZV110" s="100"/>
      <c r="ZW110" s="100"/>
      <c r="ZX110" s="100"/>
      <c r="ZY110" s="100"/>
      <c r="ZZ110" s="100"/>
      <c r="AAA110" s="100"/>
      <c r="AAB110" s="100"/>
      <c r="AAC110" s="100"/>
      <c r="AAD110" s="100"/>
      <c r="AAE110" s="100"/>
      <c r="AAF110" s="100"/>
      <c r="AAG110" s="100"/>
      <c r="AAH110" s="100"/>
      <c r="AAI110" s="100"/>
      <c r="AAJ110" s="100"/>
      <c r="AAK110" s="100"/>
      <c r="AAL110" s="100"/>
      <c r="AAM110" s="100"/>
      <c r="AAN110" s="100"/>
      <c r="AAO110" s="100"/>
      <c r="AAP110" s="100"/>
      <c r="AAQ110" s="100"/>
      <c r="AAR110" s="100"/>
      <c r="AAS110" s="100"/>
      <c r="AAT110" s="100"/>
      <c r="AAU110" s="100"/>
      <c r="AAV110" s="100"/>
      <c r="AAW110" s="100"/>
      <c r="AAX110" s="100"/>
      <c r="AAY110" s="100"/>
      <c r="AAZ110" s="100"/>
      <c r="ABA110" s="100"/>
      <c r="ABB110" s="100"/>
      <c r="ABC110" s="100"/>
      <c r="ABD110" s="100"/>
      <c r="ABE110" s="100"/>
      <c r="ABF110" s="100"/>
      <c r="ABG110" s="100"/>
      <c r="ABH110" s="100"/>
      <c r="ABI110" s="100"/>
      <c r="ABJ110" s="100"/>
      <c r="ABK110" s="100"/>
      <c r="ABL110" s="100"/>
      <c r="ABM110" s="100"/>
      <c r="ABN110" s="100"/>
      <c r="ABO110" s="100"/>
      <c r="ABP110" s="100"/>
      <c r="ABQ110" s="100"/>
      <c r="ABR110" s="100"/>
      <c r="ABS110" s="100"/>
      <c r="ABT110" s="100"/>
      <c r="ABU110" s="100"/>
      <c r="ABV110" s="100"/>
      <c r="ABW110" s="100"/>
      <c r="ABX110" s="100"/>
      <c r="ABY110" s="100"/>
      <c r="ABZ110" s="100"/>
      <c r="ACA110" s="100"/>
      <c r="ACB110" s="100"/>
      <c r="ACC110" s="100"/>
      <c r="ACD110" s="100"/>
      <c r="ACE110" s="100"/>
      <c r="ACF110" s="100"/>
      <c r="ACG110" s="100"/>
      <c r="ACH110" s="100"/>
      <c r="ACI110" s="100"/>
      <c r="ACJ110" s="100"/>
      <c r="ACK110" s="100"/>
      <c r="ACL110" s="100"/>
      <c r="ACM110" s="100"/>
      <c r="ACN110" s="100"/>
      <c r="ACO110" s="100"/>
      <c r="ACP110" s="100"/>
      <c r="ACQ110" s="100"/>
      <c r="ACR110" s="100"/>
      <c r="ACS110" s="100"/>
      <c r="ACT110" s="100"/>
      <c r="ACU110" s="100"/>
      <c r="ACV110" s="100"/>
      <c r="ACW110" s="100"/>
      <c r="ACX110" s="100"/>
      <c r="ACY110" s="100"/>
      <c r="ACZ110" s="100"/>
      <c r="ADA110" s="100"/>
      <c r="ADB110" s="100"/>
      <c r="ADC110" s="100"/>
      <c r="ADD110" s="100"/>
      <c r="ADE110" s="100"/>
      <c r="ADF110" s="100"/>
      <c r="ADG110" s="100"/>
      <c r="ADH110" s="100"/>
      <c r="ADI110" s="100"/>
      <c r="ADJ110" s="100"/>
      <c r="ADK110" s="100"/>
      <c r="ADL110" s="100"/>
      <c r="ADM110" s="100"/>
      <c r="ADN110" s="100"/>
      <c r="ADO110" s="100"/>
      <c r="ADP110" s="100"/>
      <c r="ADQ110" s="100"/>
      <c r="ADR110" s="100"/>
      <c r="ADS110" s="100"/>
      <c r="ADT110" s="100"/>
      <c r="ADU110" s="100"/>
      <c r="ADV110" s="100"/>
      <c r="ADW110" s="100"/>
      <c r="ADX110" s="100"/>
      <c r="ADY110" s="100"/>
      <c r="ADZ110" s="100"/>
      <c r="AEA110" s="100"/>
      <c r="AEB110" s="100"/>
      <c r="AEC110" s="100"/>
      <c r="AED110" s="100"/>
      <c r="AEE110" s="100"/>
      <c r="AEF110" s="100"/>
      <c r="AEG110" s="100"/>
      <c r="AEH110" s="100"/>
      <c r="AEI110" s="100"/>
      <c r="AEJ110" s="100"/>
      <c r="AEK110" s="100"/>
      <c r="AEL110" s="100"/>
      <c r="AEM110" s="100"/>
      <c r="AEN110" s="100"/>
      <c r="AEO110" s="100"/>
      <c r="AEP110" s="100"/>
      <c r="AEQ110" s="100"/>
      <c r="AER110" s="100"/>
      <c r="AES110" s="100"/>
      <c r="AET110" s="100"/>
      <c r="AEU110" s="100"/>
      <c r="AEV110" s="100"/>
      <c r="AEW110" s="100"/>
      <c r="AEX110" s="100"/>
      <c r="AEY110" s="100"/>
      <c r="AEZ110" s="100"/>
      <c r="AFA110" s="100"/>
      <c r="AFB110" s="100"/>
      <c r="AFC110" s="100"/>
      <c r="AFD110" s="100"/>
      <c r="AFE110" s="100"/>
      <c r="AFF110" s="100"/>
      <c r="AFG110" s="100"/>
      <c r="AFH110" s="100"/>
      <c r="AFI110" s="100"/>
      <c r="AFJ110" s="100"/>
      <c r="AFK110" s="100"/>
      <c r="AFL110" s="100"/>
      <c r="AFM110" s="100"/>
      <c r="AFN110" s="100"/>
      <c r="AFO110" s="100"/>
      <c r="AFP110" s="100"/>
      <c r="AFQ110" s="100"/>
      <c r="AFR110" s="100"/>
      <c r="AFS110" s="100"/>
      <c r="AFT110" s="100"/>
      <c r="AFU110" s="100"/>
      <c r="AFV110" s="100"/>
      <c r="AFW110" s="100"/>
      <c r="AFX110" s="100"/>
      <c r="AFY110" s="100"/>
      <c r="AFZ110" s="100"/>
      <c r="AGA110" s="100"/>
      <c r="AGB110" s="100"/>
      <c r="AGC110" s="100"/>
      <c r="AGD110" s="100"/>
      <c r="AGE110" s="100"/>
      <c r="AGF110" s="100"/>
      <c r="AGG110" s="100"/>
      <c r="AGH110" s="100"/>
      <c r="AGI110" s="100"/>
      <c r="AGJ110" s="100"/>
      <c r="AGK110" s="100"/>
      <c r="AGL110" s="100"/>
      <c r="AGM110" s="100"/>
      <c r="AGN110" s="100"/>
      <c r="AGO110" s="100"/>
      <c r="AGP110" s="100"/>
      <c r="AGQ110" s="100"/>
      <c r="AGR110" s="100"/>
      <c r="AGS110" s="100"/>
      <c r="AGT110" s="100"/>
      <c r="AGU110" s="100"/>
      <c r="AGV110" s="100"/>
      <c r="AGW110" s="100"/>
      <c r="AGX110" s="100"/>
      <c r="AGY110" s="100"/>
      <c r="AGZ110" s="100"/>
      <c r="AHA110" s="100"/>
      <c r="AHB110" s="100"/>
      <c r="AHC110" s="100"/>
      <c r="AHD110" s="100"/>
      <c r="AHE110" s="100"/>
      <c r="AHF110" s="100"/>
      <c r="AHG110" s="100"/>
      <c r="AHH110" s="100"/>
      <c r="AHI110" s="100"/>
      <c r="AHJ110" s="100"/>
      <c r="AHK110" s="100"/>
      <c r="AHL110" s="100"/>
      <c r="AHM110" s="100"/>
      <c r="AHN110" s="100"/>
      <c r="AHO110" s="100"/>
      <c r="AHP110" s="100"/>
      <c r="AHQ110" s="100"/>
      <c r="AHR110" s="100"/>
      <c r="AHS110" s="100"/>
      <c r="AHT110" s="100"/>
      <c r="AHU110" s="100"/>
      <c r="AHV110" s="100"/>
      <c r="AHW110" s="100"/>
      <c r="AHX110" s="100"/>
      <c r="AHY110" s="100"/>
      <c r="AHZ110" s="100"/>
      <c r="AIA110" s="100"/>
      <c r="AIB110" s="100"/>
      <c r="AIC110" s="100"/>
      <c r="AID110" s="100"/>
      <c r="AIE110" s="100"/>
      <c r="AIF110" s="100"/>
      <c r="AIG110" s="100"/>
      <c r="AIH110" s="100"/>
      <c r="AII110" s="100"/>
      <c r="AIJ110" s="100"/>
      <c r="AIK110" s="100"/>
      <c r="AIL110" s="100"/>
      <c r="AIM110" s="100"/>
      <c r="AIN110" s="100"/>
      <c r="AIO110" s="100"/>
      <c r="AIP110" s="100"/>
      <c r="AIQ110" s="100"/>
      <c r="AIR110" s="100"/>
      <c r="AIS110" s="100"/>
      <c r="AIT110" s="100"/>
      <c r="AIU110" s="100"/>
      <c r="AIV110" s="100"/>
      <c r="AIW110" s="100"/>
      <c r="AIX110" s="100"/>
      <c r="AIY110" s="100"/>
      <c r="AIZ110" s="100"/>
      <c r="AJA110" s="100"/>
      <c r="AJB110" s="100"/>
      <c r="AJC110" s="100"/>
      <c r="AJD110" s="100"/>
      <c r="AJE110" s="100"/>
      <c r="AJF110" s="100"/>
      <c r="AJG110" s="100"/>
      <c r="AJH110" s="100"/>
      <c r="AJI110" s="100"/>
      <c r="AJJ110" s="100"/>
      <c r="AJK110" s="100"/>
      <c r="AJL110" s="100"/>
      <c r="AJM110" s="100"/>
      <c r="AJN110" s="100"/>
      <c r="AJO110" s="100"/>
      <c r="AJP110" s="100"/>
      <c r="AJQ110" s="100"/>
      <c r="AJR110" s="100"/>
      <c r="AJS110" s="100"/>
      <c r="AJT110" s="100"/>
      <c r="AJU110" s="100"/>
      <c r="AJV110" s="100"/>
      <c r="AJW110" s="100"/>
      <c r="AJX110" s="100"/>
      <c r="AJY110" s="100"/>
      <c r="AJZ110" s="100"/>
      <c r="AKA110" s="100"/>
      <c r="AKB110" s="100"/>
      <c r="AKC110" s="100"/>
      <c r="AKD110" s="100"/>
      <c r="AKE110" s="100"/>
      <c r="AKF110" s="100"/>
      <c r="AKG110" s="100"/>
      <c r="AKH110" s="100"/>
      <c r="AKI110" s="100"/>
      <c r="AKJ110" s="100"/>
      <c r="AKK110" s="100"/>
      <c r="AKL110" s="100"/>
      <c r="AKM110" s="100"/>
      <c r="AKN110" s="100"/>
      <c r="AKO110" s="100"/>
      <c r="AKP110" s="100"/>
      <c r="AKQ110" s="100"/>
      <c r="AKR110" s="100"/>
      <c r="AKS110" s="100"/>
      <c r="AKT110" s="100"/>
      <c r="AKU110" s="100"/>
      <c r="AKV110" s="100"/>
      <c r="AKW110" s="100"/>
      <c r="AKX110" s="100"/>
      <c r="AKY110" s="100"/>
      <c r="AKZ110" s="100"/>
      <c r="ALA110" s="100"/>
      <c r="ALB110" s="100"/>
      <c r="ALC110" s="100"/>
      <c r="ALD110" s="100"/>
      <c r="ALE110" s="100"/>
      <c r="ALF110" s="100"/>
      <c r="ALG110" s="100"/>
      <c r="ALH110" s="100"/>
      <c r="ALI110" s="100"/>
      <c r="ALJ110" s="100"/>
      <c r="ALK110" s="100"/>
      <c r="ALL110" s="100"/>
      <c r="ALM110" s="100"/>
      <c r="ALN110" s="100"/>
      <c r="ALO110" s="100"/>
      <c r="ALP110" s="100"/>
      <c r="ALQ110" s="100"/>
      <c r="ALR110" s="100"/>
      <c r="ALS110" s="100"/>
      <c r="ALT110" s="100"/>
      <c r="ALU110" s="100"/>
      <c r="ALV110" s="100"/>
      <c r="ALW110" s="100"/>
      <c r="ALX110" s="100"/>
      <c r="ALY110" s="100"/>
      <c r="ALZ110" s="100"/>
      <c r="AMA110" s="100"/>
      <c r="AMB110" s="100"/>
      <c r="AMC110" s="100"/>
      <c r="AMD110" s="100"/>
      <c r="AME110" s="100"/>
      <c r="AMF110" s="100"/>
      <c r="AMG110" s="100"/>
      <c r="AMH110" s="100"/>
      <c r="AMI110" s="100"/>
      <c r="AMJ110" s="100"/>
      <c r="AMK110" s="100"/>
      <c r="AML110" s="100"/>
      <c r="AMM110" s="100"/>
      <c r="AMN110" s="100"/>
      <c r="AMO110" s="100"/>
      <c r="AMP110" s="100"/>
      <c r="AMQ110" s="100"/>
      <c r="AMR110" s="100"/>
      <c r="AMS110" s="100"/>
      <c r="AMT110" s="100"/>
      <c r="AMU110" s="100"/>
      <c r="AMV110" s="100"/>
      <c r="AMW110" s="100"/>
      <c r="AMX110" s="100"/>
      <c r="AMY110" s="100"/>
      <c r="AMZ110" s="100"/>
      <c r="ANA110" s="100"/>
      <c r="ANB110" s="100"/>
      <c r="ANC110" s="100"/>
      <c r="AND110" s="100"/>
      <c r="ANE110" s="100"/>
      <c r="ANF110" s="100"/>
      <c r="ANG110" s="100"/>
      <c r="ANH110" s="100"/>
      <c r="ANI110" s="100"/>
      <c r="ANJ110" s="100"/>
      <c r="ANK110" s="100"/>
      <c r="ANL110" s="100"/>
      <c r="ANM110" s="100"/>
      <c r="ANN110" s="100"/>
      <c r="ANO110" s="100"/>
      <c r="ANP110" s="100"/>
      <c r="ANQ110" s="100"/>
      <c r="ANR110" s="100"/>
      <c r="ANS110" s="100"/>
      <c r="ANT110" s="100"/>
      <c r="ANU110" s="100"/>
      <c r="ANV110" s="100"/>
      <c r="ANW110" s="100"/>
      <c r="ANX110" s="100"/>
      <c r="ANY110" s="100"/>
      <c r="ANZ110" s="100"/>
      <c r="AOA110" s="100"/>
      <c r="AOB110" s="100"/>
      <c r="AOC110" s="100"/>
      <c r="AOD110" s="100"/>
      <c r="AOE110" s="100"/>
      <c r="AOF110" s="100"/>
      <c r="AOG110" s="100"/>
      <c r="AOH110" s="100"/>
      <c r="AOI110" s="100"/>
      <c r="AOJ110" s="100"/>
      <c r="AOK110" s="100"/>
      <c r="AOL110" s="100"/>
      <c r="AOM110" s="100"/>
      <c r="AON110" s="100"/>
      <c r="AOO110" s="100"/>
      <c r="AOP110" s="100"/>
      <c r="AOQ110" s="100"/>
      <c r="AOR110" s="100"/>
      <c r="AOS110" s="100"/>
      <c r="AOT110" s="100"/>
      <c r="AOU110" s="100"/>
      <c r="AOV110" s="100"/>
      <c r="AOW110" s="100"/>
      <c r="AOX110" s="100"/>
      <c r="AOY110" s="100"/>
      <c r="AOZ110" s="100"/>
      <c r="APA110" s="100"/>
      <c r="APB110" s="100"/>
      <c r="APC110" s="100"/>
      <c r="APD110" s="100"/>
      <c r="APE110" s="100"/>
      <c r="APF110" s="100"/>
      <c r="APG110" s="100"/>
      <c r="APH110" s="100"/>
      <c r="API110" s="100"/>
      <c r="APJ110" s="100"/>
      <c r="APK110" s="100"/>
      <c r="APL110" s="100"/>
      <c r="APM110" s="100"/>
      <c r="APN110" s="100"/>
      <c r="APO110" s="100"/>
      <c r="APP110" s="100"/>
      <c r="APQ110" s="100"/>
      <c r="APR110" s="100"/>
      <c r="APS110" s="100"/>
      <c r="APT110" s="100"/>
      <c r="APU110" s="100"/>
      <c r="APV110" s="100"/>
      <c r="APW110" s="100"/>
      <c r="APX110" s="100"/>
      <c r="APY110" s="100"/>
      <c r="APZ110" s="100"/>
      <c r="AQA110" s="100"/>
      <c r="AQB110" s="100"/>
      <c r="AQC110" s="100"/>
      <c r="AQD110" s="100"/>
      <c r="AQE110" s="100"/>
      <c r="AQF110" s="100"/>
      <c r="AQG110" s="100"/>
      <c r="AQH110" s="100"/>
      <c r="AQI110" s="100"/>
      <c r="AQJ110" s="100"/>
      <c r="AQK110" s="100"/>
      <c r="AQL110" s="100"/>
      <c r="AQM110" s="100"/>
      <c r="AQN110" s="100"/>
      <c r="AQO110" s="100"/>
      <c r="AQP110" s="100"/>
      <c r="AQQ110" s="100"/>
      <c r="AQR110" s="100"/>
      <c r="AQS110" s="100"/>
      <c r="AQT110" s="100"/>
      <c r="AQU110" s="100"/>
      <c r="AQV110" s="100"/>
      <c r="AQW110" s="100"/>
      <c r="AQX110" s="100"/>
      <c r="AQY110" s="100"/>
      <c r="AQZ110" s="100"/>
      <c r="ARA110" s="100"/>
      <c r="ARB110" s="100"/>
      <c r="ARC110" s="100"/>
      <c r="ARD110" s="100"/>
      <c r="ARE110" s="100"/>
      <c r="ARF110" s="100"/>
      <c r="ARG110" s="100"/>
      <c r="ARH110" s="100"/>
      <c r="ARI110" s="100"/>
      <c r="ARJ110" s="100"/>
      <c r="ARK110" s="100"/>
      <c r="ARL110" s="100"/>
      <c r="ARM110" s="100"/>
      <c r="ARN110" s="100"/>
      <c r="ARO110" s="100"/>
      <c r="ARP110" s="100"/>
      <c r="ARQ110" s="100"/>
      <c r="ARR110" s="100"/>
      <c r="ARS110" s="100"/>
      <c r="ART110" s="100"/>
      <c r="ARU110" s="100"/>
      <c r="ARV110" s="100"/>
      <c r="ARW110" s="100"/>
      <c r="ARX110" s="100"/>
      <c r="ARY110" s="100"/>
      <c r="ARZ110" s="100"/>
      <c r="ASA110" s="100"/>
      <c r="ASB110" s="100"/>
      <c r="ASC110" s="100"/>
      <c r="ASD110" s="100"/>
      <c r="ASE110" s="100"/>
      <c r="ASF110" s="100"/>
      <c r="ASG110" s="100"/>
      <c r="ASH110" s="100"/>
      <c r="ASI110" s="100"/>
      <c r="ASJ110" s="100"/>
      <c r="ASK110" s="100"/>
      <c r="ASL110" s="100"/>
      <c r="ASM110" s="100"/>
      <c r="ASN110" s="100"/>
      <c r="ASO110" s="100"/>
      <c r="ASP110" s="100"/>
      <c r="ASQ110" s="100"/>
      <c r="ASR110" s="100"/>
      <c r="ASS110" s="100"/>
      <c r="AST110" s="100"/>
      <c r="ASU110" s="100"/>
      <c r="ASV110" s="100"/>
      <c r="ASW110" s="100"/>
      <c r="ASX110" s="100"/>
      <c r="ASY110" s="100"/>
      <c r="ASZ110" s="100"/>
      <c r="ATA110" s="100"/>
      <c r="ATB110" s="100"/>
      <c r="ATC110" s="100"/>
      <c r="ATD110" s="100"/>
      <c r="ATE110" s="100"/>
      <c r="ATF110" s="100"/>
      <c r="ATG110" s="100"/>
      <c r="ATH110" s="100"/>
      <c r="ATI110" s="100"/>
      <c r="ATJ110" s="100"/>
      <c r="ATK110" s="100"/>
      <c r="ATL110" s="100"/>
      <c r="ATM110" s="100"/>
      <c r="ATN110" s="100"/>
      <c r="ATO110" s="100"/>
      <c r="ATP110" s="100"/>
      <c r="ATQ110" s="100"/>
      <c r="ATR110" s="100"/>
      <c r="ATS110" s="100"/>
      <c r="ATT110" s="100"/>
      <c r="ATU110" s="100"/>
      <c r="ATV110" s="100"/>
      <c r="ATW110" s="100"/>
      <c r="ATX110" s="100"/>
      <c r="ATY110" s="100"/>
      <c r="ATZ110" s="100"/>
      <c r="AUA110" s="100"/>
      <c r="AUB110" s="100"/>
      <c r="AUC110" s="100"/>
      <c r="AUD110" s="100"/>
      <c r="AUE110" s="100"/>
      <c r="AUF110" s="100"/>
      <c r="AUG110" s="100"/>
      <c r="AUH110" s="100"/>
      <c r="AUI110" s="100"/>
      <c r="AUJ110" s="100"/>
      <c r="AUK110" s="100"/>
      <c r="AUL110" s="100"/>
      <c r="AUM110" s="100"/>
      <c r="AUN110" s="100"/>
      <c r="AUO110" s="100"/>
      <c r="AUP110" s="100"/>
      <c r="AUQ110" s="100"/>
      <c r="AUR110" s="100"/>
      <c r="AUS110" s="100"/>
      <c r="AUT110" s="100"/>
      <c r="AUU110" s="100"/>
      <c r="AUV110" s="100"/>
      <c r="AUW110" s="100"/>
      <c r="AUX110" s="100"/>
      <c r="AUY110" s="100"/>
      <c r="AUZ110" s="100"/>
      <c r="AVA110" s="100"/>
      <c r="AVB110" s="100"/>
      <c r="AVC110" s="100"/>
      <c r="AVD110" s="100"/>
      <c r="AVE110" s="100"/>
      <c r="AVF110" s="100"/>
      <c r="AVG110" s="100"/>
      <c r="AVH110" s="100"/>
      <c r="AVI110" s="100"/>
      <c r="AVJ110" s="100"/>
      <c r="AVK110" s="100"/>
      <c r="AVL110" s="100"/>
      <c r="AVM110" s="100"/>
      <c r="AVN110" s="100"/>
      <c r="AVO110" s="100"/>
      <c r="AVP110" s="100"/>
      <c r="AVQ110" s="100"/>
      <c r="AVR110" s="100"/>
      <c r="AVS110" s="100"/>
      <c r="AVT110" s="100"/>
      <c r="AVU110" s="100"/>
      <c r="AVV110" s="100"/>
      <c r="AVW110" s="100"/>
      <c r="AVX110" s="100"/>
      <c r="AVY110" s="100"/>
      <c r="AVZ110" s="100"/>
      <c r="AWA110" s="100"/>
      <c r="AWB110" s="100"/>
      <c r="AWC110" s="100"/>
      <c r="AWD110" s="100"/>
      <c r="AWE110" s="100"/>
      <c r="AWF110" s="100"/>
      <c r="AWG110" s="100"/>
      <c r="AWH110" s="100"/>
      <c r="AWI110" s="100"/>
      <c r="AWJ110" s="100"/>
      <c r="AWK110" s="100"/>
      <c r="AWL110" s="100"/>
      <c r="AWM110" s="100"/>
      <c r="AWN110" s="100"/>
      <c r="AWO110" s="100"/>
      <c r="AWP110" s="100"/>
      <c r="AWQ110" s="100"/>
      <c r="AWR110" s="100"/>
      <c r="AWS110" s="100"/>
      <c r="AWT110" s="100"/>
      <c r="AWU110" s="100"/>
      <c r="AWV110" s="100"/>
      <c r="AWW110" s="100"/>
      <c r="AWX110" s="100"/>
      <c r="AWY110" s="100"/>
      <c r="AWZ110" s="100"/>
      <c r="AXA110" s="100"/>
      <c r="AXB110" s="100"/>
      <c r="AXC110" s="100"/>
      <c r="AXD110" s="100"/>
      <c r="AXE110" s="100"/>
      <c r="AXF110" s="100"/>
      <c r="AXG110" s="100"/>
      <c r="AXH110" s="100"/>
      <c r="AXI110" s="100"/>
      <c r="AXJ110" s="100"/>
      <c r="AXK110" s="100"/>
      <c r="AXL110" s="100"/>
      <c r="AXM110" s="100"/>
      <c r="AXN110" s="100"/>
      <c r="AXO110" s="100"/>
      <c r="AXP110" s="100"/>
      <c r="AXQ110" s="100"/>
      <c r="AXR110" s="100"/>
      <c r="AXS110" s="100"/>
      <c r="AXT110" s="100"/>
      <c r="AXU110" s="100"/>
      <c r="AXV110" s="100"/>
      <c r="AXW110" s="100"/>
      <c r="AXX110" s="100"/>
      <c r="AXY110" s="100"/>
      <c r="AXZ110" s="100"/>
      <c r="AYA110" s="100"/>
      <c r="AYB110" s="100"/>
      <c r="AYC110" s="100"/>
      <c r="AYD110" s="100"/>
      <c r="AYE110" s="100"/>
      <c r="AYF110" s="100"/>
      <c r="AYG110" s="100"/>
      <c r="AYH110" s="100"/>
      <c r="AYI110" s="100"/>
      <c r="AYJ110" s="100"/>
      <c r="AYK110" s="100"/>
      <c r="AYL110" s="100"/>
      <c r="AYM110" s="100"/>
      <c r="AYN110" s="100"/>
      <c r="AYO110" s="100"/>
      <c r="AYP110" s="100"/>
      <c r="AYQ110" s="100"/>
      <c r="AYR110" s="100"/>
      <c r="AYS110" s="100"/>
      <c r="AYT110" s="100"/>
      <c r="AYU110" s="100"/>
      <c r="AYV110" s="100"/>
      <c r="AYW110" s="100"/>
      <c r="AYX110" s="100"/>
      <c r="AYY110" s="100"/>
      <c r="AYZ110" s="100"/>
      <c r="AZA110" s="100"/>
      <c r="AZB110" s="100"/>
      <c r="AZC110" s="100"/>
      <c r="AZD110" s="100"/>
      <c r="AZE110" s="100"/>
      <c r="AZF110" s="100"/>
      <c r="AZG110" s="100"/>
      <c r="AZH110" s="100"/>
      <c r="AZI110" s="100"/>
      <c r="AZJ110" s="100"/>
      <c r="AZK110" s="100"/>
      <c r="AZL110" s="100"/>
      <c r="AZM110" s="100"/>
      <c r="AZN110" s="100"/>
      <c r="AZO110" s="100"/>
      <c r="AZP110" s="100"/>
      <c r="AZQ110" s="100"/>
      <c r="AZR110" s="100"/>
      <c r="AZS110" s="100"/>
      <c r="AZT110" s="100"/>
      <c r="AZU110" s="100"/>
      <c r="AZV110" s="100"/>
      <c r="AZW110" s="100"/>
      <c r="AZX110" s="100"/>
      <c r="AZY110" s="100"/>
      <c r="AZZ110" s="100"/>
      <c r="BAA110" s="100"/>
      <c r="BAB110" s="100"/>
      <c r="BAC110" s="100"/>
      <c r="BAD110" s="100"/>
      <c r="BAE110" s="100"/>
      <c r="BAF110" s="100"/>
      <c r="BAG110" s="100"/>
      <c r="BAH110" s="100"/>
      <c r="BAI110" s="100"/>
      <c r="BAJ110" s="100"/>
      <c r="BAK110" s="100"/>
      <c r="BAL110" s="100"/>
      <c r="BAM110" s="100"/>
      <c r="BAN110" s="100"/>
      <c r="BAO110" s="100"/>
      <c r="BAP110" s="100"/>
      <c r="BAQ110" s="100"/>
      <c r="BAR110" s="100"/>
      <c r="BAS110" s="100"/>
      <c r="BAT110" s="100"/>
      <c r="BAU110" s="100"/>
      <c r="BAV110" s="100"/>
      <c r="BAW110" s="100"/>
      <c r="BAX110" s="100"/>
      <c r="BAY110" s="100"/>
      <c r="BAZ110" s="100"/>
      <c r="BBA110" s="100"/>
      <c r="BBB110" s="100"/>
      <c r="BBC110" s="100"/>
      <c r="BBD110" s="100"/>
      <c r="BBE110" s="100"/>
      <c r="BBF110" s="100"/>
      <c r="BBG110" s="100"/>
      <c r="BBH110" s="100"/>
      <c r="BBI110" s="100"/>
      <c r="BBJ110" s="100"/>
      <c r="BBK110" s="100"/>
      <c r="BBL110" s="100"/>
      <c r="BBM110" s="100"/>
      <c r="BBN110" s="100"/>
      <c r="BBO110" s="100"/>
      <c r="BBP110" s="100"/>
      <c r="BBQ110" s="100"/>
      <c r="BBR110" s="100"/>
      <c r="BBS110" s="100"/>
      <c r="BBT110" s="100"/>
      <c r="BBU110" s="100"/>
      <c r="BBV110" s="100"/>
      <c r="BBW110" s="100"/>
      <c r="BBX110" s="100"/>
      <c r="BBY110" s="100"/>
      <c r="BBZ110" s="100"/>
      <c r="BCA110" s="100"/>
      <c r="BCB110" s="100"/>
      <c r="BCC110" s="100"/>
      <c r="BCD110" s="100"/>
      <c r="BCE110" s="100"/>
      <c r="BCF110" s="100"/>
      <c r="BCG110" s="100"/>
      <c r="BCH110" s="100"/>
      <c r="BCI110" s="100"/>
      <c r="BCJ110" s="100"/>
      <c r="BCK110" s="100"/>
      <c r="BCL110" s="100"/>
      <c r="BCM110" s="100"/>
      <c r="BCN110" s="100"/>
      <c r="BCO110" s="100"/>
      <c r="BCP110" s="100"/>
      <c r="BCQ110" s="100"/>
      <c r="BCR110" s="100"/>
      <c r="BCS110" s="100"/>
      <c r="BCT110" s="100"/>
      <c r="BCU110" s="100"/>
      <c r="BCV110" s="100"/>
      <c r="BCW110" s="100"/>
      <c r="BCX110" s="100"/>
      <c r="BCY110" s="100"/>
      <c r="BCZ110" s="100"/>
      <c r="BDA110" s="100"/>
      <c r="BDB110" s="100"/>
      <c r="BDC110" s="100"/>
      <c r="BDD110" s="100"/>
      <c r="BDE110" s="100"/>
      <c r="BDF110" s="100"/>
      <c r="BDG110" s="100"/>
      <c r="BDH110" s="100"/>
      <c r="BDI110" s="100"/>
      <c r="BDJ110" s="100"/>
      <c r="BDK110" s="100"/>
      <c r="BDL110" s="100"/>
      <c r="BDM110" s="100"/>
      <c r="BDN110" s="100"/>
      <c r="BDO110" s="100"/>
      <c r="BDP110" s="100"/>
      <c r="BDQ110" s="100"/>
      <c r="BDR110" s="100"/>
      <c r="BDS110" s="100"/>
      <c r="BDT110" s="100"/>
      <c r="BDU110" s="100"/>
      <c r="BDV110" s="100"/>
      <c r="BDW110" s="100"/>
      <c r="BDX110" s="100"/>
      <c r="BDY110" s="100"/>
      <c r="BDZ110" s="100"/>
      <c r="BEA110" s="100"/>
      <c r="BEB110" s="100"/>
      <c r="BEC110" s="100"/>
      <c r="BED110" s="100"/>
      <c r="BEE110" s="100"/>
      <c r="BEF110" s="100"/>
      <c r="BEG110" s="100"/>
      <c r="BEH110" s="100"/>
      <c r="BEI110" s="100"/>
      <c r="BEJ110" s="100"/>
      <c r="BEK110" s="100"/>
      <c r="BEL110" s="100"/>
      <c r="BEM110" s="100"/>
      <c r="BEN110" s="100"/>
      <c r="BEO110" s="100"/>
      <c r="BEP110" s="100"/>
      <c r="BEQ110" s="100"/>
      <c r="BER110" s="100"/>
      <c r="BES110" s="100"/>
      <c r="BET110" s="100"/>
      <c r="BEU110" s="100"/>
      <c r="BEV110" s="100"/>
      <c r="BEW110" s="100"/>
      <c r="BEX110" s="100"/>
      <c r="BEY110" s="100"/>
      <c r="BEZ110" s="100"/>
      <c r="BFA110" s="100"/>
      <c r="BFB110" s="100"/>
      <c r="BFC110" s="100"/>
      <c r="BFD110" s="100"/>
      <c r="BFE110" s="100"/>
      <c r="BFF110" s="100"/>
      <c r="BFG110" s="100"/>
      <c r="BFH110" s="100"/>
      <c r="BFI110" s="100"/>
      <c r="BFJ110" s="100"/>
      <c r="BFK110" s="100"/>
      <c r="BFL110" s="100"/>
      <c r="BFM110" s="100"/>
      <c r="BFN110" s="100"/>
      <c r="BFO110" s="100"/>
      <c r="BFP110" s="100"/>
      <c r="BFQ110" s="100"/>
      <c r="BFR110" s="100"/>
      <c r="BFS110" s="100"/>
      <c r="BFT110" s="100"/>
      <c r="BFU110" s="100"/>
      <c r="BFV110" s="100"/>
      <c r="BFW110" s="100"/>
      <c r="BFX110" s="100"/>
      <c r="BFY110" s="100"/>
      <c r="BFZ110" s="100"/>
      <c r="BGA110" s="100"/>
      <c r="BGB110" s="100"/>
      <c r="BGC110" s="100"/>
      <c r="BGD110" s="100"/>
      <c r="BGE110" s="100"/>
      <c r="BGF110" s="100"/>
      <c r="BGG110" s="100"/>
      <c r="BGH110" s="100"/>
      <c r="BGI110" s="100"/>
      <c r="BGJ110" s="100"/>
      <c r="BGK110" s="100"/>
      <c r="BGL110" s="100"/>
      <c r="BGM110" s="100"/>
      <c r="BGN110" s="100"/>
      <c r="BGO110" s="100"/>
      <c r="BGP110" s="100"/>
      <c r="BGQ110" s="100"/>
      <c r="BGR110" s="100"/>
      <c r="BGS110" s="100"/>
      <c r="BGT110" s="100"/>
      <c r="BGU110" s="100"/>
      <c r="BGV110" s="100"/>
      <c r="BGW110" s="100"/>
      <c r="BGX110" s="100"/>
      <c r="BGY110" s="100"/>
      <c r="BGZ110" s="100"/>
      <c r="BHA110" s="100"/>
      <c r="BHB110" s="100"/>
      <c r="BHC110" s="100"/>
      <c r="BHD110" s="100"/>
      <c r="BHE110" s="100"/>
      <c r="BHF110" s="100"/>
      <c r="BHG110" s="100"/>
      <c r="BHH110" s="100"/>
      <c r="BHI110" s="100"/>
      <c r="BHJ110" s="100"/>
      <c r="BHK110" s="100"/>
      <c r="BHL110" s="100"/>
      <c r="BHM110" s="100"/>
      <c r="BHN110" s="100"/>
      <c r="BHO110" s="100"/>
      <c r="BHP110" s="100"/>
      <c r="BHQ110" s="100"/>
      <c r="BHR110" s="100"/>
      <c r="BHS110" s="100"/>
      <c r="BHT110" s="100"/>
      <c r="BHU110" s="100"/>
      <c r="BHV110" s="100"/>
      <c r="BHW110" s="100"/>
      <c r="BHX110" s="100"/>
      <c r="BHY110" s="100"/>
      <c r="BHZ110" s="100"/>
      <c r="BIA110" s="100"/>
      <c r="BIB110" s="100"/>
      <c r="BIC110" s="100"/>
      <c r="BID110" s="100"/>
      <c r="BIE110" s="100"/>
      <c r="BIF110" s="100"/>
      <c r="BIG110" s="100"/>
      <c r="BIH110" s="100"/>
      <c r="BII110" s="100"/>
      <c r="BIJ110" s="100"/>
      <c r="BIK110" s="100"/>
      <c r="BIL110" s="100"/>
      <c r="BIM110" s="100"/>
      <c r="BIN110" s="100"/>
      <c r="BIO110" s="100"/>
      <c r="BIP110" s="100"/>
      <c r="BIQ110" s="100"/>
      <c r="BIR110" s="100"/>
      <c r="BIS110" s="100"/>
      <c r="BIT110" s="100"/>
      <c r="BIU110" s="100"/>
      <c r="BIV110" s="100"/>
      <c r="BIW110" s="100"/>
      <c r="BIX110" s="100"/>
      <c r="BIY110" s="100"/>
      <c r="BIZ110" s="100"/>
      <c r="BJA110" s="100"/>
      <c r="BJB110" s="100"/>
      <c r="BJC110" s="100"/>
      <c r="BJD110" s="100"/>
      <c r="BJE110" s="100"/>
      <c r="BJF110" s="100"/>
      <c r="BJG110" s="100"/>
      <c r="BJH110" s="100"/>
      <c r="BJI110" s="100"/>
      <c r="BJJ110" s="100"/>
      <c r="BJK110" s="100"/>
      <c r="BJL110" s="100"/>
      <c r="BJM110" s="100"/>
      <c r="BJN110" s="100"/>
      <c r="BJO110" s="100"/>
      <c r="BJP110" s="100"/>
      <c r="BJQ110" s="100"/>
      <c r="BJR110" s="100"/>
      <c r="BJS110" s="100"/>
      <c r="BJT110" s="100"/>
      <c r="BJU110" s="100"/>
      <c r="BJV110" s="100"/>
      <c r="BJW110" s="100"/>
      <c r="BJX110" s="100"/>
      <c r="BJY110" s="100"/>
      <c r="BJZ110" s="100"/>
      <c r="BKA110" s="100"/>
      <c r="BKB110" s="100"/>
      <c r="BKC110" s="100"/>
      <c r="BKD110" s="100"/>
      <c r="BKE110" s="100"/>
      <c r="BKF110" s="100"/>
      <c r="BKG110" s="100"/>
      <c r="BKH110" s="100"/>
      <c r="BKI110" s="100"/>
      <c r="BKJ110" s="100"/>
      <c r="BKK110" s="100"/>
      <c r="BKL110" s="100"/>
      <c r="BKM110" s="100"/>
      <c r="BKN110" s="100"/>
      <c r="BKO110" s="100"/>
      <c r="BKP110" s="100"/>
      <c r="BKQ110" s="100"/>
      <c r="BKR110" s="100"/>
      <c r="BKS110" s="100"/>
      <c r="BKT110" s="100"/>
      <c r="BKU110" s="100"/>
      <c r="BKV110" s="100"/>
      <c r="BKW110" s="100"/>
      <c r="BKX110" s="100"/>
      <c r="BKY110" s="100"/>
      <c r="BKZ110" s="100"/>
      <c r="BLA110" s="100"/>
      <c r="BLB110" s="100"/>
      <c r="BLC110" s="100"/>
      <c r="BLD110" s="100"/>
      <c r="BLE110" s="100"/>
      <c r="BLF110" s="100"/>
      <c r="BLG110" s="100"/>
      <c r="BLH110" s="100"/>
      <c r="BLI110" s="100"/>
      <c r="BLJ110" s="100"/>
      <c r="BLK110" s="100"/>
      <c r="BLL110" s="100"/>
      <c r="BLM110" s="100"/>
      <c r="BLN110" s="100"/>
      <c r="BLO110" s="100"/>
      <c r="BLP110" s="100"/>
      <c r="BLQ110" s="100"/>
      <c r="BLR110" s="100"/>
      <c r="BLS110" s="100"/>
      <c r="BLT110" s="100"/>
      <c r="BLU110" s="100"/>
      <c r="BLV110" s="100"/>
      <c r="BLW110" s="100"/>
      <c r="BLX110" s="100"/>
      <c r="BLY110" s="100"/>
      <c r="BLZ110" s="100"/>
      <c r="BMA110" s="100"/>
      <c r="BMB110" s="100"/>
      <c r="BMC110" s="100"/>
      <c r="BMD110" s="100"/>
      <c r="BME110" s="100"/>
      <c r="BMF110" s="100"/>
      <c r="BMG110" s="100"/>
      <c r="BMH110" s="100"/>
      <c r="BMI110" s="100"/>
      <c r="BMJ110" s="100"/>
      <c r="BMK110" s="100"/>
      <c r="BML110" s="100"/>
      <c r="BMM110" s="100"/>
      <c r="BMN110" s="100"/>
      <c r="BMO110" s="100"/>
      <c r="BMP110" s="100"/>
      <c r="BMQ110" s="100"/>
      <c r="BMR110" s="100"/>
      <c r="BMS110" s="100"/>
      <c r="BMT110" s="100"/>
      <c r="BMU110" s="100"/>
      <c r="BMV110" s="100"/>
      <c r="BMW110" s="100"/>
      <c r="BMX110" s="100"/>
      <c r="BMY110" s="100"/>
      <c r="BMZ110" s="100"/>
      <c r="BNA110" s="100"/>
      <c r="BNB110" s="100"/>
      <c r="BNC110" s="100"/>
      <c r="BND110" s="100"/>
      <c r="BNE110" s="100"/>
      <c r="BNF110" s="100"/>
      <c r="BNG110" s="100"/>
      <c r="BNH110" s="100"/>
      <c r="BNI110" s="100"/>
      <c r="BNJ110" s="100"/>
      <c r="BNK110" s="100"/>
      <c r="BNL110" s="100"/>
      <c r="BNM110" s="100"/>
      <c r="BNN110" s="100"/>
      <c r="BNO110" s="100"/>
      <c r="BNP110" s="100"/>
      <c r="BNQ110" s="100"/>
      <c r="BNR110" s="100"/>
      <c r="BNS110" s="100"/>
      <c r="BNT110" s="100"/>
      <c r="BNU110" s="100"/>
      <c r="BNV110" s="100"/>
      <c r="BNW110" s="100"/>
      <c r="BNX110" s="100"/>
      <c r="BNY110" s="100"/>
      <c r="BNZ110" s="100"/>
      <c r="BOA110" s="100"/>
      <c r="BOB110" s="100"/>
      <c r="BOC110" s="100"/>
      <c r="BOD110" s="100"/>
      <c r="BOE110" s="100"/>
      <c r="BOF110" s="100"/>
      <c r="BOG110" s="100"/>
      <c r="BOH110" s="100"/>
      <c r="BOI110" s="100"/>
      <c r="BOJ110" s="100"/>
      <c r="BOK110" s="100"/>
      <c r="BOL110" s="100"/>
      <c r="BOM110" s="100"/>
      <c r="BON110" s="100"/>
      <c r="BOO110" s="100"/>
      <c r="BOP110" s="100"/>
      <c r="BOQ110" s="100"/>
      <c r="BOR110" s="100"/>
      <c r="BOS110" s="100"/>
      <c r="BOT110" s="100"/>
      <c r="BOU110" s="100"/>
      <c r="BOV110" s="100"/>
      <c r="BOW110" s="100"/>
      <c r="BOX110" s="100"/>
      <c r="BOY110" s="100"/>
      <c r="BOZ110" s="100"/>
      <c r="BPA110" s="100"/>
      <c r="BPB110" s="100"/>
      <c r="BPC110" s="100"/>
      <c r="BPD110" s="100"/>
      <c r="BPE110" s="100"/>
      <c r="BPF110" s="100"/>
      <c r="BPG110" s="100"/>
      <c r="BPH110" s="100"/>
      <c r="BPI110" s="100"/>
      <c r="BPJ110" s="100"/>
      <c r="BPK110" s="100"/>
      <c r="BPL110" s="100"/>
      <c r="BPM110" s="100"/>
      <c r="BPN110" s="100"/>
      <c r="BPO110" s="100"/>
      <c r="BPP110" s="100"/>
      <c r="BPQ110" s="100"/>
      <c r="BPR110" s="100"/>
      <c r="BPS110" s="100"/>
      <c r="BPT110" s="100"/>
      <c r="BPU110" s="100"/>
      <c r="BPV110" s="100"/>
      <c r="BPW110" s="100"/>
      <c r="BPX110" s="100"/>
      <c r="BPY110" s="100"/>
      <c r="BPZ110" s="100"/>
      <c r="BQA110" s="100"/>
      <c r="BQB110" s="100"/>
      <c r="BQC110" s="100"/>
      <c r="BQD110" s="100"/>
      <c r="BQE110" s="100"/>
      <c r="BQF110" s="100"/>
      <c r="BQG110" s="100"/>
      <c r="BQH110" s="100"/>
      <c r="BQI110" s="100"/>
      <c r="BQJ110" s="100"/>
      <c r="BQK110" s="100"/>
      <c r="BQL110" s="100"/>
      <c r="BQM110" s="100"/>
      <c r="BQN110" s="100"/>
      <c r="BQO110" s="100"/>
      <c r="BQP110" s="100"/>
      <c r="BQQ110" s="100"/>
      <c r="BQR110" s="100"/>
      <c r="BQS110" s="100"/>
      <c r="BQT110" s="100"/>
      <c r="BQU110" s="100"/>
      <c r="BQV110" s="100"/>
      <c r="BQW110" s="100"/>
      <c r="BQX110" s="100"/>
      <c r="BQY110" s="100"/>
      <c r="BQZ110" s="100"/>
      <c r="BRA110" s="100"/>
      <c r="BRB110" s="100"/>
      <c r="BRC110" s="100"/>
      <c r="BRD110" s="100"/>
      <c r="BRE110" s="100"/>
      <c r="BRF110" s="100"/>
      <c r="BRG110" s="100"/>
      <c r="BRH110" s="100"/>
      <c r="BRI110" s="100"/>
      <c r="BRJ110" s="100"/>
      <c r="BRK110" s="100"/>
      <c r="BRL110" s="100"/>
      <c r="BRM110" s="100"/>
      <c r="BRN110" s="100"/>
      <c r="BRO110" s="100"/>
      <c r="BRP110" s="100"/>
      <c r="BRQ110" s="100"/>
      <c r="BRR110" s="100"/>
      <c r="BRS110" s="100"/>
      <c r="BRT110" s="100"/>
      <c r="BRU110" s="100"/>
      <c r="BRV110" s="100"/>
      <c r="BRW110" s="100"/>
      <c r="BRX110" s="100"/>
      <c r="BRY110" s="100"/>
      <c r="BRZ110" s="100"/>
      <c r="BSA110" s="100"/>
      <c r="BSB110" s="100"/>
      <c r="BSC110" s="100"/>
      <c r="BSD110" s="100"/>
      <c r="BSE110" s="100"/>
      <c r="BSF110" s="100"/>
      <c r="BSG110" s="100"/>
      <c r="BSH110" s="100"/>
      <c r="BSI110" s="100"/>
      <c r="BSJ110" s="100"/>
      <c r="BSK110" s="100"/>
      <c r="BSL110" s="100"/>
      <c r="BSM110" s="100"/>
      <c r="BSN110" s="100"/>
      <c r="BSO110" s="100"/>
      <c r="BSP110" s="100"/>
      <c r="BSQ110" s="100"/>
      <c r="BSR110" s="100"/>
      <c r="BSS110" s="100"/>
      <c r="BST110" s="100"/>
      <c r="BSU110" s="100"/>
      <c r="BSV110" s="100"/>
      <c r="BSW110" s="100"/>
      <c r="BSX110" s="100"/>
      <c r="BSY110" s="100"/>
      <c r="BSZ110" s="100"/>
      <c r="BTA110" s="100"/>
      <c r="BTB110" s="100"/>
      <c r="BTC110" s="100"/>
      <c r="BTD110" s="100"/>
      <c r="BTE110" s="100"/>
      <c r="BTF110" s="100"/>
      <c r="BTG110" s="100"/>
      <c r="BTH110" s="100"/>
      <c r="BTI110" s="100"/>
      <c r="BTJ110" s="100"/>
      <c r="BTK110" s="100"/>
      <c r="BTL110" s="100"/>
      <c r="BTM110" s="100"/>
      <c r="BTN110" s="100"/>
      <c r="BTO110" s="100"/>
      <c r="BTP110" s="100"/>
      <c r="BTQ110" s="100"/>
      <c r="BTR110" s="100"/>
      <c r="BTS110" s="100"/>
      <c r="BTT110" s="100"/>
      <c r="BTU110" s="100"/>
      <c r="BTV110" s="100"/>
      <c r="BTW110" s="100"/>
      <c r="BTX110" s="100"/>
      <c r="BTY110" s="100"/>
      <c r="BTZ110" s="100"/>
      <c r="BUA110" s="100"/>
      <c r="BUB110" s="100"/>
      <c r="BUC110" s="100"/>
      <c r="BUD110" s="100"/>
      <c r="BUE110" s="100"/>
      <c r="BUF110" s="100"/>
      <c r="BUG110" s="100"/>
      <c r="BUH110" s="100"/>
      <c r="BUI110" s="100"/>
      <c r="BUJ110" s="100"/>
      <c r="BUK110" s="100"/>
      <c r="BUL110" s="100"/>
      <c r="BUM110" s="100"/>
      <c r="BUN110" s="100"/>
      <c r="BUO110" s="100"/>
      <c r="BUP110" s="100"/>
      <c r="BUQ110" s="100"/>
      <c r="BUR110" s="100"/>
      <c r="BUS110" s="100"/>
      <c r="BUT110" s="100"/>
      <c r="BUU110" s="100"/>
      <c r="BUV110" s="100"/>
      <c r="BUW110" s="100"/>
      <c r="BUX110" s="100"/>
      <c r="BUY110" s="100"/>
      <c r="BUZ110" s="100"/>
      <c r="BVA110" s="100"/>
      <c r="BVB110" s="100"/>
      <c r="BVC110" s="100"/>
      <c r="BVD110" s="100"/>
      <c r="BVE110" s="100"/>
      <c r="BVF110" s="100"/>
      <c r="BVG110" s="100"/>
      <c r="BVH110" s="100"/>
      <c r="BVI110" s="100"/>
      <c r="BVJ110" s="100"/>
      <c r="BVK110" s="100"/>
      <c r="BVL110" s="100"/>
      <c r="BVM110" s="100"/>
      <c r="BVN110" s="100"/>
      <c r="BVO110" s="100"/>
      <c r="BVP110" s="100"/>
      <c r="BVQ110" s="100"/>
      <c r="BVR110" s="100"/>
      <c r="BVS110" s="100"/>
      <c r="BVT110" s="100"/>
      <c r="BVU110" s="100"/>
      <c r="BVV110" s="100"/>
      <c r="BVW110" s="100"/>
      <c r="BVX110" s="100"/>
      <c r="BVY110" s="100"/>
      <c r="BVZ110" s="100"/>
      <c r="BWA110" s="100"/>
      <c r="BWB110" s="100"/>
      <c r="BWC110" s="100"/>
      <c r="BWD110" s="100"/>
      <c r="BWE110" s="100"/>
      <c r="BWF110" s="100"/>
      <c r="BWG110" s="100"/>
      <c r="BWH110" s="100"/>
      <c r="BWI110" s="100"/>
      <c r="BWJ110" s="100"/>
      <c r="BWK110" s="100"/>
      <c r="BWL110" s="100"/>
      <c r="BWM110" s="100"/>
      <c r="BWN110" s="100"/>
      <c r="BWO110" s="100"/>
      <c r="BWP110" s="100"/>
      <c r="BWQ110" s="100"/>
      <c r="BWR110" s="100"/>
      <c r="BWS110" s="100"/>
      <c r="BWT110" s="100"/>
      <c r="BWU110" s="100"/>
      <c r="BWV110" s="100"/>
      <c r="BWW110" s="100"/>
      <c r="BWX110" s="100"/>
      <c r="BWY110" s="100"/>
      <c r="BWZ110" s="100"/>
      <c r="BXA110" s="100"/>
      <c r="BXB110" s="100"/>
      <c r="BXC110" s="100"/>
      <c r="BXD110" s="100"/>
      <c r="BXE110" s="100"/>
      <c r="BXF110" s="100"/>
      <c r="BXG110" s="100"/>
      <c r="BXH110" s="100"/>
      <c r="BXI110" s="100"/>
      <c r="BXJ110" s="100"/>
      <c r="BXK110" s="100"/>
      <c r="BXL110" s="100"/>
      <c r="BXM110" s="100"/>
      <c r="BXN110" s="100"/>
      <c r="BXO110" s="100"/>
      <c r="BXP110" s="100"/>
      <c r="BXQ110" s="100"/>
      <c r="BXR110" s="100"/>
      <c r="BXS110" s="100"/>
      <c r="BXT110" s="100"/>
      <c r="BXU110" s="100"/>
      <c r="BXV110" s="100"/>
      <c r="BXW110" s="100"/>
      <c r="BXX110" s="100"/>
      <c r="BXY110" s="100"/>
      <c r="BXZ110" s="100"/>
      <c r="BYA110" s="100"/>
      <c r="BYB110" s="100"/>
      <c r="BYC110" s="100"/>
      <c r="BYD110" s="100"/>
      <c r="BYE110" s="100"/>
      <c r="BYF110" s="100"/>
      <c r="BYG110" s="100"/>
      <c r="BYH110" s="100"/>
      <c r="BYI110" s="100"/>
      <c r="BYJ110" s="100"/>
      <c r="BYK110" s="100"/>
      <c r="BYL110" s="100"/>
      <c r="BYM110" s="100"/>
      <c r="BYN110" s="100"/>
      <c r="BYO110" s="100"/>
      <c r="BYP110" s="100"/>
      <c r="BYQ110" s="100"/>
      <c r="BYR110" s="100"/>
      <c r="BYS110" s="100"/>
      <c r="BYT110" s="100"/>
      <c r="BYU110" s="100"/>
      <c r="BYV110" s="100"/>
      <c r="BYW110" s="100"/>
      <c r="BYX110" s="100"/>
      <c r="BYY110" s="100"/>
      <c r="BYZ110" s="100"/>
      <c r="BZA110" s="100"/>
      <c r="BZB110" s="100"/>
      <c r="BZC110" s="100"/>
      <c r="BZD110" s="100"/>
      <c r="BZE110" s="100"/>
      <c r="BZF110" s="100"/>
      <c r="BZG110" s="100"/>
      <c r="BZH110" s="100"/>
      <c r="BZI110" s="100"/>
      <c r="BZJ110" s="100"/>
      <c r="BZK110" s="100"/>
      <c r="BZL110" s="100"/>
      <c r="BZM110" s="100"/>
      <c r="BZN110" s="100"/>
      <c r="BZO110" s="100"/>
      <c r="BZP110" s="100"/>
      <c r="BZQ110" s="100"/>
      <c r="BZR110" s="100"/>
      <c r="BZS110" s="100"/>
      <c r="BZT110" s="100"/>
      <c r="BZU110" s="100"/>
      <c r="BZV110" s="100"/>
      <c r="BZW110" s="100"/>
      <c r="BZX110" s="100"/>
      <c r="BZY110" s="100"/>
      <c r="BZZ110" s="100"/>
      <c r="CAA110" s="100"/>
      <c r="CAB110" s="100"/>
      <c r="CAC110" s="100"/>
      <c r="CAD110" s="100"/>
      <c r="CAE110" s="100"/>
      <c r="CAF110" s="100"/>
      <c r="CAG110" s="100"/>
      <c r="CAH110" s="100"/>
      <c r="CAI110" s="100"/>
      <c r="CAJ110" s="100"/>
      <c r="CAK110" s="100"/>
      <c r="CAL110" s="100"/>
      <c r="CAM110" s="100"/>
      <c r="CAN110" s="100"/>
      <c r="CAO110" s="100"/>
      <c r="CAP110" s="100"/>
      <c r="CAQ110" s="100"/>
      <c r="CAR110" s="100"/>
      <c r="CAS110" s="100"/>
      <c r="CAT110" s="100"/>
      <c r="CAU110" s="100"/>
      <c r="CAV110" s="100"/>
      <c r="CAW110" s="100"/>
      <c r="CAX110" s="100"/>
      <c r="CAY110" s="100"/>
      <c r="CAZ110" s="100"/>
      <c r="CBA110" s="100"/>
      <c r="CBB110" s="100"/>
      <c r="CBC110" s="100"/>
      <c r="CBD110" s="100"/>
      <c r="CBE110" s="100"/>
      <c r="CBF110" s="100"/>
      <c r="CBG110" s="100"/>
      <c r="CBH110" s="100"/>
      <c r="CBI110" s="100"/>
      <c r="CBJ110" s="100"/>
      <c r="CBK110" s="100"/>
      <c r="CBL110" s="100"/>
      <c r="CBM110" s="100"/>
      <c r="CBN110" s="100"/>
      <c r="CBO110" s="100"/>
      <c r="CBP110" s="100"/>
      <c r="CBQ110" s="100"/>
      <c r="CBR110" s="100"/>
      <c r="CBS110" s="100"/>
      <c r="CBT110" s="100"/>
      <c r="CBU110" s="100"/>
      <c r="CBV110" s="100"/>
      <c r="CBW110" s="100"/>
      <c r="CBX110" s="100"/>
      <c r="CBY110" s="100"/>
      <c r="CBZ110" s="100"/>
      <c r="CCA110" s="100"/>
      <c r="CCB110" s="100"/>
      <c r="CCC110" s="100"/>
      <c r="CCD110" s="100"/>
      <c r="CCE110" s="100"/>
      <c r="CCF110" s="100"/>
      <c r="CCG110" s="100"/>
      <c r="CCH110" s="100"/>
      <c r="CCI110" s="100"/>
      <c r="CCJ110" s="100"/>
      <c r="CCK110" s="100"/>
      <c r="CCL110" s="100"/>
      <c r="CCM110" s="100"/>
      <c r="CCN110" s="100"/>
      <c r="CCO110" s="100"/>
      <c r="CCP110" s="100"/>
      <c r="CCQ110" s="100"/>
      <c r="CCR110" s="100"/>
      <c r="CCS110" s="100"/>
      <c r="CCT110" s="100"/>
      <c r="CCU110" s="100"/>
      <c r="CCV110" s="100"/>
      <c r="CCW110" s="100"/>
      <c r="CCX110" s="100"/>
      <c r="CCY110" s="100"/>
      <c r="CCZ110" s="100"/>
      <c r="CDA110" s="100"/>
      <c r="CDB110" s="100"/>
      <c r="CDC110" s="100"/>
      <c r="CDD110" s="100"/>
      <c r="CDE110" s="100"/>
      <c r="CDF110" s="100"/>
      <c r="CDG110" s="100"/>
      <c r="CDH110" s="100"/>
      <c r="CDI110" s="100"/>
      <c r="CDJ110" s="100"/>
      <c r="CDK110" s="100"/>
      <c r="CDL110" s="100"/>
      <c r="CDM110" s="100"/>
      <c r="CDN110" s="100"/>
      <c r="CDO110" s="100"/>
      <c r="CDP110" s="100"/>
      <c r="CDQ110" s="100"/>
      <c r="CDR110" s="100"/>
      <c r="CDS110" s="100"/>
      <c r="CDT110" s="100"/>
      <c r="CDU110" s="100"/>
      <c r="CDV110" s="100"/>
      <c r="CDW110" s="100"/>
      <c r="CDX110" s="100"/>
      <c r="CDY110" s="100"/>
      <c r="CDZ110" s="100"/>
      <c r="CEA110" s="100"/>
      <c r="CEB110" s="100"/>
      <c r="CEC110" s="100"/>
      <c r="CED110" s="100"/>
      <c r="CEE110" s="100"/>
      <c r="CEF110" s="100"/>
      <c r="CEG110" s="100"/>
      <c r="CEH110" s="100"/>
      <c r="CEI110" s="100"/>
      <c r="CEJ110" s="100"/>
      <c r="CEK110" s="100"/>
      <c r="CEL110" s="100"/>
      <c r="CEM110" s="100"/>
      <c r="CEN110" s="100"/>
      <c r="CEO110" s="100"/>
      <c r="CEP110" s="100"/>
      <c r="CEQ110" s="100"/>
      <c r="CER110" s="100"/>
      <c r="CES110" s="100"/>
      <c r="CET110" s="100"/>
      <c r="CEU110" s="100"/>
      <c r="CEV110" s="100"/>
      <c r="CEW110" s="100"/>
      <c r="CEX110" s="100"/>
      <c r="CEY110" s="100"/>
      <c r="CEZ110" s="100"/>
      <c r="CFA110" s="100"/>
      <c r="CFB110" s="100"/>
      <c r="CFC110" s="100"/>
      <c r="CFD110" s="100"/>
      <c r="CFE110" s="100"/>
      <c r="CFF110" s="100"/>
      <c r="CFG110" s="100"/>
      <c r="CFH110" s="100"/>
      <c r="CFI110" s="100"/>
      <c r="CFJ110" s="100"/>
      <c r="CFK110" s="100"/>
      <c r="CFL110" s="100"/>
      <c r="CFM110" s="100"/>
      <c r="CFN110" s="100"/>
      <c r="CFO110" s="100"/>
      <c r="CFP110" s="100"/>
      <c r="CFQ110" s="100"/>
      <c r="CFR110" s="100"/>
      <c r="CFS110" s="100"/>
      <c r="CFT110" s="100"/>
      <c r="CFU110" s="100"/>
      <c r="CFV110" s="100"/>
      <c r="CFW110" s="100"/>
      <c r="CFX110" s="100"/>
      <c r="CFY110" s="100"/>
      <c r="CFZ110" s="100"/>
      <c r="CGA110" s="100"/>
      <c r="CGB110" s="100"/>
      <c r="CGC110" s="100"/>
      <c r="CGD110" s="100"/>
      <c r="CGE110" s="100"/>
      <c r="CGF110" s="100"/>
      <c r="CGG110" s="100"/>
      <c r="CGH110" s="100"/>
      <c r="CGI110" s="100"/>
      <c r="CGJ110" s="100"/>
      <c r="CGK110" s="100"/>
      <c r="CGL110" s="100"/>
      <c r="CGM110" s="100"/>
      <c r="CGN110" s="100"/>
      <c r="CGO110" s="100"/>
      <c r="CGP110" s="100"/>
      <c r="CGQ110" s="100"/>
      <c r="CGR110" s="100"/>
      <c r="CGS110" s="100"/>
      <c r="CGT110" s="100"/>
      <c r="CGU110" s="100"/>
      <c r="CGV110" s="100"/>
      <c r="CGW110" s="100"/>
      <c r="CGX110" s="100"/>
      <c r="CGY110" s="100"/>
      <c r="CGZ110" s="100"/>
      <c r="CHA110" s="100"/>
      <c r="CHB110" s="100"/>
      <c r="CHC110" s="100"/>
      <c r="CHD110" s="100"/>
      <c r="CHE110" s="100"/>
      <c r="CHF110" s="100"/>
      <c r="CHG110" s="100"/>
      <c r="CHH110" s="100"/>
      <c r="CHI110" s="100"/>
      <c r="CHJ110" s="100"/>
      <c r="CHK110" s="100"/>
      <c r="CHL110" s="100"/>
      <c r="CHM110" s="100"/>
      <c r="CHN110" s="100"/>
      <c r="CHO110" s="100"/>
      <c r="CHP110" s="100"/>
      <c r="CHQ110" s="100"/>
      <c r="CHR110" s="100"/>
      <c r="CHS110" s="100"/>
      <c r="CHT110" s="100"/>
      <c r="CHU110" s="100"/>
      <c r="CHV110" s="100"/>
      <c r="CHW110" s="100"/>
      <c r="CHX110" s="100"/>
      <c r="CHY110" s="100"/>
      <c r="CHZ110" s="100"/>
      <c r="CIA110" s="100"/>
      <c r="CIB110" s="100"/>
      <c r="CIC110" s="100"/>
      <c r="CID110" s="100"/>
      <c r="CIE110" s="100"/>
      <c r="CIF110" s="100"/>
      <c r="CIG110" s="100"/>
      <c r="CIH110" s="100"/>
      <c r="CII110" s="100"/>
      <c r="CIJ110" s="100"/>
      <c r="CIK110" s="100"/>
      <c r="CIL110" s="100"/>
      <c r="CIM110" s="100"/>
      <c r="CIN110" s="100"/>
      <c r="CIO110" s="100"/>
      <c r="CIP110" s="100"/>
      <c r="CIQ110" s="100"/>
      <c r="CIR110" s="100"/>
      <c r="CIS110" s="100"/>
      <c r="CIT110" s="100"/>
      <c r="CIU110" s="100"/>
      <c r="CIV110" s="100"/>
      <c r="CIW110" s="100"/>
      <c r="CIX110" s="100"/>
      <c r="CIY110" s="100"/>
      <c r="CIZ110" s="100"/>
      <c r="CJA110" s="100"/>
      <c r="CJB110" s="100"/>
      <c r="CJC110" s="100"/>
      <c r="CJD110" s="100"/>
      <c r="CJE110" s="100"/>
      <c r="CJF110" s="100"/>
      <c r="CJG110" s="100"/>
      <c r="CJH110" s="100"/>
      <c r="CJI110" s="100"/>
      <c r="CJJ110" s="100"/>
      <c r="CJK110" s="100"/>
      <c r="CJL110" s="100"/>
      <c r="CJM110" s="100"/>
      <c r="CJN110" s="100"/>
      <c r="CJO110" s="100"/>
      <c r="CJP110" s="100"/>
      <c r="CJQ110" s="100"/>
      <c r="CJR110" s="100"/>
      <c r="CJS110" s="100"/>
      <c r="CJT110" s="100"/>
      <c r="CJU110" s="100"/>
      <c r="CJV110" s="100"/>
      <c r="CJW110" s="100"/>
      <c r="CJX110" s="100"/>
      <c r="CJY110" s="100"/>
      <c r="CJZ110" s="100"/>
      <c r="CKA110" s="100"/>
      <c r="CKB110" s="100"/>
      <c r="CKC110" s="100"/>
      <c r="CKD110" s="100"/>
      <c r="CKE110" s="100"/>
      <c r="CKF110" s="100"/>
      <c r="CKG110" s="100"/>
      <c r="CKH110" s="100"/>
      <c r="CKI110" s="100"/>
      <c r="CKJ110" s="100"/>
      <c r="CKK110" s="100"/>
      <c r="CKL110" s="100"/>
      <c r="CKM110" s="100"/>
      <c r="CKN110" s="100"/>
      <c r="CKO110" s="100"/>
      <c r="CKP110" s="100"/>
      <c r="CKQ110" s="100"/>
      <c r="CKR110" s="100"/>
      <c r="CKS110" s="100"/>
      <c r="CKT110" s="100"/>
      <c r="CKU110" s="100"/>
      <c r="CKV110" s="100"/>
      <c r="CKW110" s="100"/>
      <c r="CKX110" s="100"/>
      <c r="CKY110" s="100"/>
      <c r="CKZ110" s="100"/>
      <c r="CLA110" s="100"/>
      <c r="CLB110" s="100"/>
      <c r="CLC110" s="100"/>
      <c r="CLD110" s="100"/>
      <c r="CLE110" s="100"/>
      <c r="CLF110" s="100"/>
      <c r="CLG110" s="100"/>
      <c r="CLH110" s="100"/>
      <c r="CLI110" s="100"/>
      <c r="CLJ110" s="100"/>
      <c r="CLK110" s="100"/>
      <c r="CLL110" s="100"/>
      <c r="CLM110" s="100"/>
      <c r="CLN110" s="100"/>
      <c r="CLO110" s="100"/>
      <c r="CLP110" s="100"/>
      <c r="CLQ110" s="100"/>
      <c r="CLR110" s="100"/>
      <c r="CLS110" s="100"/>
      <c r="CLT110" s="100"/>
      <c r="CLU110" s="100"/>
      <c r="CLV110" s="100"/>
      <c r="CLW110" s="100"/>
      <c r="CLX110" s="100"/>
      <c r="CLY110" s="100"/>
      <c r="CLZ110" s="100"/>
      <c r="CMA110" s="100"/>
      <c r="CMB110" s="100"/>
      <c r="CMC110" s="100"/>
      <c r="CMD110" s="100"/>
      <c r="CME110" s="100"/>
      <c r="CMF110" s="100"/>
      <c r="CMG110" s="100"/>
      <c r="CMH110" s="100"/>
      <c r="CMI110" s="100"/>
      <c r="CMJ110" s="100"/>
      <c r="CMK110" s="100"/>
      <c r="CML110" s="100"/>
      <c r="CMM110" s="100"/>
      <c r="CMN110" s="100"/>
      <c r="CMO110" s="100"/>
      <c r="CMP110" s="100"/>
      <c r="CMQ110" s="100"/>
      <c r="CMR110" s="100"/>
      <c r="CMS110" s="100"/>
      <c r="CMT110" s="100"/>
      <c r="CMU110" s="100"/>
      <c r="CMV110" s="100"/>
      <c r="CMW110" s="100"/>
      <c r="CMX110" s="100"/>
      <c r="CMY110" s="100"/>
      <c r="CMZ110" s="100"/>
      <c r="CNA110" s="100"/>
      <c r="CNB110" s="100"/>
      <c r="CNC110" s="100"/>
      <c r="CND110" s="100"/>
      <c r="CNE110" s="100"/>
      <c r="CNF110" s="100"/>
      <c r="CNG110" s="100"/>
      <c r="CNH110" s="100"/>
      <c r="CNI110" s="100"/>
      <c r="CNJ110" s="100"/>
      <c r="CNK110" s="100"/>
      <c r="CNL110" s="100"/>
      <c r="CNM110" s="100"/>
      <c r="CNN110" s="100"/>
      <c r="CNO110" s="100"/>
      <c r="CNP110" s="100"/>
      <c r="CNQ110" s="100"/>
      <c r="CNR110" s="100"/>
      <c r="CNS110" s="100"/>
      <c r="CNT110" s="100"/>
      <c r="CNU110" s="100"/>
      <c r="CNV110" s="100"/>
      <c r="CNW110" s="100"/>
      <c r="CNX110" s="100"/>
      <c r="CNY110" s="100"/>
      <c r="CNZ110" s="100"/>
      <c r="COA110" s="100"/>
      <c r="COB110" s="100"/>
      <c r="COC110" s="100"/>
      <c r="COD110" s="100"/>
      <c r="COE110" s="100"/>
      <c r="COF110" s="100"/>
      <c r="COG110" s="100"/>
      <c r="COH110" s="100"/>
      <c r="COI110" s="100"/>
      <c r="COJ110" s="100"/>
      <c r="COK110" s="100"/>
      <c r="COL110" s="100"/>
      <c r="COM110" s="100"/>
      <c r="CON110" s="100"/>
      <c r="COO110" s="100"/>
      <c r="COP110" s="100"/>
      <c r="COQ110" s="100"/>
      <c r="COR110" s="100"/>
      <c r="COS110" s="100"/>
      <c r="COT110" s="100"/>
      <c r="COU110" s="100"/>
      <c r="COV110" s="100"/>
      <c r="COW110" s="100"/>
      <c r="COX110" s="100"/>
      <c r="COY110" s="100"/>
      <c r="COZ110" s="100"/>
      <c r="CPA110" s="100"/>
      <c r="CPB110" s="100"/>
      <c r="CPC110" s="100"/>
      <c r="CPD110" s="100"/>
      <c r="CPE110" s="100"/>
      <c r="CPF110" s="100"/>
      <c r="CPG110" s="100"/>
      <c r="CPH110" s="100"/>
      <c r="CPI110" s="100"/>
      <c r="CPJ110" s="100"/>
      <c r="CPK110" s="100"/>
      <c r="CPL110" s="100"/>
      <c r="CPM110" s="100"/>
      <c r="CPN110" s="100"/>
      <c r="CPO110" s="100"/>
      <c r="CPP110" s="100"/>
      <c r="CPQ110" s="100"/>
      <c r="CPR110" s="100"/>
      <c r="CPS110" s="100"/>
      <c r="CPT110" s="100"/>
      <c r="CPU110" s="100"/>
      <c r="CPV110" s="100"/>
      <c r="CPW110" s="100"/>
      <c r="CPX110" s="100"/>
      <c r="CPY110" s="100"/>
      <c r="CPZ110" s="100"/>
      <c r="CQA110" s="100"/>
      <c r="CQB110" s="100"/>
      <c r="CQC110" s="100"/>
      <c r="CQD110" s="100"/>
      <c r="CQE110" s="100"/>
      <c r="CQF110" s="100"/>
      <c r="CQG110" s="100"/>
      <c r="CQH110" s="100"/>
      <c r="CQI110" s="100"/>
      <c r="CQJ110" s="100"/>
      <c r="CQK110" s="100"/>
      <c r="CQL110" s="100"/>
      <c r="CQM110" s="100"/>
      <c r="CQN110" s="100"/>
      <c r="CQO110" s="100"/>
      <c r="CQP110" s="100"/>
      <c r="CQQ110" s="100"/>
      <c r="CQR110" s="100"/>
      <c r="CQS110" s="100"/>
      <c r="CQT110" s="100"/>
      <c r="CQU110" s="100"/>
      <c r="CQV110" s="100"/>
      <c r="CQW110" s="100"/>
      <c r="CQX110" s="100"/>
      <c r="CQY110" s="100"/>
      <c r="CQZ110" s="100"/>
      <c r="CRA110" s="100"/>
      <c r="CRB110" s="100"/>
      <c r="CRC110" s="100"/>
      <c r="CRD110" s="100"/>
      <c r="CRE110" s="100"/>
      <c r="CRF110" s="100"/>
      <c r="CRG110" s="100"/>
      <c r="CRH110" s="100"/>
      <c r="CRI110" s="100"/>
      <c r="CRJ110" s="100"/>
      <c r="CRK110" s="100"/>
      <c r="CRL110" s="100"/>
      <c r="CRM110" s="100"/>
      <c r="CRN110" s="100"/>
      <c r="CRO110" s="100"/>
      <c r="CRP110" s="100"/>
      <c r="CRQ110" s="100"/>
      <c r="CRR110" s="100"/>
      <c r="CRS110" s="100"/>
      <c r="CRT110" s="100"/>
      <c r="CRU110" s="100"/>
      <c r="CRV110" s="100"/>
      <c r="CRW110" s="100"/>
      <c r="CRX110" s="100"/>
      <c r="CRY110" s="100"/>
      <c r="CRZ110" s="100"/>
      <c r="CSA110" s="100"/>
      <c r="CSB110" s="100"/>
      <c r="CSC110" s="100"/>
      <c r="CSD110" s="100"/>
      <c r="CSE110" s="100"/>
      <c r="CSF110" s="100"/>
      <c r="CSG110" s="100"/>
      <c r="CSH110" s="100"/>
      <c r="CSI110" s="100"/>
      <c r="CSJ110" s="100"/>
      <c r="CSK110" s="100"/>
      <c r="CSL110" s="100"/>
      <c r="CSM110" s="100"/>
      <c r="CSN110" s="100"/>
      <c r="CSO110" s="100"/>
      <c r="CSP110" s="100"/>
      <c r="CSQ110" s="100"/>
      <c r="CSR110" s="100"/>
      <c r="CSS110" s="100"/>
      <c r="CST110" s="100"/>
      <c r="CSU110" s="100"/>
      <c r="CSV110" s="100"/>
      <c r="CSW110" s="100"/>
      <c r="CSX110" s="100"/>
      <c r="CSY110" s="100"/>
      <c r="CSZ110" s="100"/>
      <c r="CTA110" s="100"/>
      <c r="CTB110" s="100"/>
      <c r="CTC110" s="100"/>
      <c r="CTD110" s="100"/>
      <c r="CTE110" s="100"/>
      <c r="CTF110" s="100"/>
      <c r="CTG110" s="100"/>
      <c r="CTH110" s="100"/>
      <c r="CTI110" s="100"/>
      <c r="CTJ110" s="100"/>
      <c r="CTK110" s="100"/>
      <c r="CTL110" s="100"/>
      <c r="CTM110" s="100"/>
      <c r="CTN110" s="100"/>
      <c r="CTO110" s="100"/>
      <c r="CTP110" s="100"/>
      <c r="CTQ110" s="100"/>
      <c r="CTR110" s="100"/>
      <c r="CTS110" s="100"/>
      <c r="CTT110" s="100"/>
      <c r="CTU110" s="100"/>
      <c r="CTV110" s="100"/>
      <c r="CTW110" s="100"/>
      <c r="CTX110" s="100"/>
      <c r="CTY110" s="100"/>
      <c r="CTZ110" s="100"/>
      <c r="CUA110" s="100"/>
      <c r="CUB110" s="100"/>
      <c r="CUC110" s="100"/>
      <c r="CUD110" s="100"/>
      <c r="CUE110" s="100"/>
      <c r="CUF110" s="100"/>
      <c r="CUG110" s="100"/>
      <c r="CUH110" s="100"/>
      <c r="CUI110" s="100"/>
      <c r="CUJ110" s="100"/>
      <c r="CUK110" s="100"/>
      <c r="CUL110" s="100"/>
      <c r="CUM110" s="100"/>
      <c r="CUN110" s="100"/>
      <c r="CUO110" s="100"/>
      <c r="CUP110" s="100"/>
      <c r="CUQ110" s="100"/>
      <c r="CUR110" s="100"/>
      <c r="CUS110" s="100"/>
      <c r="CUT110" s="100"/>
      <c r="CUU110" s="100"/>
      <c r="CUV110" s="100"/>
      <c r="CUW110" s="100"/>
      <c r="CUX110" s="100"/>
      <c r="CUY110" s="100"/>
      <c r="CUZ110" s="100"/>
      <c r="CVA110" s="100"/>
      <c r="CVB110" s="100"/>
      <c r="CVC110" s="100"/>
      <c r="CVD110" s="100"/>
      <c r="CVE110" s="100"/>
      <c r="CVF110" s="100"/>
      <c r="CVG110" s="100"/>
      <c r="CVH110" s="100"/>
      <c r="CVI110" s="100"/>
      <c r="CVJ110" s="100"/>
      <c r="CVK110" s="100"/>
      <c r="CVL110" s="100"/>
      <c r="CVM110" s="100"/>
      <c r="CVN110" s="100"/>
      <c r="CVO110" s="100"/>
      <c r="CVP110" s="100"/>
      <c r="CVQ110" s="100"/>
      <c r="CVR110" s="100"/>
      <c r="CVS110" s="100"/>
      <c r="CVT110" s="100"/>
      <c r="CVU110" s="100"/>
      <c r="CVV110" s="100"/>
      <c r="CVW110" s="100"/>
      <c r="CVX110" s="100"/>
      <c r="CVY110" s="100"/>
      <c r="CVZ110" s="100"/>
      <c r="CWA110" s="100"/>
      <c r="CWB110" s="100"/>
      <c r="CWC110" s="100"/>
      <c r="CWD110" s="100"/>
      <c r="CWE110" s="100"/>
      <c r="CWF110" s="100"/>
      <c r="CWG110" s="100"/>
      <c r="CWH110" s="100"/>
      <c r="CWI110" s="100"/>
      <c r="CWJ110" s="100"/>
      <c r="CWK110" s="100"/>
      <c r="CWL110" s="100"/>
      <c r="CWM110" s="100"/>
      <c r="CWN110" s="100"/>
      <c r="CWO110" s="100"/>
      <c r="CWP110" s="100"/>
      <c r="CWQ110" s="100"/>
      <c r="CWR110" s="100"/>
      <c r="CWS110" s="100"/>
      <c r="CWT110" s="100"/>
      <c r="CWU110" s="100"/>
      <c r="CWV110" s="100"/>
      <c r="CWW110" s="100"/>
      <c r="CWX110" s="100"/>
      <c r="CWY110" s="100"/>
      <c r="CWZ110" s="100"/>
      <c r="CXA110" s="100"/>
      <c r="CXB110" s="100"/>
      <c r="CXC110" s="100"/>
      <c r="CXD110" s="100"/>
      <c r="CXE110" s="100"/>
      <c r="CXF110" s="100"/>
      <c r="CXG110" s="100"/>
      <c r="CXH110" s="100"/>
      <c r="CXI110" s="100"/>
      <c r="CXJ110" s="100"/>
      <c r="CXK110" s="100"/>
      <c r="CXL110" s="100"/>
      <c r="CXM110" s="100"/>
      <c r="CXN110" s="100"/>
      <c r="CXO110" s="100"/>
      <c r="CXP110" s="100"/>
      <c r="CXQ110" s="100"/>
      <c r="CXR110" s="100"/>
      <c r="CXS110" s="100"/>
      <c r="CXT110" s="100"/>
      <c r="CXU110" s="100"/>
      <c r="CXV110" s="100"/>
      <c r="CXW110" s="100"/>
      <c r="CXX110" s="100"/>
      <c r="CXY110" s="100"/>
      <c r="CXZ110" s="100"/>
      <c r="CYA110" s="100"/>
      <c r="CYB110" s="100"/>
      <c r="CYC110" s="100"/>
      <c r="CYD110" s="100"/>
      <c r="CYE110" s="100"/>
      <c r="CYF110" s="100"/>
      <c r="CYG110" s="100"/>
      <c r="CYH110" s="100"/>
      <c r="CYI110" s="100"/>
      <c r="CYJ110" s="100"/>
      <c r="CYK110" s="100"/>
      <c r="CYL110" s="100"/>
      <c r="CYM110" s="100"/>
      <c r="CYN110" s="100"/>
      <c r="CYO110" s="100"/>
      <c r="CYP110" s="100"/>
      <c r="CYQ110" s="100"/>
      <c r="CYR110" s="100"/>
      <c r="CYS110" s="100"/>
      <c r="CYT110" s="100"/>
      <c r="CYU110" s="100"/>
      <c r="CYV110" s="100"/>
      <c r="CYW110" s="100"/>
      <c r="CYX110" s="100"/>
      <c r="CYY110" s="100"/>
      <c r="CYZ110" s="100"/>
      <c r="CZA110" s="100"/>
      <c r="CZB110" s="100"/>
      <c r="CZC110" s="100"/>
      <c r="CZD110" s="100"/>
      <c r="CZE110" s="100"/>
      <c r="CZF110" s="100"/>
      <c r="CZG110" s="100"/>
      <c r="CZH110" s="100"/>
      <c r="CZI110" s="100"/>
      <c r="CZJ110" s="100"/>
      <c r="CZK110" s="100"/>
      <c r="CZL110" s="100"/>
      <c r="CZM110" s="100"/>
      <c r="CZN110" s="100"/>
      <c r="CZO110" s="100"/>
      <c r="CZP110" s="100"/>
      <c r="CZQ110" s="100"/>
      <c r="CZR110" s="100"/>
      <c r="CZS110" s="100"/>
      <c r="CZT110" s="100"/>
      <c r="CZU110" s="100"/>
      <c r="CZV110" s="100"/>
      <c r="CZW110" s="100"/>
      <c r="CZX110" s="100"/>
      <c r="CZY110" s="100"/>
      <c r="CZZ110" s="100"/>
      <c r="DAA110" s="100"/>
      <c r="DAB110" s="100"/>
      <c r="DAC110" s="100"/>
      <c r="DAD110" s="100"/>
      <c r="DAE110" s="100"/>
      <c r="DAF110" s="100"/>
      <c r="DAG110" s="100"/>
      <c r="DAH110" s="100"/>
      <c r="DAI110" s="100"/>
      <c r="DAJ110" s="100"/>
      <c r="DAK110" s="100"/>
      <c r="DAL110" s="100"/>
      <c r="DAM110" s="100"/>
      <c r="DAN110" s="100"/>
      <c r="DAO110" s="100"/>
      <c r="DAP110" s="100"/>
      <c r="DAQ110" s="100"/>
      <c r="DAR110" s="100"/>
      <c r="DAS110" s="100"/>
      <c r="DAT110" s="100"/>
      <c r="DAU110" s="100"/>
      <c r="DAV110" s="100"/>
      <c r="DAW110" s="100"/>
      <c r="DAX110" s="100"/>
      <c r="DAY110" s="100"/>
      <c r="DAZ110" s="100"/>
      <c r="DBA110" s="100"/>
      <c r="DBB110" s="100"/>
      <c r="DBC110" s="100"/>
      <c r="DBD110" s="100"/>
      <c r="DBE110" s="100"/>
      <c r="DBF110" s="100"/>
      <c r="DBG110" s="100"/>
      <c r="DBH110" s="100"/>
      <c r="DBI110" s="100"/>
      <c r="DBJ110" s="100"/>
      <c r="DBK110" s="100"/>
      <c r="DBL110" s="100"/>
      <c r="DBM110" s="100"/>
      <c r="DBN110" s="100"/>
      <c r="DBO110" s="100"/>
      <c r="DBP110" s="100"/>
      <c r="DBQ110" s="100"/>
      <c r="DBR110" s="100"/>
      <c r="DBS110" s="100"/>
      <c r="DBT110" s="100"/>
      <c r="DBU110" s="100"/>
      <c r="DBV110" s="100"/>
      <c r="DBW110" s="100"/>
      <c r="DBX110" s="100"/>
      <c r="DBY110" s="100"/>
      <c r="DBZ110" s="100"/>
      <c r="DCA110" s="100"/>
      <c r="DCB110" s="100"/>
      <c r="DCC110" s="100"/>
      <c r="DCD110" s="100"/>
      <c r="DCE110" s="100"/>
      <c r="DCF110" s="100"/>
      <c r="DCG110" s="100"/>
      <c r="DCH110" s="100"/>
      <c r="DCI110" s="100"/>
      <c r="DCJ110" s="100"/>
      <c r="DCK110" s="100"/>
      <c r="DCL110" s="100"/>
      <c r="DCM110" s="100"/>
      <c r="DCN110" s="100"/>
      <c r="DCO110" s="100"/>
      <c r="DCP110" s="100"/>
      <c r="DCQ110" s="100"/>
      <c r="DCR110" s="100"/>
      <c r="DCS110" s="100"/>
      <c r="DCT110" s="100"/>
      <c r="DCU110" s="100"/>
      <c r="DCV110" s="100"/>
      <c r="DCW110" s="100"/>
      <c r="DCX110" s="100"/>
      <c r="DCY110" s="100"/>
      <c r="DCZ110" s="100"/>
      <c r="DDA110" s="100"/>
      <c r="DDB110" s="100"/>
      <c r="DDC110" s="100"/>
      <c r="DDD110" s="100"/>
      <c r="DDE110" s="100"/>
      <c r="DDF110" s="100"/>
      <c r="DDG110" s="100"/>
      <c r="DDH110" s="100"/>
      <c r="DDI110" s="100"/>
      <c r="DDJ110" s="100"/>
      <c r="DDK110" s="100"/>
      <c r="DDL110" s="100"/>
      <c r="DDM110" s="100"/>
      <c r="DDN110" s="100"/>
      <c r="DDO110" s="100"/>
      <c r="DDP110" s="100"/>
      <c r="DDQ110" s="100"/>
      <c r="DDR110" s="100"/>
      <c r="DDS110" s="100"/>
      <c r="DDT110" s="100"/>
      <c r="DDU110" s="100"/>
      <c r="DDV110" s="100"/>
      <c r="DDW110" s="100"/>
      <c r="DDX110" s="100"/>
      <c r="DDY110" s="100"/>
      <c r="DDZ110" s="100"/>
      <c r="DEA110" s="100"/>
      <c r="DEB110" s="100"/>
      <c r="DEC110" s="100"/>
      <c r="DED110" s="100"/>
      <c r="DEE110" s="100"/>
      <c r="DEF110" s="100"/>
      <c r="DEG110" s="100"/>
      <c r="DEH110" s="100"/>
      <c r="DEI110" s="100"/>
      <c r="DEJ110" s="100"/>
      <c r="DEK110" s="100"/>
      <c r="DEL110" s="100"/>
      <c r="DEM110" s="100"/>
      <c r="DEN110" s="100"/>
      <c r="DEO110" s="100"/>
      <c r="DEP110" s="100"/>
      <c r="DEQ110" s="100"/>
      <c r="DER110" s="100"/>
      <c r="DES110" s="100"/>
      <c r="DET110" s="100"/>
      <c r="DEU110" s="100"/>
      <c r="DEV110" s="100"/>
      <c r="DEW110" s="100"/>
      <c r="DEX110" s="100"/>
      <c r="DEY110" s="100"/>
      <c r="DEZ110" s="100"/>
      <c r="DFA110" s="100"/>
      <c r="DFB110" s="100"/>
      <c r="DFC110" s="100"/>
      <c r="DFD110" s="100"/>
      <c r="DFE110" s="100"/>
      <c r="DFF110" s="100"/>
      <c r="DFG110" s="100"/>
      <c r="DFH110" s="100"/>
      <c r="DFI110" s="100"/>
      <c r="DFJ110" s="100"/>
      <c r="DFK110" s="100"/>
      <c r="DFL110" s="100"/>
      <c r="DFM110" s="100"/>
      <c r="DFN110" s="100"/>
      <c r="DFO110" s="100"/>
      <c r="DFP110" s="100"/>
      <c r="DFQ110" s="100"/>
      <c r="DFR110" s="100"/>
      <c r="DFS110" s="100"/>
      <c r="DFT110" s="100"/>
      <c r="DFU110" s="100"/>
      <c r="DFV110" s="100"/>
      <c r="DFW110" s="100"/>
      <c r="DFX110" s="100"/>
      <c r="DFY110" s="100"/>
      <c r="DFZ110" s="100"/>
      <c r="DGA110" s="100"/>
      <c r="DGB110" s="100"/>
      <c r="DGC110" s="100"/>
      <c r="DGD110" s="100"/>
      <c r="DGE110" s="100"/>
      <c r="DGF110" s="100"/>
      <c r="DGG110" s="100"/>
      <c r="DGH110" s="100"/>
      <c r="DGI110" s="100"/>
      <c r="DGJ110" s="100"/>
      <c r="DGK110" s="100"/>
      <c r="DGL110" s="100"/>
      <c r="DGM110" s="100"/>
      <c r="DGN110" s="100"/>
      <c r="DGO110" s="100"/>
      <c r="DGP110" s="100"/>
      <c r="DGQ110" s="100"/>
      <c r="DGR110" s="100"/>
      <c r="DGS110" s="100"/>
      <c r="DGT110" s="100"/>
      <c r="DGU110" s="100"/>
      <c r="DGV110" s="100"/>
      <c r="DGW110" s="100"/>
      <c r="DGX110" s="100"/>
      <c r="DGY110" s="100"/>
      <c r="DGZ110" s="100"/>
      <c r="DHA110" s="100"/>
      <c r="DHB110" s="100"/>
      <c r="DHC110" s="100"/>
      <c r="DHD110" s="100"/>
      <c r="DHE110" s="100"/>
      <c r="DHF110" s="100"/>
      <c r="DHG110" s="100"/>
      <c r="DHH110" s="100"/>
      <c r="DHI110" s="100"/>
      <c r="DHJ110" s="100"/>
      <c r="DHK110" s="100"/>
      <c r="DHL110" s="100"/>
      <c r="DHM110" s="100"/>
      <c r="DHN110" s="100"/>
      <c r="DHO110" s="100"/>
      <c r="DHP110" s="100"/>
      <c r="DHQ110" s="100"/>
      <c r="DHR110" s="100"/>
      <c r="DHS110" s="100"/>
      <c r="DHT110" s="100"/>
      <c r="DHU110" s="100"/>
      <c r="DHV110" s="100"/>
      <c r="DHW110" s="100"/>
      <c r="DHX110" s="100"/>
      <c r="DHY110" s="100"/>
      <c r="DHZ110" s="100"/>
      <c r="DIA110" s="100"/>
      <c r="DIB110" s="100"/>
      <c r="DIC110" s="100"/>
      <c r="DID110" s="100"/>
      <c r="DIE110" s="100"/>
      <c r="DIF110" s="100"/>
      <c r="DIG110" s="100"/>
      <c r="DIH110" s="100"/>
      <c r="DII110" s="100"/>
      <c r="DIJ110" s="100"/>
      <c r="DIK110" s="100"/>
      <c r="DIL110" s="100"/>
      <c r="DIM110" s="100"/>
      <c r="DIN110" s="100"/>
      <c r="DIO110" s="100"/>
      <c r="DIP110" s="100"/>
      <c r="DIQ110" s="100"/>
      <c r="DIR110" s="100"/>
      <c r="DIS110" s="100"/>
      <c r="DIT110" s="100"/>
      <c r="DIU110" s="100"/>
      <c r="DIV110" s="100"/>
      <c r="DIW110" s="100"/>
      <c r="DIX110" s="100"/>
      <c r="DIY110" s="100"/>
      <c r="DIZ110" s="100"/>
      <c r="DJA110" s="100"/>
      <c r="DJB110" s="100"/>
      <c r="DJC110" s="100"/>
      <c r="DJD110" s="100"/>
      <c r="DJE110" s="100"/>
      <c r="DJF110" s="100"/>
      <c r="DJG110" s="100"/>
      <c r="DJH110" s="100"/>
      <c r="DJI110" s="100"/>
      <c r="DJJ110" s="100"/>
      <c r="DJK110" s="100"/>
      <c r="DJL110" s="100"/>
      <c r="DJM110" s="100"/>
      <c r="DJN110" s="100"/>
      <c r="DJO110" s="100"/>
      <c r="DJP110" s="100"/>
      <c r="DJQ110" s="100"/>
      <c r="DJR110" s="100"/>
      <c r="DJS110" s="100"/>
      <c r="DJT110" s="100"/>
      <c r="DJU110" s="100"/>
      <c r="DJV110" s="100"/>
      <c r="DJW110" s="100"/>
      <c r="DJX110" s="100"/>
      <c r="DJY110" s="100"/>
      <c r="DJZ110" s="100"/>
      <c r="DKA110" s="100"/>
      <c r="DKB110" s="100"/>
      <c r="DKC110" s="100"/>
      <c r="DKD110" s="100"/>
      <c r="DKE110" s="100"/>
      <c r="DKF110" s="100"/>
      <c r="DKG110" s="100"/>
      <c r="DKH110" s="100"/>
      <c r="DKI110" s="100"/>
      <c r="DKJ110" s="100"/>
      <c r="DKK110" s="100"/>
      <c r="DKL110" s="100"/>
      <c r="DKM110" s="100"/>
      <c r="DKN110" s="100"/>
      <c r="DKO110" s="100"/>
      <c r="DKP110" s="100"/>
      <c r="DKQ110" s="100"/>
      <c r="DKR110" s="100"/>
      <c r="DKS110" s="100"/>
      <c r="DKT110" s="100"/>
      <c r="DKU110" s="100"/>
      <c r="DKV110" s="100"/>
      <c r="DKW110" s="100"/>
      <c r="DKX110" s="100"/>
      <c r="DKY110" s="100"/>
      <c r="DKZ110" s="100"/>
      <c r="DLA110" s="100"/>
      <c r="DLB110" s="100"/>
      <c r="DLC110" s="100"/>
      <c r="DLD110" s="100"/>
      <c r="DLE110" s="100"/>
      <c r="DLF110" s="100"/>
      <c r="DLG110" s="100"/>
      <c r="DLH110" s="100"/>
      <c r="DLI110" s="100"/>
      <c r="DLJ110" s="100"/>
      <c r="DLK110" s="100"/>
      <c r="DLL110" s="100"/>
      <c r="DLM110" s="100"/>
      <c r="DLN110" s="100"/>
      <c r="DLO110" s="100"/>
      <c r="DLP110" s="100"/>
      <c r="DLQ110" s="100"/>
      <c r="DLR110" s="100"/>
      <c r="DLS110" s="100"/>
      <c r="DLT110" s="100"/>
      <c r="DLU110" s="100"/>
      <c r="DLV110" s="100"/>
      <c r="DLW110" s="100"/>
      <c r="DLX110" s="100"/>
      <c r="DLY110" s="100"/>
      <c r="DLZ110" s="100"/>
      <c r="DMA110" s="100"/>
      <c r="DMB110" s="100"/>
      <c r="DMC110" s="100"/>
      <c r="DMD110" s="100"/>
      <c r="DME110" s="100"/>
      <c r="DMF110" s="100"/>
      <c r="DMG110" s="100"/>
      <c r="DMH110" s="100"/>
      <c r="DMI110" s="100"/>
      <c r="DMJ110" s="100"/>
      <c r="DMK110" s="100"/>
      <c r="DML110" s="100"/>
      <c r="DMM110" s="100"/>
      <c r="DMN110" s="100"/>
      <c r="DMO110" s="100"/>
      <c r="DMP110" s="100"/>
      <c r="DMQ110" s="100"/>
      <c r="DMR110" s="100"/>
      <c r="DMS110" s="100"/>
      <c r="DMT110" s="100"/>
      <c r="DMU110" s="100"/>
      <c r="DMV110" s="100"/>
      <c r="DMW110" s="100"/>
      <c r="DMX110" s="100"/>
      <c r="DMY110" s="100"/>
      <c r="DMZ110" s="100"/>
      <c r="DNA110" s="100"/>
      <c r="DNB110" s="100"/>
      <c r="DNC110" s="100"/>
      <c r="DND110" s="100"/>
      <c r="DNE110" s="100"/>
      <c r="DNF110" s="100"/>
      <c r="DNG110" s="100"/>
      <c r="DNH110" s="100"/>
      <c r="DNI110" s="100"/>
      <c r="DNJ110" s="100"/>
      <c r="DNK110" s="100"/>
      <c r="DNL110" s="100"/>
      <c r="DNM110" s="100"/>
      <c r="DNN110" s="100"/>
      <c r="DNO110" s="100"/>
      <c r="DNP110" s="100"/>
      <c r="DNQ110" s="100"/>
      <c r="DNR110" s="100"/>
      <c r="DNS110" s="100"/>
      <c r="DNT110" s="100"/>
      <c r="DNU110" s="100"/>
      <c r="DNV110" s="100"/>
      <c r="DNW110" s="100"/>
      <c r="DNX110" s="100"/>
      <c r="DNY110" s="100"/>
      <c r="DNZ110" s="100"/>
      <c r="DOA110" s="100"/>
      <c r="DOB110" s="100"/>
      <c r="DOC110" s="100"/>
      <c r="DOD110" s="100"/>
      <c r="DOE110" s="100"/>
      <c r="DOF110" s="100"/>
      <c r="DOG110" s="100"/>
      <c r="DOH110" s="100"/>
      <c r="DOI110" s="100"/>
      <c r="DOJ110" s="100"/>
      <c r="DOK110" s="100"/>
      <c r="DOL110" s="100"/>
      <c r="DOM110" s="100"/>
      <c r="DON110" s="100"/>
      <c r="DOO110" s="100"/>
      <c r="DOP110" s="100"/>
      <c r="DOQ110" s="100"/>
      <c r="DOR110" s="100"/>
      <c r="DOS110" s="100"/>
      <c r="DOT110" s="100"/>
      <c r="DOU110" s="100"/>
      <c r="DOV110" s="100"/>
      <c r="DOW110" s="100"/>
      <c r="DOX110" s="100"/>
      <c r="DOY110" s="100"/>
      <c r="DOZ110" s="100"/>
      <c r="DPA110" s="100"/>
      <c r="DPB110" s="100"/>
      <c r="DPC110" s="100"/>
      <c r="DPD110" s="100"/>
      <c r="DPE110" s="100"/>
      <c r="DPF110" s="100"/>
      <c r="DPG110" s="100"/>
      <c r="DPH110" s="100"/>
      <c r="DPI110" s="100"/>
      <c r="DPJ110" s="100"/>
      <c r="DPK110" s="100"/>
      <c r="DPL110" s="100"/>
      <c r="DPM110" s="100"/>
      <c r="DPN110" s="100"/>
      <c r="DPO110" s="100"/>
      <c r="DPP110" s="100"/>
      <c r="DPQ110" s="100"/>
      <c r="DPR110" s="100"/>
      <c r="DPS110" s="100"/>
      <c r="DPT110" s="100"/>
      <c r="DPU110" s="100"/>
      <c r="DPV110" s="100"/>
      <c r="DPW110" s="100"/>
      <c r="DPX110" s="100"/>
      <c r="DPY110" s="100"/>
      <c r="DPZ110" s="100"/>
      <c r="DQA110" s="100"/>
      <c r="DQB110" s="100"/>
      <c r="DQC110" s="100"/>
      <c r="DQD110" s="100"/>
      <c r="DQE110" s="100"/>
      <c r="DQF110" s="100"/>
      <c r="DQG110" s="100"/>
      <c r="DQH110" s="100"/>
      <c r="DQI110" s="100"/>
      <c r="DQJ110" s="100"/>
      <c r="DQK110" s="100"/>
      <c r="DQL110" s="100"/>
      <c r="DQM110" s="100"/>
      <c r="DQN110" s="100"/>
      <c r="DQO110" s="100"/>
      <c r="DQP110" s="100"/>
      <c r="DQQ110" s="100"/>
      <c r="DQR110" s="100"/>
      <c r="DQS110" s="100"/>
      <c r="DQT110" s="100"/>
      <c r="DQU110" s="100"/>
      <c r="DQV110" s="100"/>
      <c r="DQW110" s="100"/>
      <c r="DQX110" s="100"/>
      <c r="DQY110" s="100"/>
      <c r="DQZ110" s="100"/>
      <c r="DRA110" s="100"/>
      <c r="DRB110" s="100"/>
      <c r="DRC110" s="100"/>
      <c r="DRD110" s="100"/>
      <c r="DRE110" s="100"/>
      <c r="DRF110" s="100"/>
      <c r="DRG110" s="100"/>
      <c r="DRH110" s="100"/>
      <c r="DRI110" s="100"/>
      <c r="DRJ110" s="100"/>
      <c r="DRK110" s="100"/>
      <c r="DRL110" s="100"/>
      <c r="DRM110" s="100"/>
      <c r="DRN110" s="100"/>
      <c r="DRO110" s="100"/>
      <c r="DRP110" s="100"/>
      <c r="DRQ110" s="100"/>
      <c r="DRR110" s="100"/>
      <c r="DRS110" s="100"/>
      <c r="DRT110" s="100"/>
      <c r="DRU110" s="100"/>
      <c r="DRV110" s="100"/>
      <c r="DRW110" s="100"/>
      <c r="DRX110" s="100"/>
      <c r="DRY110" s="100"/>
      <c r="DRZ110" s="100"/>
      <c r="DSA110" s="100"/>
      <c r="DSB110" s="100"/>
      <c r="DSC110" s="100"/>
      <c r="DSD110" s="100"/>
      <c r="DSE110" s="100"/>
      <c r="DSF110" s="100"/>
      <c r="DSG110" s="100"/>
      <c r="DSH110" s="100"/>
      <c r="DSI110" s="100"/>
      <c r="DSJ110" s="100"/>
      <c r="DSK110" s="100"/>
      <c r="DSL110" s="100"/>
      <c r="DSM110" s="100"/>
      <c r="DSN110" s="100"/>
      <c r="DSO110" s="100"/>
      <c r="DSP110" s="100"/>
      <c r="DSQ110" s="100"/>
      <c r="DSR110" s="100"/>
      <c r="DSS110" s="100"/>
      <c r="DST110" s="100"/>
      <c r="DSU110" s="100"/>
      <c r="DSV110" s="100"/>
      <c r="DSW110" s="100"/>
      <c r="DSX110" s="100"/>
      <c r="DSY110" s="100"/>
      <c r="DSZ110" s="100"/>
      <c r="DTA110" s="100"/>
      <c r="DTB110" s="100"/>
      <c r="DTC110" s="100"/>
      <c r="DTD110" s="100"/>
      <c r="DTE110" s="100"/>
      <c r="DTF110" s="100"/>
      <c r="DTG110" s="100"/>
      <c r="DTH110" s="100"/>
      <c r="DTI110" s="100"/>
      <c r="DTJ110" s="100"/>
      <c r="DTK110" s="100"/>
      <c r="DTL110" s="100"/>
      <c r="DTM110" s="100"/>
      <c r="DTN110" s="100"/>
      <c r="DTO110" s="100"/>
      <c r="DTP110" s="100"/>
      <c r="DTQ110" s="100"/>
      <c r="DTR110" s="100"/>
      <c r="DTS110" s="100"/>
      <c r="DTT110" s="100"/>
      <c r="DTU110" s="100"/>
      <c r="DTV110" s="100"/>
      <c r="DTW110" s="100"/>
      <c r="DTX110" s="100"/>
      <c r="DTY110" s="100"/>
      <c r="DTZ110" s="100"/>
      <c r="DUA110" s="100"/>
      <c r="DUB110" s="100"/>
      <c r="DUC110" s="100"/>
      <c r="DUD110" s="100"/>
      <c r="DUE110" s="100"/>
      <c r="DUF110" s="100"/>
      <c r="DUG110" s="100"/>
      <c r="DUH110" s="100"/>
      <c r="DUI110" s="100"/>
      <c r="DUJ110" s="100"/>
      <c r="DUK110" s="100"/>
      <c r="DUL110" s="100"/>
      <c r="DUM110" s="100"/>
      <c r="DUN110" s="100"/>
      <c r="DUO110" s="100"/>
      <c r="DUP110" s="100"/>
      <c r="DUQ110" s="100"/>
      <c r="DUR110" s="100"/>
      <c r="DUS110" s="100"/>
      <c r="DUT110" s="100"/>
      <c r="DUU110" s="100"/>
      <c r="DUV110" s="100"/>
      <c r="DUW110" s="100"/>
      <c r="DUX110" s="100"/>
      <c r="DUY110" s="100"/>
      <c r="DUZ110" s="100"/>
      <c r="DVA110" s="100"/>
      <c r="DVB110" s="100"/>
      <c r="DVC110" s="100"/>
      <c r="DVD110" s="100"/>
      <c r="DVE110" s="100"/>
      <c r="DVF110" s="100"/>
      <c r="DVG110" s="100"/>
      <c r="DVH110" s="100"/>
      <c r="DVI110" s="100"/>
      <c r="DVJ110" s="100"/>
      <c r="DVK110" s="100"/>
      <c r="DVL110" s="100"/>
      <c r="DVM110" s="100"/>
      <c r="DVN110" s="100"/>
      <c r="DVO110" s="100"/>
      <c r="DVP110" s="100"/>
      <c r="DVQ110" s="100"/>
      <c r="DVR110" s="100"/>
      <c r="DVS110" s="100"/>
      <c r="DVT110" s="100"/>
      <c r="DVU110" s="100"/>
      <c r="DVV110" s="100"/>
      <c r="DVW110" s="100"/>
      <c r="DVX110" s="100"/>
      <c r="DVY110" s="100"/>
      <c r="DVZ110" s="100"/>
      <c r="DWA110" s="100"/>
      <c r="DWB110" s="100"/>
      <c r="DWC110" s="100"/>
      <c r="DWD110" s="100"/>
      <c r="DWE110" s="100"/>
      <c r="DWF110" s="100"/>
      <c r="DWG110" s="100"/>
      <c r="DWH110" s="100"/>
      <c r="DWI110" s="100"/>
      <c r="DWJ110" s="100"/>
      <c r="DWK110" s="100"/>
      <c r="DWL110" s="100"/>
      <c r="DWM110" s="100"/>
      <c r="DWN110" s="100"/>
      <c r="DWO110" s="100"/>
      <c r="DWP110" s="100"/>
      <c r="DWQ110" s="100"/>
      <c r="DWR110" s="100"/>
      <c r="DWS110" s="100"/>
      <c r="DWT110" s="100"/>
      <c r="DWU110" s="100"/>
      <c r="DWV110" s="100"/>
      <c r="DWW110" s="100"/>
      <c r="DWX110" s="100"/>
      <c r="DWY110" s="100"/>
      <c r="DWZ110" s="100"/>
      <c r="DXA110" s="100"/>
      <c r="DXB110" s="100"/>
      <c r="DXC110" s="100"/>
      <c r="DXD110" s="100"/>
      <c r="DXE110" s="100"/>
      <c r="DXF110" s="100"/>
      <c r="DXG110" s="100"/>
      <c r="DXH110" s="100"/>
      <c r="DXI110" s="100"/>
      <c r="DXJ110" s="100"/>
      <c r="DXK110" s="100"/>
      <c r="DXL110" s="100"/>
      <c r="DXM110" s="100"/>
      <c r="DXN110" s="100"/>
      <c r="DXO110" s="100"/>
      <c r="DXP110" s="100"/>
      <c r="DXQ110" s="100"/>
      <c r="DXR110" s="100"/>
      <c r="DXS110" s="100"/>
      <c r="DXT110" s="100"/>
      <c r="DXU110" s="100"/>
      <c r="DXV110" s="100"/>
      <c r="DXW110" s="100"/>
      <c r="DXX110" s="100"/>
      <c r="DXY110" s="100"/>
      <c r="DXZ110" s="100"/>
      <c r="DYA110" s="100"/>
      <c r="DYB110" s="100"/>
      <c r="DYC110" s="100"/>
      <c r="DYD110" s="100"/>
      <c r="DYE110" s="100"/>
      <c r="DYF110" s="100"/>
      <c r="DYG110" s="100"/>
      <c r="DYH110" s="100"/>
      <c r="DYI110" s="100"/>
      <c r="DYJ110" s="100"/>
      <c r="DYK110" s="100"/>
      <c r="DYL110" s="100"/>
      <c r="DYM110" s="100"/>
      <c r="DYN110" s="100"/>
      <c r="DYO110" s="100"/>
      <c r="DYP110" s="100"/>
      <c r="DYQ110" s="100"/>
      <c r="DYR110" s="100"/>
      <c r="DYS110" s="100"/>
      <c r="DYT110" s="100"/>
      <c r="DYU110" s="100"/>
      <c r="DYV110" s="100"/>
      <c r="DYW110" s="100"/>
      <c r="DYX110" s="100"/>
      <c r="DYY110" s="100"/>
      <c r="DYZ110" s="100"/>
      <c r="DZA110" s="100"/>
      <c r="DZB110" s="100"/>
      <c r="DZC110" s="100"/>
      <c r="DZD110" s="100"/>
      <c r="DZE110" s="100"/>
      <c r="DZF110" s="100"/>
      <c r="DZG110" s="100"/>
      <c r="DZH110" s="100"/>
      <c r="DZI110" s="100"/>
      <c r="DZJ110" s="100"/>
      <c r="DZK110" s="100"/>
      <c r="DZL110" s="100"/>
      <c r="DZM110" s="100"/>
      <c r="DZN110" s="100"/>
      <c r="DZO110" s="100"/>
      <c r="DZP110" s="100"/>
      <c r="DZQ110" s="100"/>
      <c r="DZR110" s="100"/>
      <c r="DZS110" s="100"/>
      <c r="DZT110" s="100"/>
      <c r="DZU110" s="100"/>
      <c r="DZV110" s="100"/>
      <c r="DZW110" s="100"/>
      <c r="DZX110" s="100"/>
      <c r="DZY110" s="100"/>
      <c r="DZZ110" s="100"/>
      <c r="EAA110" s="100"/>
      <c r="EAB110" s="100"/>
      <c r="EAC110" s="100"/>
      <c r="EAD110" s="100"/>
      <c r="EAE110" s="100"/>
      <c r="EAF110" s="100"/>
      <c r="EAG110" s="100"/>
      <c r="EAH110" s="100"/>
      <c r="EAI110" s="100"/>
      <c r="EAJ110" s="100"/>
      <c r="EAK110" s="100"/>
      <c r="EAL110" s="100"/>
      <c r="EAM110" s="100"/>
      <c r="EAN110" s="100"/>
      <c r="EAO110" s="100"/>
      <c r="EAP110" s="100"/>
      <c r="EAQ110" s="100"/>
      <c r="EAR110" s="100"/>
      <c r="EAS110" s="100"/>
      <c r="EAT110" s="100"/>
      <c r="EAU110" s="100"/>
      <c r="EAV110" s="100"/>
      <c r="EAW110" s="100"/>
      <c r="EAX110" s="100"/>
      <c r="EAY110" s="100"/>
      <c r="EAZ110" s="100"/>
      <c r="EBA110" s="100"/>
      <c r="EBB110" s="100"/>
      <c r="EBC110" s="100"/>
      <c r="EBD110" s="100"/>
      <c r="EBE110" s="100"/>
      <c r="EBF110" s="100"/>
      <c r="EBG110" s="100"/>
      <c r="EBH110" s="100"/>
      <c r="EBI110" s="100"/>
      <c r="EBJ110" s="100"/>
      <c r="EBK110" s="100"/>
      <c r="EBL110" s="100"/>
      <c r="EBM110" s="100"/>
      <c r="EBN110" s="100"/>
      <c r="EBO110" s="100"/>
      <c r="EBP110" s="100"/>
      <c r="EBQ110" s="100"/>
      <c r="EBR110" s="100"/>
      <c r="EBS110" s="100"/>
      <c r="EBT110" s="100"/>
      <c r="EBU110" s="100"/>
      <c r="EBV110" s="100"/>
      <c r="EBW110" s="100"/>
      <c r="EBX110" s="100"/>
      <c r="EBY110" s="100"/>
      <c r="EBZ110" s="100"/>
      <c r="ECA110" s="100"/>
      <c r="ECB110" s="100"/>
      <c r="ECC110" s="100"/>
      <c r="ECD110" s="100"/>
      <c r="ECE110" s="100"/>
      <c r="ECF110" s="100"/>
      <c r="ECG110" s="100"/>
      <c r="ECH110" s="100"/>
      <c r="ECI110" s="100"/>
      <c r="ECJ110" s="100"/>
      <c r="ECK110" s="100"/>
      <c r="ECL110" s="100"/>
      <c r="ECM110" s="100"/>
      <c r="ECN110" s="100"/>
      <c r="ECO110" s="100"/>
      <c r="ECP110" s="100"/>
      <c r="ECQ110" s="100"/>
      <c r="ECR110" s="100"/>
      <c r="ECS110" s="100"/>
      <c r="ECT110" s="100"/>
      <c r="ECU110" s="100"/>
      <c r="ECV110" s="100"/>
      <c r="ECW110" s="100"/>
      <c r="ECX110" s="100"/>
      <c r="ECY110" s="100"/>
      <c r="ECZ110" s="100"/>
      <c r="EDA110" s="100"/>
      <c r="EDB110" s="100"/>
      <c r="EDC110" s="100"/>
      <c r="EDD110" s="100"/>
      <c r="EDE110" s="100"/>
      <c r="EDF110" s="100"/>
      <c r="EDG110" s="100"/>
      <c r="EDH110" s="100"/>
      <c r="EDI110" s="100"/>
      <c r="EDJ110" s="100"/>
      <c r="EDK110" s="100"/>
      <c r="EDL110" s="100"/>
      <c r="EDM110" s="100"/>
      <c r="EDN110" s="100"/>
      <c r="EDO110" s="100"/>
      <c r="EDP110" s="100"/>
      <c r="EDQ110" s="100"/>
      <c r="EDR110" s="100"/>
      <c r="EDS110" s="100"/>
      <c r="EDT110" s="100"/>
      <c r="EDU110" s="100"/>
      <c r="EDV110" s="100"/>
      <c r="EDW110" s="100"/>
      <c r="EDX110" s="100"/>
      <c r="EDY110" s="100"/>
      <c r="EDZ110" s="100"/>
      <c r="EEA110" s="100"/>
      <c r="EEB110" s="100"/>
      <c r="EEC110" s="100"/>
      <c r="EED110" s="100"/>
      <c r="EEE110" s="100"/>
      <c r="EEF110" s="100"/>
      <c r="EEG110" s="100"/>
      <c r="EEH110" s="100"/>
      <c r="EEI110" s="100"/>
      <c r="EEJ110" s="100"/>
      <c r="EEK110" s="100"/>
      <c r="EEL110" s="100"/>
      <c r="EEM110" s="100"/>
      <c r="EEN110" s="100"/>
      <c r="EEO110" s="100"/>
      <c r="EEP110" s="100"/>
      <c r="EEQ110" s="100"/>
      <c r="EER110" s="100"/>
      <c r="EES110" s="100"/>
      <c r="EET110" s="100"/>
      <c r="EEU110" s="100"/>
      <c r="EEV110" s="100"/>
      <c r="EEW110" s="100"/>
      <c r="EEX110" s="100"/>
      <c r="EEY110" s="100"/>
      <c r="EEZ110" s="100"/>
      <c r="EFA110" s="100"/>
      <c r="EFB110" s="100"/>
      <c r="EFC110" s="100"/>
      <c r="EFD110" s="100"/>
      <c r="EFE110" s="100"/>
      <c r="EFF110" s="100"/>
      <c r="EFG110" s="100"/>
      <c r="EFH110" s="100"/>
      <c r="EFI110" s="100"/>
      <c r="EFJ110" s="100"/>
      <c r="EFK110" s="100"/>
      <c r="EFL110" s="100"/>
      <c r="EFM110" s="100"/>
      <c r="EFN110" s="100"/>
      <c r="EFO110" s="100"/>
      <c r="EFP110" s="100"/>
      <c r="EFQ110" s="100"/>
      <c r="EFR110" s="100"/>
      <c r="EFS110" s="100"/>
      <c r="EFT110" s="100"/>
      <c r="EFU110" s="100"/>
      <c r="EFV110" s="100"/>
      <c r="EFW110" s="100"/>
      <c r="EFX110" s="100"/>
      <c r="EFY110" s="100"/>
      <c r="EFZ110" s="100"/>
      <c r="EGA110" s="100"/>
      <c r="EGB110" s="100"/>
      <c r="EGC110" s="100"/>
      <c r="EGD110" s="100"/>
      <c r="EGE110" s="100"/>
      <c r="EGF110" s="100"/>
      <c r="EGG110" s="100"/>
      <c r="EGH110" s="100"/>
      <c r="EGI110" s="100"/>
      <c r="EGJ110" s="100"/>
      <c r="EGK110" s="100"/>
      <c r="EGL110" s="100"/>
      <c r="EGM110" s="100"/>
      <c r="EGN110" s="100"/>
      <c r="EGO110" s="100"/>
      <c r="EGP110" s="100"/>
      <c r="EGQ110" s="100"/>
      <c r="EGR110" s="100"/>
      <c r="EGS110" s="100"/>
      <c r="EGT110" s="100"/>
      <c r="EGU110" s="100"/>
      <c r="EGV110" s="100"/>
      <c r="EGW110" s="100"/>
      <c r="EGX110" s="100"/>
      <c r="EGY110" s="100"/>
      <c r="EGZ110" s="100"/>
      <c r="EHA110" s="100"/>
      <c r="EHB110" s="100"/>
      <c r="EHC110" s="100"/>
      <c r="EHD110" s="100"/>
      <c r="EHE110" s="100"/>
      <c r="EHF110" s="100"/>
      <c r="EHG110" s="100"/>
      <c r="EHH110" s="100"/>
      <c r="EHI110" s="100"/>
      <c r="EHJ110" s="100"/>
      <c r="EHK110" s="100"/>
      <c r="EHL110" s="100"/>
      <c r="EHM110" s="100"/>
      <c r="EHN110" s="100"/>
      <c r="EHO110" s="100"/>
      <c r="EHP110" s="100"/>
      <c r="EHQ110" s="100"/>
      <c r="EHR110" s="100"/>
      <c r="EHS110" s="100"/>
      <c r="EHT110" s="100"/>
      <c r="EHU110" s="100"/>
      <c r="EHV110" s="100"/>
      <c r="EHW110" s="100"/>
      <c r="EHX110" s="100"/>
      <c r="EHY110" s="100"/>
      <c r="EHZ110" s="100"/>
      <c r="EIA110" s="100"/>
      <c r="EIB110" s="100"/>
      <c r="EIC110" s="100"/>
      <c r="EID110" s="100"/>
      <c r="EIE110" s="100"/>
      <c r="EIF110" s="100"/>
      <c r="EIG110" s="100"/>
      <c r="EIH110" s="100"/>
      <c r="EII110" s="100"/>
      <c r="EIJ110" s="100"/>
      <c r="EIK110" s="100"/>
      <c r="EIL110" s="100"/>
      <c r="EIM110" s="100"/>
      <c r="EIN110" s="100"/>
      <c r="EIO110" s="100"/>
      <c r="EIP110" s="100"/>
      <c r="EIQ110" s="100"/>
      <c r="EIR110" s="100"/>
      <c r="EIS110" s="100"/>
      <c r="EIT110" s="100"/>
      <c r="EIU110" s="100"/>
      <c r="EIV110" s="100"/>
      <c r="EIW110" s="100"/>
      <c r="EIX110" s="100"/>
      <c r="EIY110" s="100"/>
      <c r="EIZ110" s="100"/>
      <c r="EJA110" s="100"/>
      <c r="EJB110" s="100"/>
      <c r="EJC110" s="100"/>
      <c r="EJD110" s="100"/>
      <c r="EJE110" s="100"/>
      <c r="EJF110" s="100"/>
      <c r="EJG110" s="100"/>
      <c r="EJH110" s="100"/>
      <c r="EJI110" s="100"/>
      <c r="EJJ110" s="100"/>
      <c r="EJK110" s="100"/>
      <c r="EJL110" s="100"/>
      <c r="EJM110" s="100"/>
      <c r="EJN110" s="100"/>
      <c r="EJO110" s="100"/>
      <c r="EJP110" s="100"/>
      <c r="EJQ110" s="100"/>
      <c r="EJR110" s="100"/>
      <c r="EJS110" s="100"/>
      <c r="EJT110" s="100"/>
      <c r="EJU110" s="100"/>
      <c r="EJV110" s="100"/>
      <c r="EJW110" s="100"/>
      <c r="EJX110" s="100"/>
      <c r="EJY110" s="100"/>
      <c r="EJZ110" s="100"/>
      <c r="EKA110" s="100"/>
      <c r="EKB110" s="100"/>
      <c r="EKC110" s="100"/>
      <c r="EKD110" s="100"/>
      <c r="EKE110" s="100"/>
      <c r="EKF110" s="100"/>
      <c r="EKG110" s="100"/>
      <c r="EKH110" s="100"/>
      <c r="EKI110" s="100"/>
      <c r="EKJ110" s="100"/>
      <c r="EKK110" s="100"/>
      <c r="EKL110" s="100"/>
      <c r="EKM110" s="100"/>
      <c r="EKN110" s="100"/>
      <c r="EKO110" s="100"/>
      <c r="EKP110" s="100"/>
      <c r="EKQ110" s="100"/>
      <c r="EKR110" s="100"/>
      <c r="EKS110" s="100"/>
      <c r="EKT110" s="100"/>
      <c r="EKU110" s="100"/>
      <c r="EKV110" s="100"/>
      <c r="EKW110" s="100"/>
      <c r="EKX110" s="100"/>
      <c r="EKY110" s="100"/>
      <c r="EKZ110" s="100"/>
      <c r="ELA110" s="100"/>
      <c r="ELB110" s="100"/>
      <c r="ELC110" s="100"/>
      <c r="ELD110" s="100"/>
      <c r="ELE110" s="100"/>
      <c r="ELF110" s="100"/>
      <c r="ELG110" s="100"/>
      <c r="ELH110" s="100"/>
      <c r="ELI110" s="100"/>
      <c r="ELJ110" s="100"/>
      <c r="ELK110" s="100"/>
      <c r="ELL110" s="100"/>
      <c r="ELM110" s="100"/>
      <c r="ELN110" s="100"/>
      <c r="ELO110" s="100"/>
      <c r="ELP110" s="100"/>
      <c r="ELQ110" s="100"/>
      <c r="ELR110" s="100"/>
      <c r="ELS110" s="100"/>
      <c r="ELT110" s="100"/>
      <c r="ELU110" s="100"/>
      <c r="ELV110" s="100"/>
      <c r="ELW110" s="100"/>
      <c r="ELX110" s="100"/>
      <c r="ELY110" s="100"/>
      <c r="ELZ110" s="100"/>
      <c r="EMA110" s="100"/>
      <c r="EMB110" s="100"/>
      <c r="EMC110" s="100"/>
      <c r="EMD110" s="100"/>
      <c r="EME110" s="100"/>
      <c r="EMF110" s="100"/>
      <c r="EMG110" s="100"/>
      <c r="EMH110" s="100"/>
      <c r="EMI110" s="100"/>
      <c r="EMJ110" s="100"/>
      <c r="EMK110" s="100"/>
      <c r="EML110" s="100"/>
      <c r="EMM110" s="100"/>
      <c r="EMN110" s="100"/>
      <c r="EMO110" s="100"/>
      <c r="EMP110" s="100"/>
      <c r="EMQ110" s="100"/>
      <c r="EMR110" s="100"/>
      <c r="EMS110" s="100"/>
      <c r="EMT110" s="100"/>
      <c r="EMU110" s="100"/>
      <c r="EMV110" s="100"/>
      <c r="EMW110" s="100"/>
      <c r="EMX110" s="100"/>
      <c r="EMY110" s="100"/>
      <c r="EMZ110" s="100"/>
      <c r="ENA110" s="100"/>
      <c r="ENB110" s="100"/>
      <c r="ENC110" s="100"/>
      <c r="END110" s="100"/>
      <c r="ENE110" s="100"/>
      <c r="ENF110" s="100"/>
      <c r="ENG110" s="100"/>
      <c r="ENH110" s="100"/>
      <c r="ENI110" s="100"/>
      <c r="ENJ110" s="100"/>
      <c r="ENK110" s="100"/>
      <c r="ENL110" s="100"/>
      <c r="ENM110" s="100"/>
      <c r="ENN110" s="100"/>
      <c r="ENO110" s="100"/>
      <c r="ENP110" s="100"/>
      <c r="ENQ110" s="100"/>
      <c r="ENR110" s="100"/>
      <c r="ENS110" s="100"/>
      <c r="ENT110" s="100"/>
      <c r="ENU110" s="100"/>
      <c r="ENV110" s="100"/>
      <c r="ENW110" s="100"/>
      <c r="ENX110" s="100"/>
      <c r="ENY110" s="100"/>
      <c r="ENZ110" s="100"/>
      <c r="EOA110" s="100"/>
      <c r="EOB110" s="100"/>
      <c r="EOC110" s="100"/>
      <c r="EOD110" s="100"/>
      <c r="EOE110" s="100"/>
      <c r="EOF110" s="100"/>
      <c r="EOG110" s="100"/>
      <c r="EOH110" s="100"/>
      <c r="EOI110" s="100"/>
      <c r="EOJ110" s="100"/>
      <c r="EOK110" s="100"/>
      <c r="EOL110" s="100"/>
      <c r="EOM110" s="100"/>
      <c r="EON110" s="100"/>
      <c r="EOO110" s="100"/>
      <c r="EOP110" s="100"/>
      <c r="EOQ110" s="100"/>
      <c r="EOR110" s="100"/>
      <c r="EOS110" s="100"/>
      <c r="EOT110" s="100"/>
      <c r="EOU110" s="100"/>
      <c r="EOV110" s="100"/>
      <c r="EOW110" s="100"/>
      <c r="EOX110" s="100"/>
      <c r="EOY110" s="100"/>
      <c r="EOZ110" s="100"/>
      <c r="EPA110" s="100"/>
      <c r="EPB110" s="100"/>
      <c r="EPC110" s="100"/>
      <c r="EPD110" s="100"/>
      <c r="EPE110" s="100"/>
      <c r="EPF110" s="100"/>
      <c r="EPG110" s="100"/>
      <c r="EPH110" s="100"/>
      <c r="EPI110" s="100"/>
      <c r="EPJ110" s="100"/>
      <c r="EPK110" s="100"/>
      <c r="EPL110" s="100"/>
      <c r="EPM110" s="100"/>
      <c r="EPN110" s="100"/>
      <c r="EPO110" s="100"/>
      <c r="EPP110" s="100"/>
      <c r="EPQ110" s="100"/>
      <c r="EPR110" s="100"/>
      <c r="EPS110" s="100"/>
      <c r="EPT110" s="100"/>
      <c r="EPU110" s="100"/>
      <c r="EPV110" s="100"/>
      <c r="EPW110" s="100"/>
      <c r="EPX110" s="100"/>
      <c r="EPY110" s="100"/>
      <c r="EPZ110" s="100"/>
      <c r="EQA110" s="100"/>
      <c r="EQB110" s="100"/>
      <c r="EQC110" s="100"/>
      <c r="EQD110" s="100"/>
      <c r="EQE110" s="100"/>
      <c r="EQF110" s="100"/>
      <c r="EQG110" s="100"/>
      <c r="EQH110" s="100"/>
      <c r="EQI110" s="100"/>
      <c r="EQJ110" s="100"/>
      <c r="EQK110" s="100"/>
      <c r="EQL110" s="100"/>
      <c r="EQM110" s="100"/>
      <c r="EQN110" s="100"/>
      <c r="EQO110" s="100"/>
      <c r="EQP110" s="100"/>
      <c r="EQQ110" s="100"/>
      <c r="EQR110" s="100"/>
      <c r="EQS110" s="100"/>
      <c r="EQT110" s="100"/>
      <c r="EQU110" s="100"/>
      <c r="EQV110" s="100"/>
      <c r="EQW110" s="100"/>
      <c r="EQX110" s="100"/>
      <c r="EQY110" s="100"/>
      <c r="EQZ110" s="100"/>
      <c r="ERA110" s="100"/>
      <c r="ERB110" s="100"/>
      <c r="ERC110" s="100"/>
      <c r="ERD110" s="100"/>
      <c r="ERE110" s="100"/>
      <c r="ERF110" s="100"/>
      <c r="ERG110" s="100"/>
      <c r="ERH110" s="100"/>
      <c r="ERI110" s="100"/>
      <c r="ERJ110" s="100"/>
      <c r="ERK110" s="100"/>
      <c r="ERL110" s="100"/>
      <c r="ERM110" s="100"/>
      <c r="ERN110" s="100"/>
      <c r="ERO110" s="100"/>
      <c r="ERP110" s="100"/>
      <c r="ERQ110" s="100"/>
      <c r="ERR110" s="100"/>
      <c r="ERS110" s="100"/>
      <c r="ERT110" s="100"/>
      <c r="ERU110" s="100"/>
      <c r="ERV110" s="100"/>
      <c r="ERW110" s="100"/>
      <c r="ERX110" s="100"/>
      <c r="ERY110" s="100"/>
      <c r="ERZ110" s="100"/>
      <c r="ESA110" s="100"/>
      <c r="ESB110" s="100"/>
      <c r="ESC110" s="100"/>
      <c r="ESD110" s="100"/>
      <c r="ESE110" s="100"/>
      <c r="ESF110" s="100"/>
      <c r="ESG110" s="100"/>
      <c r="ESH110" s="100"/>
      <c r="ESI110" s="100"/>
      <c r="ESJ110" s="100"/>
      <c r="ESK110" s="100"/>
      <c r="ESL110" s="100"/>
      <c r="ESM110" s="100"/>
      <c r="ESN110" s="100"/>
      <c r="ESO110" s="100"/>
      <c r="ESP110" s="100"/>
      <c r="ESQ110" s="100"/>
      <c r="ESR110" s="100"/>
      <c r="ESS110" s="100"/>
      <c r="EST110" s="100"/>
      <c r="ESU110" s="100"/>
      <c r="ESV110" s="100"/>
      <c r="ESW110" s="100"/>
      <c r="ESX110" s="100"/>
      <c r="ESY110" s="100"/>
      <c r="ESZ110" s="100"/>
      <c r="ETA110" s="100"/>
      <c r="ETB110" s="100"/>
      <c r="ETC110" s="100"/>
      <c r="ETD110" s="100"/>
      <c r="ETE110" s="100"/>
      <c r="ETF110" s="100"/>
      <c r="ETG110" s="100"/>
      <c r="ETH110" s="100"/>
      <c r="ETI110" s="100"/>
      <c r="ETJ110" s="100"/>
      <c r="ETK110" s="100"/>
      <c r="ETL110" s="100"/>
      <c r="ETM110" s="100"/>
      <c r="ETN110" s="100"/>
      <c r="ETO110" s="100"/>
      <c r="ETP110" s="100"/>
      <c r="ETQ110" s="100"/>
      <c r="ETR110" s="100"/>
      <c r="ETS110" s="100"/>
      <c r="ETT110" s="100"/>
      <c r="ETU110" s="100"/>
      <c r="ETV110" s="100"/>
      <c r="ETW110" s="100"/>
      <c r="ETX110" s="100"/>
      <c r="ETY110" s="100"/>
      <c r="ETZ110" s="100"/>
      <c r="EUA110" s="100"/>
      <c r="EUB110" s="100"/>
      <c r="EUC110" s="100"/>
      <c r="EUD110" s="100"/>
      <c r="EUE110" s="100"/>
      <c r="EUF110" s="100"/>
      <c r="EUG110" s="100"/>
      <c r="EUH110" s="100"/>
      <c r="EUI110" s="100"/>
      <c r="EUJ110" s="100"/>
      <c r="EUK110" s="100"/>
      <c r="EUL110" s="100"/>
      <c r="EUM110" s="100"/>
      <c r="EUN110" s="100"/>
      <c r="EUO110" s="100"/>
      <c r="EUP110" s="100"/>
      <c r="EUQ110" s="100"/>
      <c r="EUR110" s="100"/>
      <c r="EUS110" s="100"/>
      <c r="EUT110" s="100"/>
      <c r="EUU110" s="100"/>
      <c r="EUV110" s="100"/>
      <c r="EUW110" s="100"/>
      <c r="EUX110" s="100"/>
      <c r="EUY110" s="100"/>
      <c r="EUZ110" s="100"/>
      <c r="EVA110" s="100"/>
      <c r="EVB110" s="100"/>
      <c r="EVC110" s="100"/>
      <c r="EVD110" s="100"/>
      <c r="EVE110" s="100"/>
      <c r="EVF110" s="100"/>
      <c r="EVG110" s="100"/>
      <c r="EVH110" s="100"/>
      <c r="EVI110" s="100"/>
      <c r="EVJ110" s="100"/>
      <c r="EVK110" s="100"/>
      <c r="EVL110" s="100"/>
      <c r="EVM110" s="100"/>
      <c r="EVN110" s="100"/>
      <c r="EVO110" s="100"/>
      <c r="EVP110" s="100"/>
      <c r="EVQ110" s="100"/>
      <c r="EVR110" s="100"/>
      <c r="EVS110" s="100"/>
      <c r="EVT110" s="100"/>
      <c r="EVU110" s="100"/>
      <c r="EVV110" s="100"/>
      <c r="EVW110" s="100"/>
      <c r="EVX110" s="100"/>
      <c r="EVY110" s="100"/>
      <c r="EVZ110" s="100"/>
      <c r="EWA110" s="100"/>
      <c r="EWB110" s="100"/>
      <c r="EWC110" s="100"/>
      <c r="EWD110" s="100"/>
      <c r="EWE110" s="100"/>
      <c r="EWF110" s="100"/>
      <c r="EWG110" s="100"/>
      <c r="EWH110" s="100"/>
      <c r="EWI110" s="100"/>
      <c r="EWJ110" s="100"/>
      <c r="EWK110" s="100"/>
      <c r="EWL110" s="100"/>
      <c r="EWM110" s="100"/>
      <c r="EWN110" s="100"/>
      <c r="EWO110" s="100"/>
      <c r="EWP110" s="100"/>
      <c r="EWQ110" s="100"/>
      <c r="EWR110" s="100"/>
      <c r="EWS110" s="100"/>
      <c r="EWT110" s="100"/>
      <c r="EWU110" s="100"/>
      <c r="EWV110" s="100"/>
      <c r="EWW110" s="100"/>
      <c r="EWX110" s="100"/>
      <c r="EWY110" s="100"/>
      <c r="EWZ110" s="100"/>
      <c r="EXA110" s="100"/>
      <c r="EXB110" s="100"/>
      <c r="EXC110" s="100"/>
      <c r="EXD110" s="100"/>
      <c r="EXE110" s="100"/>
      <c r="EXF110" s="100"/>
      <c r="EXG110" s="100"/>
      <c r="EXH110" s="100"/>
      <c r="EXI110" s="100"/>
      <c r="EXJ110" s="100"/>
      <c r="EXK110" s="100"/>
      <c r="EXL110" s="100"/>
      <c r="EXM110" s="100"/>
      <c r="EXN110" s="100"/>
      <c r="EXO110" s="100"/>
      <c r="EXP110" s="100"/>
      <c r="EXQ110" s="100"/>
      <c r="EXR110" s="100"/>
      <c r="EXS110" s="100"/>
      <c r="EXT110" s="100"/>
      <c r="EXU110" s="100"/>
      <c r="EXV110" s="100"/>
      <c r="EXW110" s="100"/>
      <c r="EXX110" s="100"/>
      <c r="EXY110" s="100"/>
      <c r="EXZ110" s="100"/>
      <c r="EYA110" s="100"/>
      <c r="EYB110" s="100"/>
      <c r="EYC110" s="100"/>
      <c r="EYD110" s="100"/>
      <c r="EYE110" s="100"/>
      <c r="EYF110" s="100"/>
      <c r="EYG110" s="100"/>
      <c r="EYH110" s="100"/>
      <c r="EYI110" s="100"/>
      <c r="EYJ110" s="100"/>
      <c r="EYK110" s="100"/>
      <c r="EYL110" s="100"/>
      <c r="EYM110" s="100"/>
      <c r="EYN110" s="100"/>
      <c r="EYO110" s="100"/>
      <c r="EYP110" s="100"/>
      <c r="EYQ110" s="100"/>
      <c r="EYR110" s="100"/>
      <c r="EYS110" s="100"/>
      <c r="EYT110" s="100"/>
      <c r="EYU110" s="100"/>
      <c r="EYV110" s="100"/>
      <c r="EYW110" s="100"/>
      <c r="EYX110" s="100"/>
      <c r="EYY110" s="100"/>
      <c r="EYZ110" s="100"/>
      <c r="EZA110" s="100"/>
      <c r="EZB110" s="100"/>
      <c r="EZC110" s="100"/>
      <c r="EZD110" s="100"/>
      <c r="EZE110" s="100"/>
      <c r="EZF110" s="100"/>
      <c r="EZG110" s="100"/>
      <c r="EZH110" s="100"/>
      <c r="EZI110" s="100"/>
      <c r="EZJ110" s="100"/>
      <c r="EZK110" s="100"/>
      <c r="EZL110" s="100"/>
      <c r="EZM110" s="100"/>
      <c r="EZN110" s="100"/>
      <c r="EZO110" s="100"/>
      <c r="EZP110" s="100"/>
      <c r="EZQ110" s="100"/>
      <c r="EZR110" s="100"/>
      <c r="EZS110" s="100"/>
      <c r="EZT110" s="100"/>
      <c r="EZU110" s="100"/>
      <c r="EZV110" s="100"/>
      <c r="EZW110" s="100"/>
      <c r="EZX110" s="100"/>
      <c r="EZY110" s="100"/>
      <c r="EZZ110" s="100"/>
      <c r="FAA110" s="100"/>
      <c r="FAB110" s="100"/>
      <c r="FAC110" s="100"/>
      <c r="FAD110" s="100"/>
      <c r="FAE110" s="100"/>
      <c r="FAF110" s="100"/>
      <c r="FAG110" s="100"/>
      <c r="FAH110" s="100"/>
      <c r="FAI110" s="100"/>
      <c r="FAJ110" s="100"/>
      <c r="FAK110" s="100"/>
      <c r="FAL110" s="100"/>
      <c r="FAM110" s="100"/>
      <c r="FAN110" s="100"/>
      <c r="FAO110" s="100"/>
      <c r="FAP110" s="100"/>
      <c r="FAQ110" s="100"/>
      <c r="FAR110" s="100"/>
      <c r="FAS110" s="100"/>
      <c r="FAT110" s="100"/>
      <c r="FAU110" s="100"/>
      <c r="FAV110" s="100"/>
      <c r="FAW110" s="100"/>
      <c r="FAX110" s="100"/>
      <c r="FAY110" s="100"/>
      <c r="FAZ110" s="100"/>
      <c r="FBA110" s="100"/>
      <c r="FBB110" s="100"/>
      <c r="FBC110" s="100"/>
      <c r="FBD110" s="100"/>
      <c r="FBE110" s="100"/>
      <c r="FBF110" s="100"/>
      <c r="FBG110" s="100"/>
      <c r="FBH110" s="100"/>
      <c r="FBI110" s="100"/>
      <c r="FBJ110" s="100"/>
      <c r="FBK110" s="100"/>
      <c r="FBL110" s="100"/>
      <c r="FBM110" s="100"/>
      <c r="FBN110" s="100"/>
      <c r="FBO110" s="100"/>
      <c r="FBP110" s="100"/>
      <c r="FBQ110" s="100"/>
      <c r="FBR110" s="100"/>
      <c r="FBS110" s="100"/>
      <c r="FBT110" s="100"/>
      <c r="FBU110" s="100"/>
      <c r="FBV110" s="100"/>
      <c r="FBW110" s="100"/>
      <c r="FBX110" s="100"/>
      <c r="FBY110" s="100"/>
      <c r="FBZ110" s="100"/>
      <c r="FCA110" s="100"/>
      <c r="FCB110" s="100"/>
      <c r="FCC110" s="100"/>
      <c r="FCD110" s="100"/>
      <c r="FCE110" s="100"/>
      <c r="FCF110" s="100"/>
      <c r="FCG110" s="100"/>
      <c r="FCH110" s="100"/>
      <c r="FCI110" s="100"/>
      <c r="FCJ110" s="100"/>
      <c r="FCK110" s="100"/>
      <c r="FCL110" s="100"/>
      <c r="FCM110" s="100"/>
      <c r="FCN110" s="100"/>
      <c r="FCO110" s="100"/>
      <c r="FCP110" s="100"/>
      <c r="FCQ110" s="100"/>
      <c r="FCR110" s="100"/>
      <c r="FCS110" s="100"/>
      <c r="FCT110" s="100"/>
      <c r="FCU110" s="100"/>
      <c r="FCV110" s="100"/>
      <c r="FCW110" s="100"/>
      <c r="FCX110" s="100"/>
      <c r="FCY110" s="100"/>
      <c r="FCZ110" s="100"/>
      <c r="FDA110" s="100"/>
      <c r="FDB110" s="100"/>
      <c r="FDC110" s="100"/>
      <c r="FDD110" s="100"/>
      <c r="FDE110" s="100"/>
      <c r="FDF110" s="100"/>
      <c r="FDG110" s="100"/>
      <c r="FDH110" s="100"/>
      <c r="FDI110" s="100"/>
      <c r="FDJ110" s="100"/>
      <c r="FDK110" s="100"/>
      <c r="FDL110" s="100"/>
      <c r="FDM110" s="100"/>
      <c r="FDN110" s="100"/>
      <c r="FDO110" s="100"/>
      <c r="FDP110" s="100"/>
      <c r="FDQ110" s="100"/>
      <c r="FDR110" s="100"/>
      <c r="FDS110" s="100"/>
      <c r="FDT110" s="100"/>
      <c r="FDU110" s="100"/>
      <c r="FDV110" s="100"/>
      <c r="FDW110" s="100"/>
      <c r="FDX110" s="100"/>
      <c r="FDY110" s="100"/>
      <c r="FDZ110" s="100"/>
      <c r="FEA110" s="100"/>
      <c r="FEB110" s="100"/>
      <c r="FEC110" s="100"/>
      <c r="FED110" s="100"/>
      <c r="FEE110" s="100"/>
      <c r="FEF110" s="100"/>
      <c r="FEG110" s="100"/>
      <c r="FEH110" s="100"/>
      <c r="FEI110" s="100"/>
      <c r="FEJ110" s="100"/>
      <c r="FEK110" s="100"/>
      <c r="FEL110" s="100"/>
      <c r="FEM110" s="100"/>
      <c r="FEN110" s="100"/>
      <c r="FEO110" s="100"/>
      <c r="FEP110" s="100"/>
      <c r="FEQ110" s="100"/>
      <c r="FER110" s="100"/>
      <c r="FES110" s="100"/>
      <c r="FET110" s="100"/>
      <c r="FEU110" s="100"/>
      <c r="FEV110" s="100"/>
      <c r="FEW110" s="100"/>
      <c r="FEX110" s="100"/>
      <c r="FEY110" s="100"/>
      <c r="FEZ110" s="100"/>
      <c r="FFA110" s="100"/>
      <c r="FFB110" s="100"/>
      <c r="FFC110" s="100"/>
      <c r="FFD110" s="100"/>
      <c r="FFE110" s="100"/>
      <c r="FFF110" s="100"/>
      <c r="FFG110" s="100"/>
      <c r="FFH110" s="100"/>
      <c r="FFI110" s="100"/>
      <c r="FFJ110" s="100"/>
      <c r="FFK110" s="100"/>
      <c r="FFL110" s="100"/>
      <c r="FFM110" s="100"/>
      <c r="FFN110" s="100"/>
      <c r="FFO110" s="100"/>
      <c r="FFP110" s="100"/>
      <c r="FFQ110" s="100"/>
      <c r="FFR110" s="100"/>
      <c r="FFS110" s="100"/>
      <c r="FFT110" s="100"/>
      <c r="FFU110" s="100"/>
      <c r="FFV110" s="100"/>
      <c r="FFW110" s="100"/>
      <c r="FFX110" s="100"/>
      <c r="FFY110" s="100"/>
      <c r="FFZ110" s="100"/>
      <c r="FGA110" s="100"/>
      <c r="FGB110" s="100"/>
      <c r="FGC110" s="100"/>
      <c r="FGD110" s="100"/>
      <c r="FGE110" s="100"/>
      <c r="FGF110" s="100"/>
      <c r="FGG110" s="100"/>
      <c r="FGH110" s="100"/>
      <c r="FGI110" s="100"/>
      <c r="FGJ110" s="100"/>
      <c r="FGK110" s="100"/>
      <c r="FGL110" s="100"/>
      <c r="FGM110" s="100"/>
      <c r="FGN110" s="100"/>
      <c r="FGO110" s="100"/>
      <c r="FGP110" s="100"/>
      <c r="FGQ110" s="100"/>
      <c r="FGR110" s="100"/>
      <c r="FGS110" s="100"/>
      <c r="FGT110" s="100"/>
      <c r="FGU110" s="100"/>
      <c r="FGV110" s="100"/>
      <c r="FGW110" s="100"/>
      <c r="FGX110" s="100"/>
      <c r="FGY110" s="100"/>
      <c r="FGZ110" s="100"/>
      <c r="FHA110" s="100"/>
      <c r="FHB110" s="100"/>
      <c r="FHC110" s="100"/>
      <c r="FHD110" s="100"/>
      <c r="FHE110" s="100"/>
      <c r="FHF110" s="100"/>
      <c r="FHG110" s="100"/>
      <c r="FHH110" s="100"/>
      <c r="FHI110" s="100"/>
      <c r="FHJ110" s="100"/>
      <c r="FHK110" s="100"/>
      <c r="FHL110" s="100"/>
      <c r="FHM110" s="100"/>
      <c r="FHN110" s="100"/>
      <c r="FHO110" s="100"/>
      <c r="FHP110" s="100"/>
      <c r="FHQ110" s="100"/>
      <c r="FHR110" s="100"/>
      <c r="FHS110" s="100"/>
      <c r="FHT110" s="100"/>
      <c r="FHU110" s="100"/>
      <c r="FHV110" s="100"/>
      <c r="FHW110" s="100"/>
      <c r="FHX110" s="100"/>
      <c r="FHY110" s="100"/>
      <c r="FHZ110" s="100"/>
      <c r="FIA110" s="100"/>
      <c r="FIB110" s="100"/>
      <c r="FIC110" s="100"/>
      <c r="FID110" s="100"/>
      <c r="FIE110" s="100"/>
      <c r="FIF110" s="100"/>
      <c r="FIG110" s="100"/>
      <c r="FIH110" s="100"/>
      <c r="FII110" s="100"/>
      <c r="FIJ110" s="100"/>
      <c r="FIK110" s="100"/>
      <c r="FIL110" s="100"/>
      <c r="FIM110" s="100"/>
      <c r="FIN110" s="100"/>
      <c r="FIO110" s="100"/>
      <c r="FIP110" s="100"/>
      <c r="FIQ110" s="100"/>
      <c r="FIR110" s="100"/>
      <c r="FIS110" s="100"/>
      <c r="FIT110" s="100"/>
      <c r="FIU110" s="100"/>
      <c r="FIV110" s="100"/>
      <c r="FIW110" s="100"/>
      <c r="FIX110" s="100"/>
      <c r="FIY110" s="100"/>
      <c r="FIZ110" s="100"/>
      <c r="FJA110" s="100"/>
      <c r="FJB110" s="100"/>
      <c r="FJC110" s="100"/>
      <c r="FJD110" s="100"/>
      <c r="FJE110" s="100"/>
      <c r="FJF110" s="100"/>
      <c r="FJG110" s="100"/>
      <c r="FJH110" s="100"/>
      <c r="FJI110" s="100"/>
      <c r="FJJ110" s="100"/>
      <c r="FJK110" s="100"/>
      <c r="FJL110" s="100"/>
      <c r="FJM110" s="100"/>
      <c r="FJN110" s="100"/>
      <c r="FJO110" s="100"/>
      <c r="FJP110" s="100"/>
      <c r="FJQ110" s="100"/>
      <c r="FJR110" s="100"/>
      <c r="FJS110" s="100"/>
      <c r="FJT110" s="100"/>
      <c r="FJU110" s="100"/>
      <c r="FJV110" s="100"/>
      <c r="FJW110" s="100"/>
      <c r="FJX110" s="100"/>
      <c r="FJY110" s="100"/>
      <c r="FJZ110" s="100"/>
      <c r="FKA110" s="100"/>
      <c r="FKB110" s="100"/>
      <c r="FKC110" s="100"/>
      <c r="FKD110" s="100"/>
      <c r="FKE110" s="100"/>
      <c r="FKF110" s="100"/>
      <c r="FKG110" s="100"/>
      <c r="FKH110" s="100"/>
      <c r="FKI110" s="100"/>
      <c r="FKJ110" s="100"/>
      <c r="FKK110" s="100"/>
      <c r="FKL110" s="100"/>
      <c r="FKM110" s="100"/>
      <c r="FKN110" s="100"/>
      <c r="FKO110" s="100"/>
      <c r="FKP110" s="100"/>
      <c r="FKQ110" s="100"/>
      <c r="FKR110" s="100"/>
      <c r="FKS110" s="100"/>
      <c r="FKT110" s="100"/>
      <c r="FKU110" s="100"/>
      <c r="FKV110" s="100"/>
      <c r="FKW110" s="100"/>
      <c r="FKX110" s="100"/>
      <c r="FKY110" s="100"/>
      <c r="FKZ110" s="100"/>
      <c r="FLA110" s="100"/>
      <c r="FLB110" s="100"/>
      <c r="FLC110" s="100"/>
      <c r="FLD110" s="100"/>
      <c r="FLE110" s="100"/>
      <c r="FLF110" s="100"/>
      <c r="FLG110" s="100"/>
      <c r="FLH110" s="100"/>
      <c r="FLI110" s="100"/>
      <c r="FLJ110" s="100"/>
      <c r="FLK110" s="100"/>
      <c r="FLL110" s="100"/>
      <c r="FLM110" s="100"/>
      <c r="FLN110" s="100"/>
      <c r="FLO110" s="100"/>
      <c r="FLP110" s="100"/>
      <c r="FLQ110" s="100"/>
      <c r="FLR110" s="100"/>
      <c r="FLS110" s="100"/>
      <c r="FLT110" s="100"/>
      <c r="FLU110" s="100"/>
      <c r="FLV110" s="100"/>
      <c r="FLW110" s="100"/>
      <c r="FLX110" s="100"/>
      <c r="FLY110" s="100"/>
      <c r="FLZ110" s="100"/>
      <c r="FMA110" s="100"/>
      <c r="FMB110" s="100"/>
      <c r="FMC110" s="100"/>
      <c r="FMD110" s="100"/>
      <c r="FME110" s="100"/>
      <c r="FMF110" s="100"/>
      <c r="FMG110" s="100"/>
      <c r="FMH110" s="100"/>
      <c r="FMI110" s="100"/>
      <c r="FMJ110" s="100"/>
      <c r="FMK110" s="100"/>
      <c r="FML110" s="100"/>
      <c r="FMM110" s="100"/>
      <c r="FMN110" s="100"/>
      <c r="FMO110" s="100"/>
      <c r="FMP110" s="100"/>
      <c r="FMQ110" s="100"/>
      <c r="FMR110" s="100"/>
      <c r="FMS110" s="100"/>
      <c r="FMT110" s="100"/>
      <c r="FMU110" s="100"/>
      <c r="FMV110" s="100"/>
      <c r="FMW110" s="100"/>
      <c r="FMX110" s="100"/>
      <c r="FMY110" s="100"/>
      <c r="FMZ110" s="100"/>
      <c r="FNA110" s="100"/>
      <c r="FNB110" s="100"/>
      <c r="FNC110" s="100"/>
      <c r="FND110" s="100"/>
      <c r="FNE110" s="100"/>
      <c r="FNF110" s="100"/>
      <c r="FNG110" s="100"/>
      <c r="FNH110" s="100"/>
      <c r="FNI110" s="100"/>
      <c r="FNJ110" s="100"/>
      <c r="FNK110" s="100"/>
      <c r="FNL110" s="100"/>
      <c r="FNM110" s="100"/>
      <c r="FNN110" s="100"/>
      <c r="FNO110" s="100"/>
      <c r="FNP110" s="100"/>
      <c r="FNQ110" s="100"/>
      <c r="FNR110" s="100"/>
      <c r="FNS110" s="100"/>
      <c r="FNT110" s="100"/>
      <c r="FNU110" s="100"/>
      <c r="FNV110" s="100"/>
      <c r="FNW110" s="100"/>
      <c r="FNX110" s="100"/>
      <c r="FNY110" s="100"/>
      <c r="FNZ110" s="100"/>
      <c r="FOA110" s="100"/>
      <c r="FOB110" s="100"/>
      <c r="FOC110" s="100"/>
      <c r="FOD110" s="100"/>
      <c r="FOE110" s="100"/>
      <c r="FOF110" s="100"/>
      <c r="FOG110" s="100"/>
      <c r="FOH110" s="100"/>
      <c r="FOI110" s="100"/>
      <c r="FOJ110" s="100"/>
      <c r="FOK110" s="100"/>
      <c r="FOL110" s="100"/>
      <c r="FOM110" s="100"/>
      <c r="FON110" s="100"/>
      <c r="FOO110" s="100"/>
      <c r="FOP110" s="100"/>
      <c r="FOQ110" s="100"/>
      <c r="FOR110" s="100"/>
      <c r="FOS110" s="100"/>
      <c r="FOT110" s="100"/>
      <c r="FOU110" s="100"/>
      <c r="FOV110" s="100"/>
      <c r="FOW110" s="100"/>
      <c r="FOX110" s="100"/>
      <c r="FOY110" s="100"/>
      <c r="FOZ110" s="100"/>
      <c r="FPA110" s="100"/>
      <c r="FPB110" s="100"/>
      <c r="FPC110" s="100"/>
      <c r="FPD110" s="100"/>
      <c r="FPE110" s="100"/>
      <c r="FPF110" s="100"/>
      <c r="FPG110" s="100"/>
      <c r="FPH110" s="100"/>
      <c r="FPI110" s="100"/>
      <c r="FPJ110" s="100"/>
      <c r="FPK110" s="100"/>
      <c r="FPL110" s="100"/>
      <c r="FPM110" s="100"/>
      <c r="FPN110" s="100"/>
      <c r="FPO110" s="100"/>
      <c r="FPP110" s="100"/>
      <c r="FPQ110" s="100"/>
      <c r="FPR110" s="100"/>
      <c r="FPS110" s="100"/>
      <c r="FPT110" s="100"/>
      <c r="FPU110" s="100"/>
      <c r="FPV110" s="100"/>
      <c r="FPW110" s="100"/>
      <c r="FPX110" s="100"/>
      <c r="FPY110" s="100"/>
      <c r="FPZ110" s="100"/>
      <c r="FQA110" s="100"/>
      <c r="FQB110" s="100"/>
      <c r="FQC110" s="100"/>
      <c r="FQD110" s="100"/>
      <c r="FQE110" s="100"/>
      <c r="FQF110" s="100"/>
      <c r="FQG110" s="100"/>
      <c r="FQH110" s="100"/>
      <c r="FQI110" s="100"/>
      <c r="FQJ110" s="100"/>
      <c r="FQK110" s="100"/>
      <c r="FQL110" s="100"/>
      <c r="FQM110" s="100"/>
      <c r="FQN110" s="100"/>
      <c r="FQO110" s="100"/>
      <c r="FQP110" s="100"/>
      <c r="FQQ110" s="100"/>
      <c r="FQR110" s="100"/>
      <c r="FQS110" s="100"/>
      <c r="FQT110" s="100"/>
      <c r="FQU110" s="100"/>
      <c r="FQV110" s="100"/>
      <c r="FQW110" s="100"/>
      <c r="FQX110" s="100"/>
      <c r="FQY110" s="100"/>
      <c r="FQZ110" s="100"/>
      <c r="FRA110" s="100"/>
      <c r="FRB110" s="100"/>
      <c r="FRC110" s="100"/>
      <c r="FRD110" s="100"/>
      <c r="FRE110" s="100"/>
      <c r="FRF110" s="100"/>
      <c r="FRG110" s="100"/>
      <c r="FRH110" s="100"/>
      <c r="FRI110" s="100"/>
      <c r="FRJ110" s="100"/>
      <c r="FRK110" s="100"/>
      <c r="FRL110" s="100"/>
      <c r="FRM110" s="100"/>
      <c r="FRN110" s="100"/>
      <c r="FRO110" s="100"/>
      <c r="FRP110" s="100"/>
      <c r="FRQ110" s="100"/>
      <c r="FRR110" s="100"/>
      <c r="FRS110" s="100"/>
      <c r="FRT110" s="100"/>
      <c r="FRU110" s="100"/>
      <c r="FRV110" s="100"/>
      <c r="FRW110" s="100"/>
      <c r="FRX110" s="100"/>
      <c r="FRY110" s="100"/>
      <c r="FRZ110" s="100"/>
      <c r="FSA110" s="100"/>
      <c r="FSB110" s="100"/>
      <c r="FSC110" s="100"/>
      <c r="FSD110" s="100"/>
      <c r="FSE110" s="100"/>
      <c r="FSF110" s="100"/>
      <c r="FSG110" s="100"/>
      <c r="FSH110" s="100"/>
      <c r="FSI110" s="100"/>
      <c r="FSJ110" s="100"/>
      <c r="FSK110" s="100"/>
      <c r="FSL110" s="100"/>
      <c r="FSM110" s="100"/>
      <c r="FSN110" s="100"/>
      <c r="FSO110" s="100"/>
      <c r="FSP110" s="100"/>
      <c r="FSQ110" s="100"/>
      <c r="FSR110" s="100"/>
      <c r="FSS110" s="100"/>
      <c r="FST110" s="100"/>
      <c r="FSU110" s="100"/>
      <c r="FSV110" s="100"/>
      <c r="FSW110" s="100"/>
      <c r="FSX110" s="100"/>
      <c r="FSY110" s="100"/>
      <c r="FSZ110" s="100"/>
      <c r="FTA110" s="100"/>
      <c r="FTB110" s="100"/>
      <c r="FTC110" s="100"/>
      <c r="FTD110" s="100"/>
      <c r="FTE110" s="100"/>
      <c r="FTF110" s="100"/>
      <c r="FTG110" s="100"/>
      <c r="FTH110" s="100"/>
      <c r="FTI110" s="100"/>
      <c r="FTJ110" s="100"/>
      <c r="FTK110" s="100"/>
      <c r="FTL110" s="100"/>
      <c r="FTM110" s="100"/>
      <c r="FTN110" s="100"/>
      <c r="FTO110" s="100"/>
      <c r="FTP110" s="100"/>
      <c r="FTQ110" s="100"/>
      <c r="FTR110" s="100"/>
      <c r="FTS110" s="100"/>
      <c r="FTT110" s="100"/>
      <c r="FTU110" s="100"/>
      <c r="FTV110" s="100"/>
      <c r="FTW110" s="100"/>
      <c r="FTX110" s="100"/>
      <c r="FTY110" s="100"/>
      <c r="FTZ110" s="100"/>
      <c r="FUA110" s="100"/>
      <c r="FUB110" s="100"/>
      <c r="FUC110" s="100"/>
      <c r="FUD110" s="100"/>
      <c r="FUE110" s="100"/>
      <c r="FUF110" s="100"/>
      <c r="FUG110" s="100"/>
      <c r="FUH110" s="100"/>
      <c r="FUI110" s="100"/>
      <c r="FUJ110" s="100"/>
      <c r="FUK110" s="100"/>
      <c r="FUL110" s="100"/>
      <c r="FUM110" s="100"/>
      <c r="FUN110" s="100"/>
      <c r="FUO110" s="100"/>
      <c r="FUP110" s="100"/>
      <c r="FUQ110" s="100"/>
      <c r="FUR110" s="100"/>
      <c r="FUS110" s="100"/>
      <c r="FUT110" s="100"/>
      <c r="FUU110" s="100"/>
      <c r="FUV110" s="100"/>
      <c r="FUW110" s="100"/>
      <c r="FUX110" s="100"/>
      <c r="FUY110" s="100"/>
      <c r="FUZ110" s="100"/>
      <c r="FVA110" s="100"/>
      <c r="FVB110" s="100"/>
      <c r="FVC110" s="100"/>
      <c r="FVD110" s="100"/>
      <c r="FVE110" s="100"/>
      <c r="FVF110" s="100"/>
      <c r="FVG110" s="100"/>
      <c r="FVH110" s="100"/>
      <c r="FVI110" s="100"/>
      <c r="FVJ110" s="100"/>
      <c r="FVK110" s="100"/>
      <c r="FVL110" s="100"/>
      <c r="FVM110" s="100"/>
      <c r="FVN110" s="100"/>
      <c r="FVO110" s="100"/>
      <c r="FVP110" s="100"/>
      <c r="FVQ110" s="100"/>
      <c r="FVR110" s="100"/>
      <c r="FVS110" s="100"/>
      <c r="FVT110" s="100"/>
      <c r="FVU110" s="100"/>
      <c r="FVV110" s="100"/>
      <c r="FVW110" s="100"/>
      <c r="FVX110" s="100"/>
      <c r="FVY110" s="100"/>
      <c r="FVZ110" s="100"/>
      <c r="FWA110" s="100"/>
      <c r="FWB110" s="100"/>
      <c r="FWC110" s="100"/>
      <c r="FWD110" s="100"/>
      <c r="FWE110" s="100"/>
      <c r="FWF110" s="100"/>
      <c r="FWG110" s="100"/>
      <c r="FWH110" s="100"/>
      <c r="FWI110" s="100"/>
      <c r="FWJ110" s="100"/>
      <c r="FWK110" s="100"/>
      <c r="FWL110" s="100"/>
      <c r="FWM110" s="100"/>
      <c r="FWN110" s="100"/>
      <c r="FWO110" s="100"/>
      <c r="FWP110" s="100"/>
      <c r="FWQ110" s="100"/>
      <c r="FWR110" s="100"/>
      <c r="FWS110" s="100"/>
      <c r="FWT110" s="100"/>
      <c r="FWU110" s="100"/>
      <c r="FWV110" s="100"/>
      <c r="FWW110" s="100"/>
      <c r="FWX110" s="100"/>
      <c r="FWY110" s="100"/>
      <c r="FWZ110" s="100"/>
      <c r="FXA110" s="100"/>
      <c r="FXB110" s="100"/>
      <c r="FXC110" s="100"/>
      <c r="FXD110" s="100"/>
      <c r="FXE110" s="100"/>
      <c r="FXF110" s="100"/>
      <c r="FXG110" s="100"/>
      <c r="FXH110" s="100"/>
      <c r="FXI110" s="100"/>
      <c r="FXJ110" s="100"/>
      <c r="FXK110" s="100"/>
      <c r="FXL110" s="100"/>
      <c r="FXM110" s="100"/>
      <c r="FXN110" s="100"/>
      <c r="FXO110" s="100"/>
      <c r="FXP110" s="100"/>
      <c r="FXQ110" s="100"/>
      <c r="FXR110" s="100"/>
      <c r="FXS110" s="100"/>
      <c r="FXT110" s="100"/>
      <c r="FXU110" s="100"/>
      <c r="FXV110" s="100"/>
      <c r="FXW110" s="100"/>
      <c r="FXX110" s="100"/>
      <c r="FXY110" s="100"/>
      <c r="FXZ110" s="100"/>
      <c r="FYA110" s="100"/>
      <c r="FYB110" s="100"/>
      <c r="FYC110" s="100"/>
      <c r="FYD110" s="100"/>
      <c r="FYE110" s="100"/>
      <c r="FYF110" s="100"/>
      <c r="FYG110" s="100"/>
      <c r="FYH110" s="100"/>
      <c r="FYI110" s="100"/>
      <c r="FYJ110" s="100"/>
      <c r="FYK110" s="100"/>
      <c r="FYL110" s="100"/>
      <c r="FYM110" s="100"/>
      <c r="FYN110" s="100"/>
      <c r="FYO110" s="100"/>
      <c r="FYP110" s="100"/>
      <c r="FYQ110" s="100"/>
      <c r="FYR110" s="100"/>
      <c r="FYS110" s="100"/>
      <c r="FYT110" s="100"/>
      <c r="FYU110" s="100"/>
      <c r="FYV110" s="100"/>
      <c r="FYW110" s="100"/>
      <c r="FYX110" s="100"/>
      <c r="FYY110" s="100"/>
      <c r="FYZ110" s="100"/>
      <c r="FZA110" s="100"/>
      <c r="FZB110" s="100"/>
      <c r="FZC110" s="100"/>
      <c r="FZD110" s="100"/>
      <c r="FZE110" s="100"/>
      <c r="FZF110" s="100"/>
      <c r="FZG110" s="100"/>
      <c r="FZH110" s="100"/>
      <c r="FZI110" s="100"/>
      <c r="FZJ110" s="100"/>
      <c r="FZK110" s="100"/>
      <c r="FZL110" s="100"/>
      <c r="FZM110" s="100"/>
      <c r="FZN110" s="100"/>
      <c r="FZO110" s="100"/>
      <c r="FZP110" s="100"/>
      <c r="FZQ110" s="100"/>
      <c r="FZR110" s="100"/>
      <c r="FZS110" s="100"/>
      <c r="FZT110" s="100"/>
      <c r="FZU110" s="100"/>
      <c r="FZV110" s="100"/>
      <c r="FZW110" s="100"/>
      <c r="FZX110" s="100"/>
      <c r="FZY110" s="100"/>
      <c r="FZZ110" s="100"/>
      <c r="GAA110" s="100"/>
      <c r="GAB110" s="100"/>
      <c r="GAC110" s="100"/>
      <c r="GAD110" s="100"/>
      <c r="GAE110" s="100"/>
      <c r="GAF110" s="100"/>
      <c r="GAG110" s="100"/>
      <c r="GAH110" s="100"/>
      <c r="GAI110" s="100"/>
      <c r="GAJ110" s="100"/>
      <c r="GAK110" s="100"/>
      <c r="GAL110" s="100"/>
      <c r="GAM110" s="100"/>
      <c r="GAN110" s="100"/>
      <c r="GAO110" s="100"/>
      <c r="GAP110" s="100"/>
      <c r="GAQ110" s="100"/>
      <c r="GAR110" s="100"/>
      <c r="GAS110" s="100"/>
      <c r="GAT110" s="100"/>
      <c r="GAU110" s="100"/>
      <c r="GAV110" s="100"/>
      <c r="GAW110" s="100"/>
      <c r="GAX110" s="100"/>
      <c r="GAY110" s="100"/>
      <c r="GAZ110" s="100"/>
      <c r="GBA110" s="100"/>
      <c r="GBB110" s="100"/>
      <c r="GBC110" s="100"/>
      <c r="GBD110" s="100"/>
      <c r="GBE110" s="100"/>
      <c r="GBF110" s="100"/>
      <c r="GBG110" s="100"/>
      <c r="GBH110" s="100"/>
      <c r="GBI110" s="100"/>
      <c r="GBJ110" s="100"/>
      <c r="GBK110" s="100"/>
      <c r="GBL110" s="100"/>
      <c r="GBM110" s="100"/>
      <c r="GBN110" s="100"/>
      <c r="GBO110" s="100"/>
      <c r="GBP110" s="100"/>
      <c r="GBQ110" s="100"/>
      <c r="GBR110" s="100"/>
      <c r="GBS110" s="100"/>
      <c r="GBT110" s="100"/>
      <c r="GBU110" s="100"/>
      <c r="GBV110" s="100"/>
      <c r="GBW110" s="100"/>
      <c r="GBX110" s="100"/>
      <c r="GBY110" s="100"/>
      <c r="GBZ110" s="100"/>
      <c r="GCA110" s="100"/>
      <c r="GCB110" s="100"/>
      <c r="GCC110" s="100"/>
      <c r="GCD110" s="100"/>
      <c r="GCE110" s="100"/>
      <c r="GCF110" s="100"/>
      <c r="GCG110" s="100"/>
      <c r="GCH110" s="100"/>
      <c r="GCI110" s="100"/>
      <c r="GCJ110" s="100"/>
      <c r="GCK110" s="100"/>
      <c r="GCL110" s="100"/>
      <c r="GCM110" s="100"/>
      <c r="GCN110" s="100"/>
      <c r="GCO110" s="100"/>
      <c r="GCP110" s="100"/>
      <c r="GCQ110" s="100"/>
      <c r="GCR110" s="100"/>
      <c r="GCS110" s="100"/>
      <c r="GCT110" s="100"/>
      <c r="GCU110" s="100"/>
      <c r="GCV110" s="100"/>
      <c r="GCW110" s="100"/>
      <c r="GCX110" s="100"/>
      <c r="GCY110" s="100"/>
      <c r="GCZ110" s="100"/>
      <c r="GDA110" s="100"/>
      <c r="GDB110" s="100"/>
      <c r="GDC110" s="100"/>
      <c r="GDD110" s="100"/>
      <c r="GDE110" s="100"/>
      <c r="GDF110" s="100"/>
      <c r="GDG110" s="100"/>
      <c r="GDH110" s="100"/>
      <c r="GDI110" s="100"/>
      <c r="GDJ110" s="100"/>
      <c r="GDK110" s="100"/>
      <c r="GDL110" s="100"/>
      <c r="GDM110" s="100"/>
      <c r="GDN110" s="100"/>
      <c r="GDO110" s="100"/>
      <c r="GDP110" s="100"/>
      <c r="GDQ110" s="100"/>
      <c r="GDR110" s="100"/>
      <c r="GDS110" s="100"/>
      <c r="GDT110" s="100"/>
      <c r="GDU110" s="100"/>
      <c r="GDV110" s="100"/>
      <c r="GDW110" s="100"/>
      <c r="GDX110" s="100"/>
      <c r="GDY110" s="100"/>
      <c r="GDZ110" s="100"/>
      <c r="GEA110" s="100"/>
      <c r="GEB110" s="100"/>
      <c r="GEC110" s="100"/>
      <c r="GED110" s="100"/>
      <c r="GEE110" s="100"/>
      <c r="GEF110" s="100"/>
      <c r="GEG110" s="100"/>
      <c r="GEH110" s="100"/>
      <c r="GEI110" s="100"/>
      <c r="GEJ110" s="100"/>
      <c r="GEK110" s="100"/>
      <c r="GEL110" s="100"/>
      <c r="GEM110" s="100"/>
      <c r="GEN110" s="100"/>
      <c r="GEO110" s="100"/>
      <c r="GEP110" s="100"/>
      <c r="GEQ110" s="100"/>
      <c r="GER110" s="100"/>
      <c r="GES110" s="100"/>
      <c r="GET110" s="100"/>
      <c r="GEU110" s="100"/>
      <c r="GEV110" s="100"/>
      <c r="GEW110" s="100"/>
      <c r="GEX110" s="100"/>
      <c r="GEY110" s="100"/>
      <c r="GEZ110" s="100"/>
      <c r="GFA110" s="100"/>
      <c r="GFB110" s="100"/>
      <c r="GFC110" s="100"/>
      <c r="GFD110" s="100"/>
      <c r="GFE110" s="100"/>
      <c r="GFF110" s="100"/>
      <c r="GFG110" s="100"/>
      <c r="GFH110" s="100"/>
      <c r="GFI110" s="100"/>
      <c r="GFJ110" s="100"/>
      <c r="GFK110" s="100"/>
      <c r="GFL110" s="100"/>
      <c r="GFM110" s="100"/>
      <c r="GFN110" s="100"/>
      <c r="GFO110" s="100"/>
      <c r="GFP110" s="100"/>
      <c r="GFQ110" s="100"/>
      <c r="GFR110" s="100"/>
      <c r="GFS110" s="100"/>
      <c r="GFT110" s="100"/>
      <c r="GFU110" s="100"/>
      <c r="GFV110" s="100"/>
      <c r="GFW110" s="100"/>
      <c r="GFX110" s="100"/>
      <c r="GFY110" s="100"/>
      <c r="GFZ110" s="100"/>
      <c r="GGA110" s="100"/>
      <c r="GGB110" s="100"/>
      <c r="GGC110" s="100"/>
      <c r="GGD110" s="100"/>
      <c r="GGE110" s="100"/>
      <c r="GGF110" s="100"/>
      <c r="GGG110" s="100"/>
      <c r="GGH110" s="100"/>
      <c r="GGI110" s="100"/>
      <c r="GGJ110" s="100"/>
      <c r="GGK110" s="100"/>
      <c r="GGL110" s="100"/>
      <c r="GGM110" s="100"/>
      <c r="GGN110" s="100"/>
      <c r="GGO110" s="100"/>
      <c r="GGP110" s="100"/>
      <c r="GGQ110" s="100"/>
      <c r="GGR110" s="100"/>
      <c r="GGS110" s="100"/>
      <c r="GGT110" s="100"/>
      <c r="GGU110" s="100"/>
      <c r="GGV110" s="100"/>
      <c r="GGW110" s="100"/>
      <c r="GGX110" s="100"/>
      <c r="GGY110" s="100"/>
      <c r="GGZ110" s="100"/>
      <c r="GHA110" s="100"/>
      <c r="GHB110" s="100"/>
      <c r="GHC110" s="100"/>
      <c r="GHD110" s="100"/>
      <c r="GHE110" s="100"/>
      <c r="GHF110" s="100"/>
      <c r="GHG110" s="100"/>
      <c r="GHH110" s="100"/>
      <c r="GHI110" s="100"/>
      <c r="GHJ110" s="100"/>
      <c r="GHK110" s="100"/>
      <c r="GHL110" s="100"/>
      <c r="GHM110" s="100"/>
      <c r="GHN110" s="100"/>
      <c r="GHO110" s="100"/>
      <c r="GHP110" s="100"/>
      <c r="GHQ110" s="100"/>
      <c r="GHR110" s="100"/>
      <c r="GHS110" s="100"/>
      <c r="GHT110" s="100"/>
      <c r="GHU110" s="100"/>
      <c r="GHV110" s="100"/>
      <c r="GHW110" s="100"/>
      <c r="GHX110" s="100"/>
      <c r="GHY110" s="100"/>
      <c r="GHZ110" s="100"/>
      <c r="GIA110" s="100"/>
      <c r="GIB110" s="100"/>
      <c r="GIC110" s="100"/>
      <c r="GID110" s="100"/>
      <c r="GIE110" s="100"/>
      <c r="GIF110" s="100"/>
      <c r="GIG110" s="100"/>
      <c r="GIH110" s="100"/>
      <c r="GII110" s="100"/>
      <c r="GIJ110" s="100"/>
      <c r="GIK110" s="100"/>
      <c r="GIL110" s="100"/>
      <c r="GIM110" s="100"/>
      <c r="GIN110" s="100"/>
      <c r="GIO110" s="100"/>
      <c r="GIP110" s="100"/>
      <c r="GIQ110" s="100"/>
      <c r="GIR110" s="100"/>
      <c r="GIS110" s="100"/>
      <c r="GIT110" s="100"/>
      <c r="GIU110" s="100"/>
      <c r="GIV110" s="100"/>
      <c r="GIW110" s="100"/>
      <c r="GIX110" s="100"/>
      <c r="GIY110" s="100"/>
      <c r="GIZ110" s="100"/>
      <c r="GJA110" s="100"/>
      <c r="GJB110" s="100"/>
      <c r="GJC110" s="100"/>
      <c r="GJD110" s="100"/>
      <c r="GJE110" s="100"/>
      <c r="GJF110" s="100"/>
      <c r="GJG110" s="100"/>
      <c r="GJH110" s="100"/>
      <c r="GJI110" s="100"/>
      <c r="GJJ110" s="100"/>
      <c r="GJK110" s="100"/>
      <c r="GJL110" s="100"/>
      <c r="GJM110" s="100"/>
      <c r="GJN110" s="100"/>
      <c r="GJO110" s="100"/>
      <c r="GJP110" s="100"/>
      <c r="GJQ110" s="100"/>
      <c r="GJR110" s="100"/>
      <c r="GJS110" s="100"/>
      <c r="GJT110" s="100"/>
      <c r="GJU110" s="100"/>
      <c r="GJV110" s="100"/>
      <c r="GJW110" s="100"/>
      <c r="GJX110" s="100"/>
      <c r="GJY110" s="100"/>
      <c r="GJZ110" s="100"/>
      <c r="GKA110" s="100"/>
      <c r="GKB110" s="100"/>
      <c r="GKC110" s="100"/>
      <c r="GKD110" s="100"/>
      <c r="GKE110" s="100"/>
      <c r="GKF110" s="100"/>
      <c r="GKG110" s="100"/>
      <c r="GKH110" s="100"/>
      <c r="GKI110" s="100"/>
      <c r="GKJ110" s="100"/>
      <c r="GKK110" s="100"/>
      <c r="GKL110" s="100"/>
      <c r="GKM110" s="100"/>
      <c r="GKN110" s="100"/>
      <c r="GKO110" s="100"/>
      <c r="GKP110" s="100"/>
      <c r="GKQ110" s="100"/>
      <c r="GKR110" s="100"/>
      <c r="GKS110" s="100"/>
      <c r="GKT110" s="100"/>
      <c r="GKU110" s="100"/>
      <c r="GKV110" s="100"/>
      <c r="GKW110" s="100"/>
      <c r="GKX110" s="100"/>
      <c r="GKY110" s="100"/>
      <c r="GKZ110" s="100"/>
      <c r="GLA110" s="100"/>
      <c r="GLB110" s="100"/>
      <c r="GLC110" s="100"/>
      <c r="GLD110" s="100"/>
      <c r="GLE110" s="100"/>
      <c r="GLF110" s="100"/>
      <c r="GLG110" s="100"/>
      <c r="GLH110" s="100"/>
      <c r="GLI110" s="100"/>
      <c r="GLJ110" s="100"/>
      <c r="GLK110" s="100"/>
      <c r="GLL110" s="100"/>
      <c r="GLM110" s="100"/>
      <c r="GLN110" s="100"/>
      <c r="GLO110" s="100"/>
      <c r="GLP110" s="100"/>
      <c r="GLQ110" s="100"/>
      <c r="GLR110" s="100"/>
      <c r="GLS110" s="100"/>
      <c r="GLT110" s="100"/>
      <c r="GLU110" s="100"/>
      <c r="GLV110" s="100"/>
      <c r="GLW110" s="100"/>
      <c r="GLX110" s="100"/>
      <c r="GLY110" s="100"/>
      <c r="GLZ110" s="100"/>
      <c r="GMA110" s="100"/>
      <c r="GMB110" s="100"/>
      <c r="GMC110" s="100"/>
      <c r="GMD110" s="100"/>
      <c r="GME110" s="100"/>
      <c r="GMF110" s="100"/>
      <c r="GMG110" s="100"/>
      <c r="GMH110" s="100"/>
      <c r="GMI110" s="100"/>
      <c r="GMJ110" s="100"/>
      <c r="GMK110" s="100"/>
      <c r="GML110" s="100"/>
      <c r="GMM110" s="100"/>
      <c r="GMN110" s="100"/>
      <c r="GMO110" s="100"/>
      <c r="GMP110" s="100"/>
      <c r="GMQ110" s="100"/>
      <c r="GMR110" s="100"/>
      <c r="GMS110" s="100"/>
      <c r="GMT110" s="100"/>
      <c r="GMU110" s="100"/>
      <c r="GMV110" s="100"/>
      <c r="GMW110" s="100"/>
      <c r="GMX110" s="100"/>
      <c r="GMY110" s="100"/>
      <c r="GMZ110" s="100"/>
      <c r="GNA110" s="100"/>
      <c r="GNB110" s="100"/>
      <c r="GNC110" s="100"/>
      <c r="GND110" s="100"/>
      <c r="GNE110" s="100"/>
      <c r="GNF110" s="100"/>
      <c r="GNG110" s="100"/>
      <c r="GNH110" s="100"/>
      <c r="GNI110" s="100"/>
      <c r="GNJ110" s="100"/>
      <c r="GNK110" s="100"/>
      <c r="GNL110" s="100"/>
      <c r="GNM110" s="100"/>
      <c r="GNN110" s="100"/>
      <c r="GNO110" s="100"/>
      <c r="GNP110" s="100"/>
      <c r="GNQ110" s="100"/>
      <c r="GNR110" s="100"/>
      <c r="GNS110" s="100"/>
      <c r="GNT110" s="100"/>
      <c r="GNU110" s="100"/>
      <c r="GNV110" s="100"/>
      <c r="GNW110" s="100"/>
      <c r="GNX110" s="100"/>
      <c r="GNY110" s="100"/>
      <c r="GNZ110" s="100"/>
      <c r="GOA110" s="100"/>
      <c r="GOB110" s="100"/>
      <c r="GOC110" s="100"/>
      <c r="GOD110" s="100"/>
      <c r="GOE110" s="100"/>
      <c r="GOF110" s="100"/>
      <c r="GOG110" s="100"/>
      <c r="GOH110" s="100"/>
      <c r="GOI110" s="100"/>
      <c r="GOJ110" s="100"/>
      <c r="GOK110" s="100"/>
      <c r="GOL110" s="100"/>
      <c r="GOM110" s="100"/>
      <c r="GON110" s="100"/>
      <c r="GOO110" s="100"/>
      <c r="GOP110" s="100"/>
      <c r="GOQ110" s="100"/>
      <c r="GOR110" s="100"/>
      <c r="GOS110" s="100"/>
      <c r="GOT110" s="100"/>
      <c r="GOU110" s="100"/>
      <c r="GOV110" s="100"/>
      <c r="GOW110" s="100"/>
      <c r="GOX110" s="100"/>
      <c r="GOY110" s="100"/>
      <c r="GOZ110" s="100"/>
      <c r="GPA110" s="100"/>
      <c r="GPB110" s="100"/>
      <c r="GPC110" s="100"/>
      <c r="GPD110" s="100"/>
      <c r="GPE110" s="100"/>
      <c r="GPF110" s="100"/>
      <c r="GPG110" s="100"/>
      <c r="GPH110" s="100"/>
      <c r="GPI110" s="100"/>
      <c r="GPJ110" s="100"/>
      <c r="GPK110" s="100"/>
      <c r="GPL110" s="100"/>
      <c r="GPM110" s="100"/>
      <c r="GPN110" s="100"/>
      <c r="GPO110" s="100"/>
      <c r="GPP110" s="100"/>
      <c r="GPQ110" s="100"/>
      <c r="GPR110" s="100"/>
      <c r="GPS110" s="100"/>
      <c r="GPT110" s="100"/>
      <c r="GPU110" s="100"/>
      <c r="GPV110" s="100"/>
      <c r="GPW110" s="100"/>
      <c r="GPX110" s="100"/>
      <c r="GPY110" s="100"/>
      <c r="GPZ110" s="100"/>
      <c r="GQA110" s="100"/>
      <c r="GQB110" s="100"/>
      <c r="GQC110" s="100"/>
      <c r="GQD110" s="100"/>
      <c r="GQE110" s="100"/>
      <c r="GQF110" s="100"/>
      <c r="GQG110" s="100"/>
      <c r="GQH110" s="100"/>
      <c r="GQI110" s="100"/>
      <c r="GQJ110" s="100"/>
      <c r="GQK110" s="100"/>
      <c r="GQL110" s="100"/>
      <c r="GQM110" s="100"/>
      <c r="GQN110" s="100"/>
      <c r="GQO110" s="100"/>
      <c r="GQP110" s="100"/>
      <c r="GQQ110" s="100"/>
      <c r="GQR110" s="100"/>
      <c r="GQS110" s="100"/>
      <c r="GQT110" s="100"/>
      <c r="GQU110" s="100"/>
      <c r="GQV110" s="100"/>
      <c r="GQW110" s="100"/>
      <c r="GQX110" s="100"/>
      <c r="GQY110" s="100"/>
      <c r="GQZ110" s="100"/>
      <c r="GRA110" s="100"/>
      <c r="GRB110" s="100"/>
      <c r="GRC110" s="100"/>
      <c r="GRD110" s="100"/>
      <c r="GRE110" s="100"/>
      <c r="GRF110" s="100"/>
      <c r="GRG110" s="100"/>
      <c r="GRH110" s="100"/>
      <c r="GRI110" s="100"/>
      <c r="GRJ110" s="100"/>
      <c r="GRK110" s="100"/>
      <c r="GRL110" s="100"/>
      <c r="GRM110" s="100"/>
      <c r="GRN110" s="100"/>
      <c r="GRO110" s="100"/>
      <c r="GRP110" s="100"/>
      <c r="GRQ110" s="100"/>
      <c r="GRR110" s="100"/>
      <c r="GRS110" s="100"/>
      <c r="GRT110" s="100"/>
      <c r="GRU110" s="100"/>
      <c r="GRV110" s="100"/>
      <c r="GRW110" s="100"/>
      <c r="GRX110" s="100"/>
      <c r="GRY110" s="100"/>
      <c r="GRZ110" s="100"/>
      <c r="GSA110" s="100"/>
      <c r="GSB110" s="100"/>
      <c r="GSC110" s="100"/>
      <c r="GSD110" s="100"/>
      <c r="GSE110" s="100"/>
      <c r="GSF110" s="100"/>
      <c r="GSG110" s="100"/>
      <c r="GSH110" s="100"/>
      <c r="GSI110" s="100"/>
      <c r="GSJ110" s="100"/>
      <c r="GSK110" s="100"/>
      <c r="GSL110" s="100"/>
      <c r="GSM110" s="100"/>
      <c r="GSN110" s="100"/>
      <c r="GSO110" s="100"/>
      <c r="GSP110" s="100"/>
      <c r="GSQ110" s="100"/>
      <c r="GSR110" s="100"/>
      <c r="GSS110" s="100"/>
      <c r="GST110" s="100"/>
      <c r="GSU110" s="100"/>
      <c r="GSV110" s="100"/>
      <c r="GSW110" s="100"/>
      <c r="GSX110" s="100"/>
      <c r="GSY110" s="100"/>
      <c r="GSZ110" s="100"/>
      <c r="GTA110" s="100"/>
      <c r="GTB110" s="100"/>
      <c r="GTC110" s="100"/>
      <c r="GTD110" s="100"/>
      <c r="GTE110" s="100"/>
      <c r="GTF110" s="100"/>
      <c r="GTG110" s="100"/>
      <c r="GTH110" s="100"/>
      <c r="GTI110" s="100"/>
      <c r="GTJ110" s="100"/>
      <c r="GTK110" s="100"/>
      <c r="GTL110" s="100"/>
      <c r="GTM110" s="100"/>
      <c r="GTN110" s="100"/>
      <c r="GTO110" s="100"/>
      <c r="GTP110" s="100"/>
      <c r="GTQ110" s="100"/>
      <c r="GTR110" s="100"/>
      <c r="GTS110" s="100"/>
      <c r="GTT110" s="100"/>
      <c r="GTU110" s="100"/>
      <c r="GTV110" s="100"/>
      <c r="GTW110" s="100"/>
      <c r="GTX110" s="100"/>
      <c r="GTY110" s="100"/>
      <c r="GTZ110" s="100"/>
      <c r="GUA110" s="100"/>
      <c r="GUB110" s="100"/>
      <c r="GUC110" s="100"/>
      <c r="GUD110" s="100"/>
      <c r="GUE110" s="100"/>
      <c r="GUF110" s="100"/>
      <c r="GUG110" s="100"/>
      <c r="GUH110" s="100"/>
      <c r="GUI110" s="100"/>
      <c r="GUJ110" s="100"/>
      <c r="GUK110" s="100"/>
      <c r="GUL110" s="100"/>
      <c r="GUM110" s="100"/>
      <c r="GUN110" s="100"/>
      <c r="GUO110" s="100"/>
      <c r="GUP110" s="100"/>
      <c r="GUQ110" s="100"/>
      <c r="GUR110" s="100"/>
      <c r="GUS110" s="100"/>
      <c r="GUT110" s="100"/>
      <c r="GUU110" s="100"/>
      <c r="GUV110" s="100"/>
      <c r="GUW110" s="100"/>
      <c r="GUX110" s="100"/>
      <c r="GUY110" s="100"/>
      <c r="GUZ110" s="100"/>
      <c r="GVA110" s="100"/>
      <c r="GVB110" s="100"/>
      <c r="GVC110" s="100"/>
      <c r="GVD110" s="100"/>
      <c r="GVE110" s="100"/>
      <c r="GVF110" s="100"/>
      <c r="GVG110" s="100"/>
      <c r="GVH110" s="100"/>
      <c r="GVI110" s="100"/>
      <c r="GVJ110" s="100"/>
      <c r="GVK110" s="100"/>
      <c r="GVL110" s="100"/>
      <c r="GVM110" s="100"/>
      <c r="GVN110" s="100"/>
      <c r="GVO110" s="100"/>
      <c r="GVP110" s="100"/>
      <c r="GVQ110" s="100"/>
      <c r="GVR110" s="100"/>
      <c r="GVS110" s="100"/>
      <c r="GVT110" s="100"/>
      <c r="GVU110" s="100"/>
      <c r="GVV110" s="100"/>
      <c r="GVW110" s="100"/>
      <c r="GVX110" s="100"/>
      <c r="GVY110" s="100"/>
      <c r="GVZ110" s="100"/>
      <c r="GWA110" s="100"/>
      <c r="GWB110" s="100"/>
      <c r="GWC110" s="100"/>
      <c r="GWD110" s="100"/>
      <c r="GWE110" s="100"/>
      <c r="GWF110" s="100"/>
      <c r="GWG110" s="100"/>
      <c r="GWH110" s="100"/>
      <c r="GWI110" s="100"/>
      <c r="GWJ110" s="100"/>
      <c r="GWK110" s="100"/>
      <c r="GWL110" s="100"/>
      <c r="GWM110" s="100"/>
      <c r="GWN110" s="100"/>
      <c r="GWO110" s="100"/>
      <c r="GWP110" s="100"/>
      <c r="GWQ110" s="100"/>
      <c r="GWR110" s="100"/>
      <c r="GWS110" s="100"/>
      <c r="GWT110" s="100"/>
      <c r="GWU110" s="100"/>
      <c r="GWV110" s="100"/>
      <c r="GWW110" s="100"/>
      <c r="GWX110" s="100"/>
      <c r="GWY110" s="100"/>
      <c r="GWZ110" s="100"/>
      <c r="GXA110" s="100"/>
      <c r="GXB110" s="100"/>
      <c r="GXC110" s="100"/>
      <c r="GXD110" s="100"/>
      <c r="GXE110" s="100"/>
      <c r="GXF110" s="100"/>
      <c r="GXG110" s="100"/>
      <c r="GXH110" s="100"/>
      <c r="GXI110" s="100"/>
      <c r="GXJ110" s="100"/>
      <c r="GXK110" s="100"/>
      <c r="GXL110" s="100"/>
      <c r="GXM110" s="100"/>
      <c r="GXN110" s="100"/>
      <c r="GXO110" s="100"/>
      <c r="GXP110" s="100"/>
      <c r="GXQ110" s="100"/>
      <c r="GXR110" s="100"/>
      <c r="GXS110" s="100"/>
      <c r="GXT110" s="100"/>
      <c r="GXU110" s="100"/>
      <c r="GXV110" s="100"/>
      <c r="GXW110" s="100"/>
      <c r="GXX110" s="100"/>
      <c r="GXY110" s="100"/>
      <c r="GXZ110" s="100"/>
      <c r="GYA110" s="100"/>
      <c r="GYB110" s="100"/>
      <c r="GYC110" s="100"/>
      <c r="GYD110" s="100"/>
      <c r="GYE110" s="100"/>
      <c r="GYF110" s="100"/>
      <c r="GYG110" s="100"/>
      <c r="GYH110" s="100"/>
      <c r="GYI110" s="100"/>
      <c r="GYJ110" s="100"/>
      <c r="GYK110" s="100"/>
      <c r="GYL110" s="100"/>
      <c r="GYM110" s="100"/>
      <c r="GYN110" s="100"/>
      <c r="GYO110" s="100"/>
      <c r="GYP110" s="100"/>
      <c r="GYQ110" s="100"/>
      <c r="GYR110" s="100"/>
      <c r="GYS110" s="100"/>
      <c r="GYT110" s="100"/>
      <c r="GYU110" s="100"/>
      <c r="GYV110" s="100"/>
      <c r="GYW110" s="100"/>
      <c r="GYX110" s="100"/>
      <c r="GYY110" s="100"/>
      <c r="GYZ110" s="100"/>
      <c r="GZA110" s="100"/>
      <c r="GZB110" s="100"/>
      <c r="GZC110" s="100"/>
      <c r="GZD110" s="100"/>
      <c r="GZE110" s="100"/>
      <c r="GZF110" s="100"/>
      <c r="GZG110" s="100"/>
      <c r="GZH110" s="100"/>
      <c r="GZI110" s="100"/>
      <c r="GZJ110" s="100"/>
      <c r="GZK110" s="100"/>
      <c r="GZL110" s="100"/>
      <c r="GZM110" s="100"/>
      <c r="GZN110" s="100"/>
      <c r="GZO110" s="100"/>
      <c r="GZP110" s="100"/>
      <c r="GZQ110" s="100"/>
      <c r="GZR110" s="100"/>
      <c r="GZS110" s="100"/>
      <c r="GZT110" s="100"/>
      <c r="GZU110" s="100"/>
      <c r="GZV110" s="100"/>
      <c r="GZW110" s="100"/>
      <c r="GZX110" s="100"/>
      <c r="GZY110" s="100"/>
      <c r="GZZ110" s="100"/>
      <c r="HAA110" s="100"/>
      <c r="HAB110" s="100"/>
      <c r="HAC110" s="100"/>
      <c r="HAD110" s="100"/>
      <c r="HAE110" s="100"/>
      <c r="HAF110" s="100"/>
      <c r="HAG110" s="100"/>
      <c r="HAH110" s="100"/>
      <c r="HAI110" s="100"/>
      <c r="HAJ110" s="100"/>
      <c r="HAK110" s="100"/>
      <c r="HAL110" s="100"/>
      <c r="HAM110" s="100"/>
      <c r="HAN110" s="100"/>
      <c r="HAO110" s="100"/>
      <c r="HAP110" s="100"/>
      <c r="HAQ110" s="100"/>
      <c r="HAR110" s="100"/>
      <c r="HAS110" s="100"/>
      <c r="HAT110" s="100"/>
      <c r="HAU110" s="100"/>
      <c r="HAV110" s="100"/>
      <c r="HAW110" s="100"/>
      <c r="HAX110" s="100"/>
      <c r="HAY110" s="100"/>
      <c r="HAZ110" s="100"/>
      <c r="HBA110" s="100"/>
      <c r="HBB110" s="100"/>
      <c r="HBC110" s="100"/>
      <c r="HBD110" s="100"/>
      <c r="HBE110" s="100"/>
      <c r="HBF110" s="100"/>
      <c r="HBG110" s="100"/>
      <c r="HBH110" s="100"/>
      <c r="HBI110" s="100"/>
      <c r="HBJ110" s="100"/>
      <c r="HBK110" s="100"/>
      <c r="HBL110" s="100"/>
      <c r="HBM110" s="100"/>
      <c r="HBN110" s="100"/>
      <c r="HBO110" s="100"/>
      <c r="HBP110" s="100"/>
      <c r="HBQ110" s="100"/>
      <c r="HBR110" s="100"/>
      <c r="HBS110" s="100"/>
      <c r="HBT110" s="100"/>
      <c r="HBU110" s="100"/>
      <c r="HBV110" s="100"/>
      <c r="HBW110" s="100"/>
      <c r="HBX110" s="100"/>
      <c r="HBY110" s="100"/>
      <c r="HBZ110" s="100"/>
      <c r="HCA110" s="100"/>
      <c r="HCB110" s="100"/>
      <c r="HCC110" s="100"/>
      <c r="HCD110" s="100"/>
      <c r="HCE110" s="100"/>
      <c r="HCF110" s="100"/>
      <c r="HCG110" s="100"/>
      <c r="HCH110" s="100"/>
      <c r="HCI110" s="100"/>
      <c r="HCJ110" s="100"/>
      <c r="HCK110" s="100"/>
      <c r="HCL110" s="100"/>
      <c r="HCM110" s="100"/>
      <c r="HCN110" s="100"/>
      <c r="HCO110" s="100"/>
      <c r="HCP110" s="100"/>
      <c r="HCQ110" s="100"/>
      <c r="HCR110" s="100"/>
      <c r="HCS110" s="100"/>
      <c r="HCT110" s="100"/>
      <c r="HCU110" s="100"/>
      <c r="HCV110" s="100"/>
      <c r="HCW110" s="100"/>
      <c r="HCX110" s="100"/>
      <c r="HCY110" s="100"/>
      <c r="HCZ110" s="100"/>
      <c r="HDA110" s="100"/>
      <c r="HDB110" s="100"/>
      <c r="HDC110" s="100"/>
      <c r="HDD110" s="100"/>
      <c r="HDE110" s="100"/>
      <c r="HDF110" s="100"/>
      <c r="HDG110" s="100"/>
      <c r="HDH110" s="100"/>
      <c r="HDI110" s="100"/>
      <c r="HDJ110" s="100"/>
      <c r="HDK110" s="100"/>
      <c r="HDL110" s="100"/>
      <c r="HDM110" s="100"/>
      <c r="HDN110" s="100"/>
      <c r="HDO110" s="100"/>
      <c r="HDP110" s="100"/>
      <c r="HDQ110" s="100"/>
      <c r="HDR110" s="100"/>
      <c r="HDS110" s="100"/>
      <c r="HDT110" s="100"/>
      <c r="HDU110" s="100"/>
      <c r="HDV110" s="100"/>
      <c r="HDW110" s="100"/>
      <c r="HDX110" s="100"/>
      <c r="HDY110" s="100"/>
      <c r="HDZ110" s="100"/>
      <c r="HEA110" s="100"/>
      <c r="HEB110" s="100"/>
      <c r="HEC110" s="100"/>
      <c r="HED110" s="100"/>
      <c r="HEE110" s="100"/>
      <c r="HEF110" s="100"/>
      <c r="HEG110" s="100"/>
      <c r="HEH110" s="100"/>
      <c r="HEI110" s="100"/>
      <c r="HEJ110" s="100"/>
      <c r="HEK110" s="100"/>
      <c r="HEL110" s="100"/>
      <c r="HEM110" s="100"/>
      <c r="HEN110" s="100"/>
      <c r="HEO110" s="100"/>
      <c r="HEP110" s="100"/>
      <c r="HEQ110" s="100"/>
      <c r="HER110" s="100"/>
      <c r="HES110" s="100"/>
      <c r="HET110" s="100"/>
      <c r="HEU110" s="100"/>
      <c r="HEV110" s="100"/>
      <c r="HEW110" s="100"/>
      <c r="HEX110" s="100"/>
      <c r="HEY110" s="100"/>
      <c r="HEZ110" s="100"/>
      <c r="HFA110" s="100"/>
      <c r="HFB110" s="100"/>
      <c r="HFC110" s="100"/>
      <c r="HFD110" s="100"/>
      <c r="HFE110" s="100"/>
      <c r="HFF110" s="100"/>
      <c r="HFG110" s="100"/>
      <c r="HFH110" s="100"/>
      <c r="HFI110" s="100"/>
      <c r="HFJ110" s="100"/>
      <c r="HFK110" s="100"/>
      <c r="HFL110" s="100"/>
      <c r="HFM110" s="100"/>
      <c r="HFN110" s="100"/>
      <c r="HFO110" s="100"/>
      <c r="HFP110" s="100"/>
      <c r="HFQ110" s="100"/>
      <c r="HFR110" s="100"/>
      <c r="HFS110" s="100"/>
      <c r="HFT110" s="100"/>
      <c r="HFU110" s="100"/>
      <c r="HFV110" s="100"/>
      <c r="HFW110" s="100"/>
      <c r="HFX110" s="100"/>
      <c r="HFY110" s="100"/>
      <c r="HFZ110" s="100"/>
      <c r="HGA110" s="100"/>
      <c r="HGB110" s="100"/>
      <c r="HGC110" s="100"/>
      <c r="HGD110" s="100"/>
      <c r="HGE110" s="100"/>
      <c r="HGF110" s="100"/>
      <c r="HGG110" s="100"/>
      <c r="HGH110" s="100"/>
      <c r="HGI110" s="100"/>
      <c r="HGJ110" s="100"/>
      <c r="HGK110" s="100"/>
      <c r="HGL110" s="100"/>
      <c r="HGM110" s="100"/>
      <c r="HGN110" s="100"/>
      <c r="HGO110" s="100"/>
      <c r="HGP110" s="100"/>
      <c r="HGQ110" s="100"/>
      <c r="HGR110" s="100"/>
      <c r="HGS110" s="100"/>
      <c r="HGT110" s="100"/>
      <c r="HGU110" s="100"/>
      <c r="HGV110" s="100"/>
      <c r="HGW110" s="100"/>
      <c r="HGX110" s="100"/>
      <c r="HGY110" s="100"/>
      <c r="HGZ110" s="100"/>
      <c r="HHA110" s="100"/>
      <c r="HHB110" s="100"/>
      <c r="HHC110" s="100"/>
      <c r="HHD110" s="100"/>
      <c r="HHE110" s="100"/>
      <c r="HHF110" s="100"/>
      <c r="HHG110" s="100"/>
      <c r="HHH110" s="100"/>
      <c r="HHI110" s="100"/>
      <c r="HHJ110" s="100"/>
      <c r="HHK110" s="100"/>
      <c r="HHL110" s="100"/>
      <c r="HHM110" s="100"/>
      <c r="HHN110" s="100"/>
      <c r="HHO110" s="100"/>
      <c r="HHP110" s="100"/>
      <c r="HHQ110" s="100"/>
      <c r="HHR110" s="100"/>
      <c r="HHS110" s="100"/>
      <c r="HHT110" s="100"/>
      <c r="HHU110" s="100"/>
      <c r="HHV110" s="100"/>
      <c r="HHW110" s="100"/>
      <c r="HHX110" s="100"/>
      <c r="HHY110" s="100"/>
      <c r="HHZ110" s="100"/>
      <c r="HIA110" s="100"/>
      <c r="HIB110" s="100"/>
      <c r="HIC110" s="100"/>
      <c r="HID110" s="100"/>
      <c r="HIE110" s="100"/>
      <c r="HIF110" s="100"/>
      <c r="HIG110" s="100"/>
      <c r="HIH110" s="100"/>
      <c r="HII110" s="100"/>
      <c r="HIJ110" s="100"/>
      <c r="HIK110" s="100"/>
      <c r="HIL110" s="100"/>
      <c r="HIM110" s="100"/>
      <c r="HIN110" s="100"/>
      <c r="HIO110" s="100"/>
      <c r="HIP110" s="100"/>
      <c r="HIQ110" s="100"/>
      <c r="HIR110" s="100"/>
      <c r="HIS110" s="100"/>
      <c r="HIT110" s="100"/>
      <c r="HIU110" s="100"/>
      <c r="HIV110" s="100"/>
      <c r="HIW110" s="100"/>
      <c r="HIX110" s="100"/>
      <c r="HIY110" s="100"/>
      <c r="HIZ110" s="100"/>
      <c r="HJA110" s="100"/>
      <c r="HJB110" s="100"/>
      <c r="HJC110" s="100"/>
      <c r="HJD110" s="100"/>
      <c r="HJE110" s="100"/>
      <c r="HJF110" s="100"/>
      <c r="HJG110" s="100"/>
      <c r="HJH110" s="100"/>
      <c r="HJI110" s="100"/>
      <c r="HJJ110" s="100"/>
      <c r="HJK110" s="100"/>
      <c r="HJL110" s="100"/>
      <c r="HJM110" s="100"/>
      <c r="HJN110" s="100"/>
      <c r="HJO110" s="100"/>
      <c r="HJP110" s="100"/>
      <c r="HJQ110" s="100"/>
      <c r="HJR110" s="100"/>
      <c r="HJS110" s="100"/>
      <c r="HJT110" s="100"/>
      <c r="HJU110" s="100"/>
      <c r="HJV110" s="100"/>
      <c r="HJW110" s="100"/>
      <c r="HJX110" s="100"/>
      <c r="HJY110" s="100"/>
      <c r="HJZ110" s="100"/>
      <c r="HKA110" s="100"/>
      <c r="HKB110" s="100"/>
      <c r="HKC110" s="100"/>
      <c r="HKD110" s="100"/>
      <c r="HKE110" s="100"/>
      <c r="HKF110" s="100"/>
      <c r="HKG110" s="100"/>
      <c r="HKH110" s="100"/>
      <c r="HKI110" s="100"/>
      <c r="HKJ110" s="100"/>
      <c r="HKK110" s="100"/>
      <c r="HKL110" s="100"/>
      <c r="HKM110" s="100"/>
      <c r="HKN110" s="100"/>
      <c r="HKO110" s="100"/>
      <c r="HKP110" s="100"/>
      <c r="HKQ110" s="100"/>
      <c r="HKR110" s="100"/>
      <c r="HKS110" s="100"/>
      <c r="HKT110" s="100"/>
      <c r="HKU110" s="100"/>
      <c r="HKV110" s="100"/>
      <c r="HKW110" s="100"/>
      <c r="HKX110" s="100"/>
      <c r="HKY110" s="100"/>
      <c r="HKZ110" s="100"/>
      <c r="HLA110" s="100"/>
      <c r="HLB110" s="100"/>
      <c r="HLC110" s="100"/>
      <c r="HLD110" s="100"/>
      <c r="HLE110" s="100"/>
      <c r="HLF110" s="100"/>
      <c r="HLG110" s="100"/>
      <c r="HLH110" s="100"/>
      <c r="HLI110" s="100"/>
      <c r="HLJ110" s="100"/>
      <c r="HLK110" s="100"/>
      <c r="HLL110" s="100"/>
      <c r="HLM110" s="100"/>
      <c r="HLN110" s="100"/>
      <c r="HLO110" s="100"/>
      <c r="HLP110" s="100"/>
      <c r="HLQ110" s="100"/>
      <c r="HLR110" s="100"/>
      <c r="HLS110" s="100"/>
      <c r="HLT110" s="100"/>
      <c r="HLU110" s="100"/>
      <c r="HLV110" s="100"/>
      <c r="HLW110" s="100"/>
      <c r="HLX110" s="100"/>
      <c r="HLY110" s="100"/>
      <c r="HLZ110" s="100"/>
      <c r="HMA110" s="100"/>
      <c r="HMB110" s="100"/>
      <c r="HMC110" s="100"/>
      <c r="HMD110" s="100"/>
      <c r="HME110" s="100"/>
      <c r="HMF110" s="100"/>
      <c r="HMG110" s="100"/>
      <c r="HMH110" s="100"/>
      <c r="HMI110" s="100"/>
      <c r="HMJ110" s="100"/>
      <c r="HMK110" s="100"/>
      <c r="HML110" s="100"/>
      <c r="HMM110" s="100"/>
      <c r="HMN110" s="100"/>
      <c r="HMO110" s="100"/>
      <c r="HMP110" s="100"/>
      <c r="HMQ110" s="100"/>
      <c r="HMR110" s="100"/>
      <c r="HMS110" s="100"/>
      <c r="HMT110" s="100"/>
      <c r="HMU110" s="100"/>
      <c r="HMV110" s="100"/>
      <c r="HMW110" s="100"/>
      <c r="HMX110" s="100"/>
      <c r="HMY110" s="100"/>
      <c r="HMZ110" s="100"/>
      <c r="HNA110" s="100"/>
      <c r="HNB110" s="100"/>
      <c r="HNC110" s="100"/>
      <c r="HND110" s="100"/>
      <c r="HNE110" s="100"/>
      <c r="HNF110" s="100"/>
      <c r="HNG110" s="100"/>
      <c r="HNH110" s="100"/>
      <c r="HNI110" s="100"/>
      <c r="HNJ110" s="100"/>
      <c r="HNK110" s="100"/>
      <c r="HNL110" s="100"/>
      <c r="HNM110" s="100"/>
      <c r="HNN110" s="100"/>
      <c r="HNO110" s="100"/>
      <c r="HNP110" s="100"/>
      <c r="HNQ110" s="100"/>
      <c r="HNR110" s="100"/>
      <c r="HNS110" s="100"/>
      <c r="HNT110" s="100"/>
      <c r="HNU110" s="100"/>
      <c r="HNV110" s="100"/>
      <c r="HNW110" s="100"/>
      <c r="HNX110" s="100"/>
      <c r="HNY110" s="100"/>
      <c r="HNZ110" s="100"/>
      <c r="HOA110" s="100"/>
      <c r="HOB110" s="100"/>
      <c r="HOC110" s="100"/>
      <c r="HOD110" s="100"/>
      <c r="HOE110" s="100"/>
      <c r="HOF110" s="100"/>
      <c r="HOG110" s="100"/>
      <c r="HOH110" s="100"/>
      <c r="HOI110" s="100"/>
      <c r="HOJ110" s="100"/>
      <c r="HOK110" s="100"/>
      <c r="HOL110" s="100"/>
      <c r="HOM110" s="100"/>
      <c r="HON110" s="100"/>
      <c r="HOO110" s="100"/>
      <c r="HOP110" s="100"/>
      <c r="HOQ110" s="100"/>
      <c r="HOR110" s="100"/>
      <c r="HOS110" s="100"/>
      <c r="HOT110" s="100"/>
      <c r="HOU110" s="100"/>
      <c r="HOV110" s="100"/>
      <c r="HOW110" s="100"/>
      <c r="HOX110" s="100"/>
      <c r="HOY110" s="100"/>
      <c r="HOZ110" s="100"/>
      <c r="HPA110" s="100"/>
      <c r="HPB110" s="100"/>
      <c r="HPC110" s="100"/>
      <c r="HPD110" s="100"/>
      <c r="HPE110" s="100"/>
      <c r="HPF110" s="100"/>
      <c r="HPG110" s="100"/>
      <c r="HPH110" s="100"/>
      <c r="HPI110" s="100"/>
      <c r="HPJ110" s="100"/>
      <c r="HPK110" s="100"/>
      <c r="HPL110" s="100"/>
      <c r="HPM110" s="100"/>
      <c r="HPN110" s="100"/>
      <c r="HPO110" s="100"/>
      <c r="HPP110" s="100"/>
      <c r="HPQ110" s="100"/>
      <c r="HPR110" s="100"/>
      <c r="HPS110" s="100"/>
      <c r="HPT110" s="100"/>
      <c r="HPU110" s="100"/>
      <c r="HPV110" s="100"/>
      <c r="HPW110" s="100"/>
      <c r="HPX110" s="100"/>
      <c r="HPY110" s="100"/>
      <c r="HPZ110" s="100"/>
      <c r="HQA110" s="100"/>
      <c r="HQB110" s="100"/>
      <c r="HQC110" s="100"/>
      <c r="HQD110" s="100"/>
      <c r="HQE110" s="100"/>
      <c r="HQF110" s="100"/>
      <c r="HQG110" s="100"/>
      <c r="HQH110" s="100"/>
      <c r="HQI110" s="100"/>
      <c r="HQJ110" s="100"/>
      <c r="HQK110" s="100"/>
      <c r="HQL110" s="100"/>
      <c r="HQM110" s="100"/>
      <c r="HQN110" s="100"/>
      <c r="HQO110" s="100"/>
      <c r="HQP110" s="100"/>
      <c r="HQQ110" s="100"/>
      <c r="HQR110" s="100"/>
      <c r="HQS110" s="100"/>
      <c r="HQT110" s="100"/>
      <c r="HQU110" s="100"/>
      <c r="HQV110" s="100"/>
      <c r="HQW110" s="100"/>
      <c r="HQX110" s="100"/>
      <c r="HQY110" s="100"/>
      <c r="HQZ110" s="100"/>
      <c r="HRA110" s="100"/>
      <c r="HRB110" s="100"/>
      <c r="HRC110" s="100"/>
      <c r="HRD110" s="100"/>
      <c r="HRE110" s="100"/>
      <c r="HRF110" s="100"/>
      <c r="HRG110" s="100"/>
      <c r="HRH110" s="100"/>
      <c r="HRI110" s="100"/>
      <c r="HRJ110" s="100"/>
      <c r="HRK110" s="100"/>
      <c r="HRL110" s="100"/>
      <c r="HRM110" s="100"/>
      <c r="HRN110" s="100"/>
      <c r="HRO110" s="100"/>
      <c r="HRP110" s="100"/>
      <c r="HRQ110" s="100"/>
      <c r="HRR110" s="100"/>
      <c r="HRS110" s="100"/>
      <c r="HRT110" s="100"/>
      <c r="HRU110" s="100"/>
      <c r="HRV110" s="100"/>
      <c r="HRW110" s="100"/>
      <c r="HRX110" s="100"/>
      <c r="HRY110" s="100"/>
      <c r="HRZ110" s="100"/>
      <c r="HSA110" s="100"/>
      <c r="HSB110" s="100"/>
      <c r="HSC110" s="100"/>
      <c r="HSD110" s="100"/>
      <c r="HSE110" s="100"/>
      <c r="HSF110" s="100"/>
      <c r="HSG110" s="100"/>
      <c r="HSH110" s="100"/>
      <c r="HSI110" s="100"/>
      <c r="HSJ110" s="100"/>
      <c r="HSK110" s="100"/>
      <c r="HSL110" s="100"/>
      <c r="HSM110" s="100"/>
      <c r="HSN110" s="100"/>
      <c r="HSO110" s="100"/>
      <c r="HSP110" s="100"/>
      <c r="HSQ110" s="100"/>
      <c r="HSR110" s="100"/>
      <c r="HSS110" s="100"/>
      <c r="HST110" s="100"/>
      <c r="HSU110" s="100"/>
      <c r="HSV110" s="100"/>
      <c r="HSW110" s="100"/>
      <c r="HSX110" s="100"/>
      <c r="HSY110" s="100"/>
      <c r="HSZ110" s="100"/>
      <c r="HTA110" s="100"/>
      <c r="HTB110" s="100"/>
      <c r="HTC110" s="100"/>
      <c r="HTD110" s="100"/>
      <c r="HTE110" s="100"/>
      <c r="HTF110" s="100"/>
      <c r="HTG110" s="100"/>
      <c r="HTH110" s="100"/>
      <c r="HTI110" s="100"/>
      <c r="HTJ110" s="100"/>
      <c r="HTK110" s="100"/>
      <c r="HTL110" s="100"/>
      <c r="HTM110" s="100"/>
      <c r="HTN110" s="100"/>
      <c r="HTO110" s="100"/>
      <c r="HTP110" s="100"/>
      <c r="HTQ110" s="100"/>
      <c r="HTR110" s="100"/>
      <c r="HTS110" s="100"/>
      <c r="HTT110" s="100"/>
      <c r="HTU110" s="100"/>
      <c r="HTV110" s="100"/>
      <c r="HTW110" s="100"/>
      <c r="HTX110" s="100"/>
      <c r="HTY110" s="100"/>
      <c r="HTZ110" s="100"/>
      <c r="HUA110" s="100"/>
      <c r="HUB110" s="100"/>
      <c r="HUC110" s="100"/>
      <c r="HUD110" s="100"/>
      <c r="HUE110" s="100"/>
      <c r="HUF110" s="100"/>
      <c r="HUG110" s="100"/>
      <c r="HUH110" s="100"/>
      <c r="HUI110" s="100"/>
      <c r="HUJ110" s="100"/>
      <c r="HUK110" s="100"/>
      <c r="HUL110" s="100"/>
      <c r="HUM110" s="100"/>
      <c r="HUN110" s="100"/>
      <c r="HUO110" s="100"/>
      <c r="HUP110" s="100"/>
      <c r="HUQ110" s="100"/>
      <c r="HUR110" s="100"/>
      <c r="HUS110" s="100"/>
      <c r="HUT110" s="100"/>
      <c r="HUU110" s="100"/>
      <c r="HUV110" s="100"/>
      <c r="HUW110" s="100"/>
      <c r="HUX110" s="100"/>
      <c r="HUY110" s="100"/>
      <c r="HUZ110" s="100"/>
      <c r="HVA110" s="100"/>
      <c r="HVB110" s="100"/>
      <c r="HVC110" s="100"/>
      <c r="HVD110" s="100"/>
      <c r="HVE110" s="100"/>
      <c r="HVF110" s="100"/>
      <c r="HVG110" s="100"/>
      <c r="HVH110" s="100"/>
      <c r="HVI110" s="100"/>
      <c r="HVJ110" s="100"/>
      <c r="HVK110" s="100"/>
      <c r="HVL110" s="100"/>
      <c r="HVM110" s="100"/>
      <c r="HVN110" s="100"/>
      <c r="HVO110" s="100"/>
      <c r="HVP110" s="100"/>
      <c r="HVQ110" s="100"/>
      <c r="HVR110" s="100"/>
      <c r="HVS110" s="100"/>
      <c r="HVT110" s="100"/>
      <c r="HVU110" s="100"/>
      <c r="HVV110" s="100"/>
      <c r="HVW110" s="100"/>
      <c r="HVX110" s="100"/>
      <c r="HVY110" s="100"/>
      <c r="HVZ110" s="100"/>
      <c r="HWA110" s="100"/>
      <c r="HWB110" s="100"/>
      <c r="HWC110" s="100"/>
      <c r="HWD110" s="100"/>
      <c r="HWE110" s="100"/>
      <c r="HWF110" s="100"/>
      <c r="HWG110" s="100"/>
      <c r="HWH110" s="100"/>
      <c r="HWI110" s="100"/>
      <c r="HWJ110" s="100"/>
      <c r="HWK110" s="100"/>
      <c r="HWL110" s="100"/>
      <c r="HWM110" s="100"/>
      <c r="HWN110" s="100"/>
      <c r="HWO110" s="100"/>
      <c r="HWP110" s="100"/>
      <c r="HWQ110" s="100"/>
      <c r="HWR110" s="100"/>
      <c r="HWS110" s="100"/>
      <c r="HWT110" s="100"/>
      <c r="HWU110" s="100"/>
      <c r="HWV110" s="100"/>
      <c r="HWW110" s="100"/>
      <c r="HWX110" s="100"/>
      <c r="HWY110" s="100"/>
      <c r="HWZ110" s="100"/>
      <c r="HXA110" s="100"/>
      <c r="HXB110" s="100"/>
      <c r="HXC110" s="100"/>
      <c r="HXD110" s="100"/>
      <c r="HXE110" s="100"/>
      <c r="HXF110" s="100"/>
      <c r="HXG110" s="100"/>
      <c r="HXH110" s="100"/>
      <c r="HXI110" s="100"/>
      <c r="HXJ110" s="100"/>
      <c r="HXK110" s="100"/>
      <c r="HXL110" s="100"/>
      <c r="HXM110" s="100"/>
      <c r="HXN110" s="100"/>
      <c r="HXO110" s="100"/>
      <c r="HXP110" s="100"/>
      <c r="HXQ110" s="100"/>
      <c r="HXR110" s="100"/>
      <c r="HXS110" s="100"/>
      <c r="HXT110" s="100"/>
      <c r="HXU110" s="100"/>
      <c r="HXV110" s="100"/>
      <c r="HXW110" s="100"/>
      <c r="HXX110" s="100"/>
      <c r="HXY110" s="100"/>
      <c r="HXZ110" s="100"/>
      <c r="HYA110" s="100"/>
      <c r="HYB110" s="100"/>
      <c r="HYC110" s="100"/>
      <c r="HYD110" s="100"/>
      <c r="HYE110" s="100"/>
      <c r="HYF110" s="100"/>
      <c r="HYG110" s="100"/>
      <c r="HYH110" s="100"/>
      <c r="HYI110" s="100"/>
      <c r="HYJ110" s="100"/>
      <c r="HYK110" s="100"/>
      <c r="HYL110" s="100"/>
      <c r="HYM110" s="100"/>
      <c r="HYN110" s="100"/>
      <c r="HYO110" s="100"/>
      <c r="HYP110" s="100"/>
      <c r="HYQ110" s="100"/>
      <c r="HYR110" s="100"/>
      <c r="HYS110" s="100"/>
      <c r="HYT110" s="100"/>
      <c r="HYU110" s="100"/>
      <c r="HYV110" s="100"/>
      <c r="HYW110" s="100"/>
      <c r="HYX110" s="100"/>
      <c r="HYY110" s="100"/>
      <c r="HYZ110" s="100"/>
      <c r="HZA110" s="100"/>
      <c r="HZB110" s="100"/>
      <c r="HZC110" s="100"/>
      <c r="HZD110" s="100"/>
      <c r="HZE110" s="100"/>
      <c r="HZF110" s="100"/>
      <c r="HZG110" s="100"/>
      <c r="HZH110" s="100"/>
      <c r="HZI110" s="100"/>
      <c r="HZJ110" s="100"/>
      <c r="HZK110" s="100"/>
      <c r="HZL110" s="100"/>
      <c r="HZM110" s="100"/>
      <c r="HZN110" s="100"/>
      <c r="HZO110" s="100"/>
      <c r="HZP110" s="100"/>
      <c r="HZQ110" s="100"/>
      <c r="HZR110" s="100"/>
      <c r="HZS110" s="100"/>
      <c r="HZT110" s="100"/>
      <c r="HZU110" s="100"/>
      <c r="HZV110" s="100"/>
      <c r="HZW110" s="100"/>
      <c r="HZX110" s="100"/>
      <c r="HZY110" s="100"/>
      <c r="HZZ110" s="100"/>
      <c r="IAA110" s="100"/>
      <c r="IAB110" s="100"/>
      <c r="IAC110" s="100"/>
      <c r="IAD110" s="100"/>
      <c r="IAE110" s="100"/>
      <c r="IAF110" s="100"/>
      <c r="IAG110" s="100"/>
      <c r="IAH110" s="100"/>
      <c r="IAI110" s="100"/>
      <c r="IAJ110" s="100"/>
      <c r="IAK110" s="100"/>
      <c r="IAL110" s="100"/>
      <c r="IAM110" s="100"/>
      <c r="IAN110" s="100"/>
      <c r="IAO110" s="100"/>
      <c r="IAP110" s="100"/>
      <c r="IAQ110" s="100"/>
      <c r="IAR110" s="100"/>
      <c r="IAS110" s="100"/>
      <c r="IAT110" s="100"/>
      <c r="IAU110" s="100"/>
      <c r="IAV110" s="100"/>
      <c r="IAW110" s="100"/>
      <c r="IAX110" s="100"/>
      <c r="IAY110" s="100"/>
      <c r="IAZ110" s="100"/>
      <c r="IBA110" s="100"/>
      <c r="IBB110" s="100"/>
      <c r="IBC110" s="100"/>
      <c r="IBD110" s="100"/>
      <c r="IBE110" s="100"/>
      <c r="IBF110" s="100"/>
      <c r="IBG110" s="100"/>
      <c r="IBH110" s="100"/>
      <c r="IBI110" s="100"/>
      <c r="IBJ110" s="100"/>
      <c r="IBK110" s="100"/>
      <c r="IBL110" s="100"/>
      <c r="IBM110" s="100"/>
      <c r="IBN110" s="100"/>
      <c r="IBO110" s="100"/>
      <c r="IBP110" s="100"/>
      <c r="IBQ110" s="100"/>
      <c r="IBR110" s="100"/>
      <c r="IBS110" s="100"/>
      <c r="IBT110" s="100"/>
      <c r="IBU110" s="100"/>
      <c r="IBV110" s="100"/>
      <c r="IBW110" s="100"/>
      <c r="IBX110" s="100"/>
      <c r="IBY110" s="100"/>
      <c r="IBZ110" s="100"/>
      <c r="ICA110" s="100"/>
      <c r="ICB110" s="100"/>
      <c r="ICC110" s="100"/>
      <c r="ICD110" s="100"/>
      <c r="ICE110" s="100"/>
      <c r="ICF110" s="100"/>
      <c r="ICG110" s="100"/>
      <c r="ICH110" s="100"/>
      <c r="ICI110" s="100"/>
      <c r="ICJ110" s="100"/>
      <c r="ICK110" s="100"/>
      <c r="ICL110" s="100"/>
      <c r="ICM110" s="100"/>
      <c r="ICN110" s="100"/>
      <c r="ICO110" s="100"/>
      <c r="ICP110" s="100"/>
      <c r="ICQ110" s="100"/>
      <c r="ICR110" s="100"/>
      <c r="ICS110" s="100"/>
      <c r="ICT110" s="100"/>
      <c r="ICU110" s="100"/>
      <c r="ICV110" s="100"/>
      <c r="ICW110" s="100"/>
      <c r="ICX110" s="100"/>
      <c r="ICY110" s="100"/>
      <c r="ICZ110" s="100"/>
      <c r="IDA110" s="100"/>
      <c r="IDB110" s="100"/>
      <c r="IDC110" s="100"/>
      <c r="IDD110" s="100"/>
      <c r="IDE110" s="100"/>
      <c r="IDF110" s="100"/>
      <c r="IDG110" s="100"/>
      <c r="IDH110" s="100"/>
      <c r="IDI110" s="100"/>
      <c r="IDJ110" s="100"/>
      <c r="IDK110" s="100"/>
      <c r="IDL110" s="100"/>
      <c r="IDM110" s="100"/>
      <c r="IDN110" s="100"/>
      <c r="IDO110" s="100"/>
      <c r="IDP110" s="100"/>
      <c r="IDQ110" s="100"/>
      <c r="IDR110" s="100"/>
      <c r="IDS110" s="100"/>
      <c r="IDT110" s="100"/>
      <c r="IDU110" s="100"/>
      <c r="IDV110" s="100"/>
      <c r="IDW110" s="100"/>
      <c r="IDX110" s="100"/>
      <c r="IDY110" s="100"/>
      <c r="IDZ110" s="100"/>
      <c r="IEA110" s="100"/>
      <c r="IEB110" s="100"/>
      <c r="IEC110" s="100"/>
      <c r="IED110" s="100"/>
      <c r="IEE110" s="100"/>
      <c r="IEF110" s="100"/>
      <c r="IEG110" s="100"/>
      <c r="IEH110" s="100"/>
      <c r="IEI110" s="100"/>
      <c r="IEJ110" s="100"/>
      <c r="IEK110" s="100"/>
      <c r="IEL110" s="100"/>
      <c r="IEM110" s="100"/>
      <c r="IEN110" s="100"/>
      <c r="IEO110" s="100"/>
      <c r="IEP110" s="100"/>
      <c r="IEQ110" s="100"/>
      <c r="IER110" s="100"/>
      <c r="IES110" s="100"/>
      <c r="IET110" s="100"/>
      <c r="IEU110" s="100"/>
      <c r="IEV110" s="100"/>
      <c r="IEW110" s="100"/>
      <c r="IEX110" s="100"/>
      <c r="IEY110" s="100"/>
      <c r="IEZ110" s="100"/>
      <c r="IFA110" s="100"/>
      <c r="IFB110" s="100"/>
      <c r="IFC110" s="100"/>
      <c r="IFD110" s="100"/>
      <c r="IFE110" s="100"/>
      <c r="IFF110" s="100"/>
      <c r="IFG110" s="100"/>
      <c r="IFH110" s="100"/>
      <c r="IFI110" s="100"/>
      <c r="IFJ110" s="100"/>
      <c r="IFK110" s="100"/>
      <c r="IFL110" s="100"/>
      <c r="IFM110" s="100"/>
      <c r="IFN110" s="100"/>
      <c r="IFO110" s="100"/>
      <c r="IFP110" s="100"/>
      <c r="IFQ110" s="100"/>
      <c r="IFR110" s="100"/>
      <c r="IFS110" s="100"/>
      <c r="IFT110" s="100"/>
      <c r="IFU110" s="100"/>
      <c r="IFV110" s="100"/>
      <c r="IFW110" s="100"/>
      <c r="IFX110" s="100"/>
      <c r="IFY110" s="100"/>
      <c r="IFZ110" s="100"/>
      <c r="IGA110" s="100"/>
      <c r="IGB110" s="100"/>
      <c r="IGC110" s="100"/>
      <c r="IGD110" s="100"/>
      <c r="IGE110" s="100"/>
      <c r="IGF110" s="100"/>
      <c r="IGG110" s="100"/>
      <c r="IGH110" s="100"/>
      <c r="IGI110" s="100"/>
      <c r="IGJ110" s="100"/>
      <c r="IGK110" s="100"/>
      <c r="IGL110" s="100"/>
      <c r="IGM110" s="100"/>
      <c r="IGN110" s="100"/>
      <c r="IGO110" s="100"/>
      <c r="IGP110" s="100"/>
      <c r="IGQ110" s="100"/>
      <c r="IGR110" s="100"/>
      <c r="IGS110" s="100"/>
      <c r="IGT110" s="100"/>
      <c r="IGU110" s="100"/>
      <c r="IGV110" s="100"/>
      <c r="IGW110" s="100"/>
      <c r="IGX110" s="100"/>
      <c r="IGY110" s="100"/>
      <c r="IGZ110" s="100"/>
      <c r="IHA110" s="100"/>
      <c r="IHB110" s="100"/>
      <c r="IHC110" s="100"/>
      <c r="IHD110" s="100"/>
      <c r="IHE110" s="100"/>
      <c r="IHF110" s="100"/>
      <c r="IHG110" s="100"/>
      <c r="IHH110" s="100"/>
      <c r="IHI110" s="100"/>
      <c r="IHJ110" s="100"/>
      <c r="IHK110" s="100"/>
      <c r="IHL110" s="100"/>
      <c r="IHM110" s="100"/>
      <c r="IHN110" s="100"/>
      <c r="IHO110" s="100"/>
      <c r="IHP110" s="100"/>
      <c r="IHQ110" s="100"/>
      <c r="IHR110" s="100"/>
      <c r="IHS110" s="100"/>
      <c r="IHT110" s="100"/>
      <c r="IHU110" s="100"/>
      <c r="IHV110" s="100"/>
      <c r="IHW110" s="100"/>
      <c r="IHX110" s="100"/>
      <c r="IHY110" s="100"/>
      <c r="IHZ110" s="100"/>
      <c r="IIA110" s="100"/>
      <c r="IIB110" s="100"/>
      <c r="IIC110" s="100"/>
      <c r="IID110" s="100"/>
      <c r="IIE110" s="100"/>
      <c r="IIF110" s="100"/>
      <c r="IIG110" s="100"/>
      <c r="IIH110" s="100"/>
      <c r="III110" s="100"/>
      <c r="IIJ110" s="100"/>
      <c r="IIK110" s="100"/>
      <c r="IIL110" s="100"/>
      <c r="IIM110" s="100"/>
      <c r="IIN110" s="100"/>
      <c r="IIO110" s="100"/>
      <c r="IIP110" s="100"/>
      <c r="IIQ110" s="100"/>
      <c r="IIR110" s="100"/>
      <c r="IIS110" s="100"/>
      <c r="IIT110" s="100"/>
      <c r="IIU110" s="100"/>
      <c r="IIV110" s="100"/>
      <c r="IIW110" s="100"/>
      <c r="IIX110" s="100"/>
      <c r="IIY110" s="100"/>
      <c r="IIZ110" s="100"/>
      <c r="IJA110" s="100"/>
      <c r="IJB110" s="100"/>
      <c r="IJC110" s="100"/>
      <c r="IJD110" s="100"/>
      <c r="IJE110" s="100"/>
      <c r="IJF110" s="100"/>
      <c r="IJG110" s="100"/>
      <c r="IJH110" s="100"/>
      <c r="IJI110" s="100"/>
      <c r="IJJ110" s="100"/>
      <c r="IJK110" s="100"/>
      <c r="IJL110" s="100"/>
      <c r="IJM110" s="100"/>
      <c r="IJN110" s="100"/>
      <c r="IJO110" s="100"/>
      <c r="IJP110" s="100"/>
      <c r="IJQ110" s="100"/>
      <c r="IJR110" s="100"/>
      <c r="IJS110" s="100"/>
      <c r="IJT110" s="100"/>
      <c r="IJU110" s="100"/>
      <c r="IJV110" s="100"/>
      <c r="IJW110" s="100"/>
      <c r="IJX110" s="100"/>
      <c r="IJY110" s="100"/>
      <c r="IJZ110" s="100"/>
      <c r="IKA110" s="100"/>
      <c r="IKB110" s="100"/>
      <c r="IKC110" s="100"/>
      <c r="IKD110" s="100"/>
      <c r="IKE110" s="100"/>
      <c r="IKF110" s="100"/>
      <c r="IKG110" s="100"/>
      <c r="IKH110" s="100"/>
      <c r="IKI110" s="100"/>
      <c r="IKJ110" s="100"/>
      <c r="IKK110" s="100"/>
      <c r="IKL110" s="100"/>
      <c r="IKM110" s="100"/>
      <c r="IKN110" s="100"/>
      <c r="IKO110" s="100"/>
      <c r="IKP110" s="100"/>
      <c r="IKQ110" s="100"/>
      <c r="IKR110" s="100"/>
      <c r="IKS110" s="100"/>
      <c r="IKT110" s="100"/>
      <c r="IKU110" s="100"/>
      <c r="IKV110" s="100"/>
      <c r="IKW110" s="100"/>
      <c r="IKX110" s="100"/>
      <c r="IKY110" s="100"/>
      <c r="IKZ110" s="100"/>
      <c r="ILA110" s="100"/>
      <c r="ILB110" s="100"/>
      <c r="ILC110" s="100"/>
      <c r="ILD110" s="100"/>
      <c r="ILE110" s="100"/>
      <c r="ILF110" s="100"/>
      <c r="ILG110" s="100"/>
      <c r="ILH110" s="100"/>
      <c r="ILI110" s="100"/>
      <c r="ILJ110" s="100"/>
      <c r="ILK110" s="100"/>
      <c r="ILL110" s="100"/>
      <c r="ILM110" s="100"/>
      <c r="ILN110" s="100"/>
      <c r="ILO110" s="100"/>
      <c r="ILP110" s="100"/>
      <c r="ILQ110" s="100"/>
      <c r="ILR110" s="100"/>
      <c r="ILS110" s="100"/>
      <c r="ILT110" s="100"/>
      <c r="ILU110" s="100"/>
      <c r="ILV110" s="100"/>
      <c r="ILW110" s="100"/>
      <c r="ILX110" s="100"/>
      <c r="ILY110" s="100"/>
      <c r="ILZ110" s="100"/>
      <c r="IMA110" s="100"/>
      <c r="IMB110" s="100"/>
      <c r="IMC110" s="100"/>
      <c r="IMD110" s="100"/>
      <c r="IME110" s="100"/>
      <c r="IMF110" s="100"/>
      <c r="IMG110" s="100"/>
      <c r="IMH110" s="100"/>
      <c r="IMI110" s="100"/>
      <c r="IMJ110" s="100"/>
      <c r="IMK110" s="100"/>
      <c r="IML110" s="100"/>
      <c r="IMM110" s="100"/>
      <c r="IMN110" s="100"/>
      <c r="IMO110" s="100"/>
      <c r="IMP110" s="100"/>
      <c r="IMQ110" s="100"/>
      <c r="IMR110" s="100"/>
      <c r="IMS110" s="100"/>
      <c r="IMT110" s="100"/>
      <c r="IMU110" s="100"/>
      <c r="IMV110" s="100"/>
      <c r="IMW110" s="100"/>
      <c r="IMX110" s="100"/>
      <c r="IMY110" s="100"/>
      <c r="IMZ110" s="100"/>
      <c r="INA110" s="100"/>
      <c r="INB110" s="100"/>
      <c r="INC110" s="100"/>
      <c r="IND110" s="100"/>
      <c r="INE110" s="100"/>
      <c r="INF110" s="100"/>
      <c r="ING110" s="100"/>
      <c r="INH110" s="100"/>
      <c r="INI110" s="100"/>
      <c r="INJ110" s="100"/>
      <c r="INK110" s="100"/>
      <c r="INL110" s="100"/>
      <c r="INM110" s="100"/>
      <c r="INN110" s="100"/>
      <c r="INO110" s="100"/>
      <c r="INP110" s="100"/>
      <c r="INQ110" s="100"/>
      <c r="INR110" s="100"/>
      <c r="INS110" s="100"/>
      <c r="INT110" s="100"/>
      <c r="INU110" s="100"/>
      <c r="INV110" s="100"/>
      <c r="INW110" s="100"/>
      <c r="INX110" s="100"/>
      <c r="INY110" s="100"/>
      <c r="INZ110" s="100"/>
      <c r="IOA110" s="100"/>
      <c r="IOB110" s="100"/>
      <c r="IOC110" s="100"/>
      <c r="IOD110" s="100"/>
      <c r="IOE110" s="100"/>
      <c r="IOF110" s="100"/>
      <c r="IOG110" s="100"/>
      <c r="IOH110" s="100"/>
      <c r="IOI110" s="100"/>
      <c r="IOJ110" s="100"/>
      <c r="IOK110" s="100"/>
      <c r="IOL110" s="100"/>
      <c r="IOM110" s="100"/>
      <c r="ION110" s="100"/>
      <c r="IOO110" s="100"/>
      <c r="IOP110" s="100"/>
      <c r="IOQ110" s="100"/>
      <c r="IOR110" s="100"/>
      <c r="IOS110" s="100"/>
      <c r="IOT110" s="100"/>
      <c r="IOU110" s="100"/>
      <c r="IOV110" s="100"/>
      <c r="IOW110" s="100"/>
      <c r="IOX110" s="100"/>
      <c r="IOY110" s="100"/>
      <c r="IOZ110" s="100"/>
      <c r="IPA110" s="100"/>
      <c r="IPB110" s="100"/>
      <c r="IPC110" s="100"/>
      <c r="IPD110" s="100"/>
      <c r="IPE110" s="100"/>
      <c r="IPF110" s="100"/>
      <c r="IPG110" s="100"/>
      <c r="IPH110" s="100"/>
      <c r="IPI110" s="100"/>
      <c r="IPJ110" s="100"/>
      <c r="IPK110" s="100"/>
      <c r="IPL110" s="100"/>
      <c r="IPM110" s="100"/>
      <c r="IPN110" s="100"/>
      <c r="IPO110" s="100"/>
      <c r="IPP110" s="100"/>
      <c r="IPQ110" s="100"/>
      <c r="IPR110" s="100"/>
      <c r="IPS110" s="100"/>
      <c r="IPT110" s="100"/>
      <c r="IPU110" s="100"/>
      <c r="IPV110" s="100"/>
      <c r="IPW110" s="100"/>
      <c r="IPX110" s="100"/>
      <c r="IPY110" s="100"/>
      <c r="IPZ110" s="100"/>
      <c r="IQA110" s="100"/>
      <c r="IQB110" s="100"/>
      <c r="IQC110" s="100"/>
      <c r="IQD110" s="100"/>
      <c r="IQE110" s="100"/>
      <c r="IQF110" s="100"/>
      <c r="IQG110" s="100"/>
      <c r="IQH110" s="100"/>
      <c r="IQI110" s="100"/>
      <c r="IQJ110" s="100"/>
      <c r="IQK110" s="100"/>
      <c r="IQL110" s="100"/>
      <c r="IQM110" s="100"/>
      <c r="IQN110" s="100"/>
      <c r="IQO110" s="100"/>
      <c r="IQP110" s="100"/>
      <c r="IQQ110" s="100"/>
      <c r="IQR110" s="100"/>
      <c r="IQS110" s="100"/>
      <c r="IQT110" s="100"/>
      <c r="IQU110" s="100"/>
      <c r="IQV110" s="100"/>
      <c r="IQW110" s="100"/>
      <c r="IQX110" s="100"/>
      <c r="IQY110" s="100"/>
      <c r="IQZ110" s="100"/>
      <c r="IRA110" s="100"/>
      <c r="IRB110" s="100"/>
      <c r="IRC110" s="100"/>
      <c r="IRD110" s="100"/>
      <c r="IRE110" s="100"/>
      <c r="IRF110" s="100"/>
      <c r="IRG110" s="100"/>
      <c r="IRH110" s="100"/>
      <c r="IRI110" s="100"/>
      <c r="IRJ110" s="100"/>
      <c r="IRK110" s="100"/>
      <c r="IRL110" s="100"/>
      <c r="IRM110" s="100"/>
      <c r="IRN110" s="100"/>
      <c r="IRO110" s="100"/>
      <c r="IRP110" s="100"/>
      <c r="IRQ110" s="100"/>
      <c r="IRR110" s="100"/>
      <c r="IRS110" s="100"/>
      <c r="IRT110" s="100"/>
      <c r="IRU110" s="100"/>
      <c r="IRV110" s="100"/>
      <c r="IRW110" s="100"/>
      <c r="IRX110" s="100"/>
      <c r="IRY110" s="100"/>
      <c r="IRZ110" s="100"/>
      <c r="ISA110" s="100"/>
      <c r="ISB110" s="100"/>
      <c r="ISC110" s="100"/>
      <c r="ISD110" s="100"/>
      <c r="ISE110" s="100"/>
      <c r="ISF110" s="100"/>
      <c r="ISG110" s="100"/>
      <c r="ISH110" s="100"/>
      <c r="ISI110" s="100"/>
      <c r="ISJ110" s="100"/>
      <c r="ISK110" s="100"/>
      <c r="ISL110" s="100"/>
      <c r="ISM110" s="100"/>
      <c r="ISN110" s="100"/>
      <c r="ISO110" s="100"/>
      <c r="ISP110" s="100"/>
      <c r="ISQ110" s="100"/>
      <c r="ISR110" s="100"/>
      <c r="ISS110" s="100"/>
      <c r="IST110" s="100"/>
      <c r="ISU110" s="100"/>
      <c r="ISV110" s="100"/>
      <c r="ISW110" s="100"/>
      <c r="ISX110" s="100"/>
      <c r="ISY110" s="100"/>
      <c r="ISZ110" s="100"/>
      <c r="ITA110" s="100"/>
      <c r="ITB110" s="100"/>
      <c r="ITC110" s="100"/>
      <c r="ITD110" s="100"/>
      <c r="ITE110" s="100"/>
      <c r="ITF110" s="100"/>
      <c r="ITG110" s="100"/>
      <c r="ITH110" s="100"/>
      <c r="ITI110" s="100"/>
      <c r="ITJ110" s="100"/>
      <c r="ITK110" s="100"/>
      <c r="ITL110" s="100"/>
      <c r="ITM110" s="100"/>
      <c r="ITN110" s="100"/>
      <c r="ITO110" s="100"/>
      <c r="ITP110" s="100"/>
      <c r="ITQ110" s="100"/>
      <c r="ITR110" s="100"/>
      <c r="ITS110" s="100"/>
      <c r="ITT110" s="100"/>
      <c r="ITU110" s="100"/>
      <c r="ITV110" s="100"/>
      <c r="ITW110" s="100"/>
      <c r="ITX110" s="100"/>
      <c r="ITY110" s="100"/>
      <c r="ITZ110" s="100"/>
      <c r="IUA110" s="100"/>
      <c r="IUB110" s="100"/>
      <c r="IUC110" s="100"/>
      <c r="IUD110" s="100"/>
      <c r="IUE110" s="100"/>
      <c r="IUF110" s="100"/>
      <c r="IUG110" s="100"/>
      <c r="IUH110" s="100"/>
      <c r="IUI110" s="100"/>
      <c r="IUJ110" s="100"/>
      <c r="IUK110" s="100"/>
      <c r="IUL110" s="100"/>
      <c r="IUM110" s="100"/>
      <c r="IUN110" s="100"/>
      <c r="IUO110" s="100"/>
      <c r="IUP110" s="100"/>
      <c r="IUQ110" s="100"/>
      <c r="IUR110" s="100"/>
      <c r="IUS110" s="100"/>
      <c r="IUT110" s="100"/>
      <c r="IUU110" s="100"/>
      <c r="IUV110" s="100"/>
      <c r="IUW110" s="100"/>
      <c r="IUX110" s="100"/>
      <c r="IUY110" s="100"/>
      <c r="IUZ110" s="100"/>
      <c r="IVA110" s="100"/>
      <c r="IVB110" s="100"/>
      <c r="IVC110" s="100"/>
      <c r="IVD110" s="100"/>
      <c r="IVE110" s="100"/>
      <c r="IVF110" s="100"/>
      <c r="IVG110" s="100"/>
      <c r="IVH110" s="100"/>
      <c r="IVI110" s="100"/>
      <c r="IVJ110" s="100"/>
      <c r="IVK110" s="100"/>
      <c r="IVL110" s="100"/>
      <c r="IVM110" s="100"/>
      <c r="IVN110" s="100"/>
      <c r="IVO110" s="100"/>
      <c r="IVP110" s="100"/>
      <c r="IVQ110" s="100"/>
      <c r="IVR110" s="100"/>
      <c r="IVS110" s="100"/>
      <c r="IVT110" s="100"/>
      <c r="IVU110" s="100"/>
      <c r="IVV110" s="100"/>
      <c r="IVW110" s="100"/>
      <c r="IVX110" s="100"/>
      <c r="IVY110" s="100"/>
      <c r="IVZ110" s="100"/>
      <c r="IWA110" s="100"/>
      <c r="IWB110" s="100"/>
      <c r="IWC110" s="100"/>
      <c r="IWD110" s="100"/>
      <c r="IWE110" s="100"/>
      <c r="IWF110" s="100"/>
      <c r="IWG110" s="100"/>
      <c r="IWH110" s="100"/>
      <c r="IWI110" s="100"/>
      <c r="IWJ110" s="100"/>
      <c r="IWK110" s="100"/>
      <c r="IWL110" s="100"/>
      <c r="IWM110" s="100"/>
      <c r="IWN110" s="100"/>
      <c r="IWO110" s="100"/>
      <c r="IWP110" s="100"/>
      <c r="IWQ110" s="100"/>
      <c r="IWR110" s="100"/>
      <c r="IWS110" s="100"/>
      <c r="IWT110" s="100"/>
      <c r="IWU110" s="100"/>
      <c r="IWV110" s="100"/>
      <c r="IWW110" s="100"/>
      <c r="IWX110" s="100"/>
      <c r="IWY110" s="100"/>
      <c r="IWZ110" s="100"/>
      <c r="IXA110" s="100"/>
      <c r="IXB110" s="100"/>
      <c r="IXC110" s="100"/>
      <c r="IXD110" s="100"/>
      <c r="IXE110" s="100"/>
      <c r="IXF110" s="100"/>
      <c r="IXG110" s="100"/>
      <c r="IXH110" s="100"/>
      <c r="IXI110" s="100"/>
      <c r="IXJ110" s="100"/>
      <c r="IXK110" s="100"/>
      <c r="IXL110" s="100"/>
      <c r="IXM110" s="100"/>
      <c r="IXN110" s="100"/>
      <c r="IXO110" s="100"/>
      <c r="IXP110" s="100"/>
      <c r="IXQ110" s="100"/>
      <c r="IXR110" s="100"/>
      <c r="IXS110" s="100"/>
      <c r="IXT110" s="100"/>
      <c r="IXU110" s="100"/>
      <c r="IXV110" s="100"/>
      <c r="IXW110" s="100"/>
      <c r="IXX110" s="100"/>
      <c r="IXY110" s="100"/>
      <c r="IXZ110" s="100"/>
      <c r="IYA110" s="100"/>
      <c r="IYB110" s="100"/>
      <c r="IYC110" s="100"/>
      <c r="IYD110" s="100"/>
      <c r="IYE110" s="100"/>
      <c r="IYF110" s="100"/>
      <c r="IYG110" s="100"/>
      <c r="IYH110" s="100"/>
      <c r="IYI110" s="100"/>
      <c r="IYJ110" s="100"/>
      <c r="IYK110" s="100"/>
      <c r="IYL110" s="100"/>
      <c r="IYM110" s="100"/>
      <c r="IYN110" s="100"/>
      <c r="IYO110" s="100"/>
      <c r="IYP110" s="100"/>
      <c r="IYQ110" s="100"/>
      <c r="IYR110" s="100"/>
      <c r="IYS110" s="100"/>
      <c r="IYT110" s="100"/>
      <c r="IYU110" s="100"/>
      <c r="IYV110" s="100"/>
      <c r="IYW110" s="100"/>
      <c r="IYX110" s="100"/>
      <c r="IYY110" s="100"/>
      <c r="IYZ110" s="100"/>
      <c r="IZA110" s="100"/>
      <c r="IZB110" s="100"/>
      <c r="IZC110" s="100"/>
      <c r="IZD110" s="100"/>
      <c r="IZE110" s="100"/>
      <c r="IZF110" s="100"/>
      <c r="IZG110" s="100"/>
      <c r="IZH110" s="100"/>
      <c r="IZI110" s="100"/>
      <c r="IZJ110" s="100"/>
      <c r="IZK110" s="100"/>
      <c r="IZL110" s="100"/>
      <c r="IZM110" s="100"/>
      <c r="IZN110" s="100"/>
      <c r="IZO110" s="100"/>
      <c r="IZP110" s="100"/>
      <c r="IZQ110" s="100"/>
      <c r="IZR110" s="100"/>
      <c r="IZS110" s="100"/>
      <c r="IZT110" s="100"/>
      <c r="IZU110" s="100"/>
      <c r="IZV110" s="100"/>
      <c r="IZW110" s="100"/>
      <c r="IZX110" s="100"/>
      <c r="IZY110" s="100"/>
      <c r="IZZ110" s="100"/>
      <c r="JAA110" s="100"/>
      <c r="JAB110" s="100"/>
      <c r="JAC110" s="100"/>
      <c r="JAD110" s="100"/>
      <c r="JAE110" s="100"/>
      <c r="JAF110" s="100"/>
      <c r="JAG110" s="100"/>
      <c r="JAH110" s="100"/>
      <c r="JAI110" s="100"/>
      <c r="JAJ110" s="100"/>
      <c r="JAK110" s="100"/>
      <c r="JAL110" s="100"/>
      <c r="JAM110" s="100"/>
      <c r="JAN110" s="100"/>
      <c r="JAO110" s="100"/>
      <c r="JAP110" s="100"/>
      <c r="JAQ110" s="100"/>
      <c r="JAR110" s="100"/>
      <c r="JAS110" s="100"/>
      <c r="JAT110" s="100"/>
      <c r="JAU110" s="100"/>
      <c r="JAV110" s="100"/>
      <c r="JAW110" s="100"/>
      <c r="JAX110" s="100"/>
      <c r="JAY110" s="100"/>
      <c r="JAZ110" s="100"/>
      <c r="JBA110" s="100"/>
      <c r="JBB110" s="100"/>
      <c r="JBC110" s="100"/>
      <c r="JBD110" s="100"/>
      <c r="JBE110" s="100"/>
      <c r="JBF110" s="100"/>
      <c r="JBG110" s="100"/>
      <c r="JBH110" s="100"/>
      <c r="JBI110" s="100"/>
      <c r="JBJ110" s="100"/>
      <c r="JBK110" s="100"/>
      <c r="JBL110" s="100"/>
      <c r="JBM110" s="100"/>
      <c r="JBN110" s="100"/>
      <c r="JBO110" s="100"/>
      <c r="JBP110" s="100"/>
      <c r="JBQ110" s="100"/>
      <c r="JBR110" s="100"/>
      <c r="JBS110" s="100"/>
      <c r="JBT110" s="100"/>
      <c r="JBU110" s="100"/>
      <c r="JBV110" s="100"/>
      <c r="JBW110" s="100"/>
      <c r="JBX110" s="100"/>
      <c r="JBY110" s="100"/>
      <c r="JBZ110" s="100"/>
      <c r="JCA110" s="100"/>
      <c r="JCB110" s="100"/>
      <c r="JCC110" s="100"/>
      <c r="JCD110" s="100"/>
      <c r="JCE110" s="100"/>
      <c r="JCF110" s="100"/>
      <c r="JCG110" s="100"/>
      <c r="JCH110" s="100"/>
      <c r="JCI110" s="100"/>
      <c r="JCJ110" s="100"/>
      <c r="JCK110" s="100"/>
      <c r="JCL110" s="100"/>
      <c r="JCM110" s="100"/>
      <c r="JCN110" s="100"/>
      <c r="JCO110" s="100"/>
      <c r="JCP110" s="100"/>
      <c r="JCQ110" s="100"/>
      <c r="JCR110" s="100"/>
      <c r="JCS110" s="100"/>
      <c r="JCT110" s="100"/>
      <c r="JCU110" s="100"/>
      <c r="JCV110" s="100"/>
      <c r="JCW110" s="100"/>
      <c r="JCX110" s="100"/>
      <c r="JCY110" s="100"/>
      <c r="JCZ110" s="100"/>
      <c r="JDA110" s="100"/>
      <c r="JDB110" s="100"/>
      <c r="JDC110" s="100"/>
      <c r="JDD110" s="100"/>
      <c r="JDE110" s="100"/>
      <c r="JDF110" s="100"/>
      <c r="JDG110" s="100"/>
      <c r="JDH110" s="100"/>
      <c r="JDI110" s="100"/>
      <c r="JDJ110" s="100"/>
      <c r="JDK110" s="100"/>
      <c r="JDL110" s="100"/>
      <c r="JDM110" s="100"/>
      <c r="JDN110" s="100"/>
      <c r="JDO110" s="100"/>
      <c r="JDP110" s="100"/>
      <c r="JDQ110" s="100"/>
      <c r="JDR110" s="100"/>
      <c r="JDS110" s="100"/>
      <c r="JDT110" s="100"/>
      <c r="JDU110" s="100"/>
      <c r="JDV110" s="100"/>
      <c r="JDW110" s="100"/>
      <c r="JDX110" s="100"/>
      <c r="JDY110" s="100"/>
      <c r="JDZ110" s="100"/>
      <c r="JEA110" s="100"/>
      <c r="JEB110" s="100"/>
      <c r="JEC110" s="100"/>
      <c r="JED110" s="100"/>
      <c r="JEE110" s="100"/>
      <c r="JEF110" s="100"/>
      <c r="JEG110" s="100"/>
      <c r="JEH110" s="100"/>
      <c r="JEI110" s="100"/>
      <c r="JEJ110" s="100"/>
      <c r="JEK110" s="100"/>
      <c r="JEL110" s="100"/>
      <c r="JEM110" s="100"/>
      <c r="JEN110" s="100"/>
      <c r="JEO110" s="100"/>
      <c r="JEP110" s="100"/>
      <c r="JEQ110" s="100"/>
      <c r="JER110" s="100"/>
      <c r="JES110" s="100"/>
      <c r="JET110" s="100"/>
      <c r="JEU110" s="100"/>
      <c r="JEV110" s="100"/>
      <c r="JEW110" s="100"/>
      <c r="JEX110" s="100"/>
      <c r="JEY110" s="100"/>
      <c r="JEZ110" s="100"/>
      <c r="JFA110" s="100"/>
      <c r="JFB110" s="100"/>
      <c r="JFC110" s="100"/>
      <c r="JFD110" s="100"/>
      <c r="JFE110" s="100"/>
      <c r="JFF110" s="100"/>
      <c r="JFG110" s="100"/>
      <c r="JFH110" s="100"/>
      <c r="JFI110" s="100"/>
      <c r="JFJ110" s="100"/>
      <c r="JFK110" s="100"/>
      <c r="JFL110" s="100"/>
      <c r="JFM110" s="100"/>
      <c r="JFN110" s="100"/>
      <c r="JFO110" s="100"/>
      <c r="JFP110" s="100"/>
      <c r="JFQ110" s="100"/>
      <c r="JFR110" s="100"/>
      <c r="JFS110" s="100"/>
      <c r="JFT110" s="100"/>
      <c r="JFU110" s="100"/>
      <c r="JFV110" s="100"/>
      <c r="JFW110" s="100"/>
      <c r="JFX110" s="100"/>
      <c r="JFY110" s="100"/>
      <c r="JFZ110" s="100"/>
      <c r="JGA110" s="100"/>
      <c r="JGB110" s="100"/>
      <c r="JGC110" s="100"/>
      <c r="JGD110" s="100"/>
      <c r="JGE110" s="100"/>
      <c r="JGF110" s="100"/>
      <c r="JGG110" s="100"/>
      <c r="JGH110" s="100"/>
      <c r="JGI110" s="100"/>
      <c r="JGJ110" s="100"/>
      <c r="JGK110" s="100"/>
      <c r="JGL110" s="100"/>
      <c r="JGM110" s="100"/>
      <c r="JGN110" s="100"/>
      <c r="JGO110" s="100"/>
      <c r="JGP110" s="100"/>
      <c r="JGQ110" s="100"/>
      <c r="JGR110" s="100"/>
      <c r="JGS110" s="100"/>
      <c r="JGT110" s="100"/>
      <c r="JGU110" s="100"/>
      <c r="JGV110" s="100"/>
      <c r="JGW110" s="100"/>
      <c r="JGX110" s="100"/>
      <c r="JGY110" s="100"/>
      <c r="JGZ110" s="100"/>
      <c r="JHA110" s="100"/>
      <c r="JHB110" s="100"/>
      <c r="JHC110" s="100"/>
      <c r="JHD110" s="100"/>
      <c r="JHE110" s="100"/>
      <c r="JHF110" s="100"/>
      <c r="JHG110" s="100"/>
      <c r="JHH110" s="100"/>
      <c r="JHI110" s="100"/>
      <c r="JHJ110" s="100"/>
      <c r="JHK110" s="100"/>
      <c r="JHL110" s="100"/>
      <c r="JHM110" s="100"/>
      <c r="JHN110" s="100"/>
      <c r="JHO110" s="100"/>
      <c r="JHP110" s="100"/>
      <c r="JHQ110" s="100"/>
      <c r="JHR110" s="100"/>
      <c r="JHS110" s="100"/>
      <c r="JHT110" s="100"/>
      <c r="JHU110" s="100"/>
      <c r="JHV110" s="100"/>
      <c r="JHW110" s="100"/>
      <c r="JHX110" s="100"/>
      <c r="JHY110" s="100"/>
      <c r="JHZ110" s="100"/>
      <c r="JIA110" s="100"/>
      <c r="JIB110" s="100"/>
      <c r="JIC110" s="100"/>
      <c r="JID110" s="100"/>
      <c r="JIE110" s="100"/>
      <c r="JIF110" s="100"/>
      <c r="JIG110" s="100"/>
      <c r="JIH110" s="100"/>
      <c r="JII110" s="100"/>
      <c r="JIJ110" s="100"/>
      <c r="JIK110" s="100"/>
      <c r="JIL110" s="100"/>
      <c r="JIM110" s="100"/>
      <c r="JIN110" s="100"/>
      <c r="JIO110" s="100"/>
      <c r="JIP110" s="100"/>
      <c r="JIQ110" s="100"/>
      <c r="JIR110" s="100"/>
      <c r="JIS110" s="100"/>
      <c r="JIT110" s="100"/>
      <c r="JIU110" s="100"/>
      <c r="JIV110" s="100"/>
      <c r="JIW110" s="100"/>
      <c r="JIX110" s="100"/>
      <c r="JIY110" s="100"/>
      <c r="JIZ110" s="100"/>
      <c r="JJA110" s="100"/>
      <c r="JJB110" s="100"/>
      <c r="JJC110" s="100"/>
      <c r="JJD110" s="100"/>
      <c r="JJE110" s="100"/>
      <c r="JJF110" s="100"/>
      <c r="JJG110" s="100"/>
      <c r="JJH110" s="100"/>
      <c r="JJI110" s="100"/>
      <c r="JJJ110" s="100"/>
      <c r="JJK110" s="100"/>
      <c r="JJL110" s="100"/>
      <c r="JJM110" s="100"/>
      <c r="JJN110" s="100"/>
      <c r="JJO110" s="100"/>
      <c r="JJP110" s="100"/>
      <c r="JJQ110" s="100"/>
      <c r="JJR110" s="100"/>
      <c r="JJS110" s="100"/>
      <c r="JJT110" s="100"/>
      <c r="JJU110" s="100"/>
      <c r="JJV110" s="100"/>
      <c r="JJW110" s="100"/>
      <c r="JJX110" s="100"/>
      <c r="JJY110" s="100"/>
      <c r="JJZ110" s="100"/>
      <c r="JKA110" s="100"/>
      <c r="JKB110" s="100"/>
      <c r="JKC110" s="100"/>
      <c r="JKD110" s="100"/>
      <c r="JKE110" s="100"/>
      <c r="JKF110" s="100"/>
      <c r="JKG110" s="100"/>
      <c r="JKH110" s="100"/>
      <c r="JKI110" s="100"/>
      <c r="JKJ110" s="100"/>
      <c r="JKK110" s="100"/>
      <c r="JKL110" s="100"/>
      <c r="JKM110" s="100"/>
      <c r="JKN110" s="100"/>
      <c r="JKO110" s="100"/>
      <c r="JKP110" s="100"/>
      <c r="JKQ110" s="100"/>
      <c r="JKR110" s="100"/>
      <c r="JKS110" s="100"/>
      <c r="JKT110" s="100"/>
      <c r="JKU110" s="100"/>
      <c r="JKV110" s="100"/>
      <c r="JKW110" s="100"/>
      <c r="JKX110" s="100"/>
      <c r="JKY110" s="100"/>
      <c r="JKZ110" s="100"/>
      <c r="JLA110" s="100"/>
      <c r="JLB110" s="100"/>
      <c r="JLC110" s="100"/>
      <c r="JLD110" s="100"/>
      <c r="JLE110" s="100"/>
      <c r="JLF110" s="100"/>
      <c r="JLG110" s="100"/>
      <c r="JLH110" s="100"/>
      <c r="JLI110" s="100"/>
      <c r="JLJ110" s="100"/>
      <c r="JLK110" s="100"/>
      <c r="JLL110" s="100"/>
      <c r="JLM110" s="100"/>
      <c r="JLN110" s="100"/>
      <c r="JLO110" s="100"/>
      <c r="JLP110" s="100"/>
      <c r="JLQ110" s="100"/>
      <c r="JLR110" s="100"/>
      <c r="JLS110" s="100"/>
      <c r="JLT110" s="100"/>
      <c r="JLU110" s="100"/>
      <c r="JLV110" s="100"/>
      <c r="JLW110" s="100"/>
      <c r="JLX110" s="100"/>
      <c r="JLY110" s="100"/>
      <c r="JLZ110" s="100"/>
      <c r="JMA110" s="100"/>
      <c r="JMB110" s="100"/>
      <c r="JMC110" s="100"/>
      <c r="JMD110" s="100"/>
      <c r="JME110" s="100"/>
      <c r="JMF110" s="100"/>
      <c r="JMG110" s="100"/>
      <c r="JMH110" s="100"/>
      <c r="JMI110" s="100"/>
      <c r="JMJ110" s="100"/>
      <c r="JMK110" s="100"/>
      <c r="JML110" s="100"/>
      <c r="JMM110" s="100"/>
      <c r="JMN110" s="100"/>
      <c r="JMO110" s="100"/>
      <c r="JMP110" s="100"/>
      <c r="JMQ110" s="100"/>
      <c r="JMR110" s="100"/>
      <c r="JMS110" s="100"/>
      <c r="JMT110" s="100"/>
      <c r="JMU110" s="100"/>
      <c r="JMV110" s="100"/>
      <c r="JMW110" s="100"/>
      <c r="JMX110" s="100"/>
      <c r="JMY110" s="100"/>
      <c r="JMZ110" s="100"/>
      <c r="JNA110" s="100"/>
      <c r="JNB110" s="100"/>
      <c r="JNC110" s="100"/>
      <c r="JND110" s="100"/>
      <c r="JNE110" s="100"/>
      <c r="JNF110" s="100"/>
      <c r="JNG110" s="100"/>
      <c r="JNH110" s="100"/>
      <c r="JNI110" s="100"/>
      <c r="JNJ110" s="100"/>
      <c r="JNK110" s="100"/>
      <c r="JNL110" s="100"/>
      <c r="JNM110" s="100"/>
      <c r="JNN110" s="100"/>
      <c r="JNO110" s="100"/>
      <c r="JNP110" s="100"/>
      <c r="JNQ110" s="100"/>
      <c r="JNR110" s="100"/>
      <c r="JNS110" s="100"/>
      <c r="JNT110" s="100"/>
      <c r="JNU110" s="100"/>
      <c r="JNV110" s="100"/>
      <c r="JNW110" s="100"/>
      <c r="JNX110" s="100"/>
      <c r="JNY110" s="100"/>
      <c r="JNZ110" s="100"/>
      <c r="JOA110" s="100"/>
      <c r="JOB110" s="100"/>
      <c r="JOC110" s="100"/>
      <c r="JOD110" s="100"/>
      <c r="JOE110" s="100"/>
      <c r="JOF110" s="100"/>
      <c r="JOG110" s="100"/>
      <c r="JOH110" s="100"/>
      <c r="JOI110" s="100"/>
      <c r="JOJ110" s="100"/>
      <c r="JOK110" s="100"/>
      <c r="JOL110" s="100"/>
      <c r="JOM110" s="100"/>
      <c r="JON110" s="100"/>
      <c r="JOO110" s="100"/>
      <c r="JOP110" s="100"/>
      <c r="JOQ110" s="100"/>
      <c r="JOR110" s="100"/>
      <c r="JOS110" s="100"/>
      <c r="JOT110" s="100"/>
      <c r="JOU110" s="100"/>
      <c r="JOV110" s="100"/>
      <c r="JOW110" s="100"/>
      <c r="JOX110" s="100"/>
      <c r="JOY110" s="100"/>
      <c r="JOZ110" s="100"/>
      <c r="JPA110" s="100"/>
      <c r="JPB110" s="100"/>
      <c r="JPC110" s="100"/>
      <c r="JPD110" s="100"/>
      <c r="JPE110" s="100"/>
      <c r="JPF110" s="100"/>
      <c r="JPG110" s="100"/>
      <c r="JPH110" s="100"/>
      <c r="JPI110" s="100"/>
      <c r="JPJ110" s="100"/>
      <c r="JPK110" s="100"/>
      <c r="JPL110" s="100"/>
      <c r="JPM110" s="100"/>
      <c r="JPN110" s="100"/>
      <c r="JPO110" s="100"/>
      <c r="JPP110" s="100"/>
      <c r="JPQ110" s="100"/>
      <c r="JPR110" s="100"/>
      <c r="JPS110" s="100"/>
      <c r="JPT110" s="100"/>
      <c r="JPU110" s="100"/>
      <c r="JPV110" s="100"/>
      <c r="JPW110" s="100"/>
      <c r="JPX110" s="100"/>
      <c r="JPY110" s="100"/>
      <c r="JPZ110" s="100"/>
      <c r="JQA110" s="100"/>
      <c r="JQB110" s="100"/>
      <c r="JQC110" s="100"/>
      <c r="JQD110" s="100"/>
      <c r="JQE110" s="100"/>
      <c r="JQF110" s="100"/>
      <c r="JQG110" s="100"/>
      <c r="JQH110" s="100"/>
      <c r="JQI110" s="100"/>
      <c r="JQJ110" s="100"/>
      <c r="JQK110" s="100"/>
      <c r="JQL110" s="100"/>
      <c r="JQM110" s="100"/>
      <c r="JQN110" s="100"/>
      <c r="JQO110" s="100"/>
      <c r="JQP110" s="100"/>
      <c r="JQQ110" s="100"/>
      <c r="JQR110" s="100"/>
      <c r="JQS110" s="100"/>
      <c r="JQT110" s="100"/>
      <c r="JQU110" s="100"/>
      <c r="JQV110" s="100"/>
      <c r="JQW110" s="100"/>
      <c r="JQX110" s="100"/>
      <c r="JQY110" s="100"/>
      <c r="JQZ110" s="100"/>
      <c r="JRA110" s="100"/>
      <c r="JRB110" s="100"/>
      <c r="JRC110" s="100"/>
      <c r="JRD110" s="100"/>
      <c r="JRE110" s="100"/>
      <c r="JRF110" s="100"/>
      <c r="JRG110" s="100"/>
      <c r="JRH110" s="100"/>
      <c r="JRI110" s="100"/>
      <c r="JRJ110" s="100"/>
      <c r="JRK110" s="100"/>
      <c r="JRL110" s="100"/>
      <c r="JRM110" s="100"/>
      <c r="JRN110" s="100"/>
      <c r="JRO110" s="100"/>
      <c r="JRP110" s="100"/>
      <c r="JRQ110" s="100"/>
      <c r="JRR110" s="100"/>
      <c r="JRS110" s="100"/>
      <c r="JRT110" s="100"/>
      <c r="JRU110" s="100"/>
      <c r="JRV110" s="100"/>
      <c r="JRW110" s="100"/>
      <c r="JRX110" s="100"/>
      <c r="JRY110" s="100"/>
      <c r="JRZ110" s="100"/>
      <c r="JSA110" s="100"/>
      <c r="JSB110" s="100"/>
      <c r="JSC110" s="100"/>
      <c r="JSD110" s="100"/>
      <c r="JSE110" s="100"/>
      <c r="JSF110" s="100"/>
      <c r="JSG110" s="100"/>
      <c r="JSH110" s="100"/>
      <c r="JSI110" s="100"/>
      <c r="JSJ110" s="100"/>
      <c r="JSK110" s="100"/>
      <c r="JSL110" s="100"/>
      <c r="JSM110" s="100"/>
      <c r="JSN110" s="100"/>
      <c r="JSO110" s="100"/>
      <c r="JSP110" s="100"/>
      <c r="JSQ110" s="100"/>
      <c r="JSR110" s="100"/>
      <c r="JSS110" s="100"/>
      <c r="JST110" s="100"/>
      <c r="JSU110" s="100"/>
      <c r="JSV110" s="100"/>
      <c r="JSW110" s="100"/>
      <c r="JSX110" s="100"/>
      <c r="JSY110" s="100"/>
      <c r="JSZ110" s="100"/>
      <c r="JTA110" s="100"/>
      <c r="JTB110" s="100"/>
      <c r="JTC110" s="100"/>
      <c r="JTD110" s="100"/>
      <c r="JTE110" s="100"/>
      <c r="JTF110" s="100"/>
      <c r="JTG110" s="100"/>
      <c r="JTH110" s="100"/>
      <c r="JTI110" s="100"/>
      <c r="JTJ110" s="100"/>
      <c r="JTK110" s="100"/>
      <c r="JTL110" s="100"/>
      <c r="JTM110" s="100"/>
      <c r="JTN110" s="100"/>
      <c r="JTO110" s="100"/>
      <c r="JTP110" s="100"/>
      <c r="JTQ110" s="100"/>
      <c r="JTR110" s="100"/>
      <c r="JTS110" s="100"/>
      <c r="JTT110" s="100"/>
      <c r="JTU110" s="100"/>
      <c r="JTV110" s="100"/>
      <c r="JTW110" s="100"/>
      <c r="JTX110" s="100"/>
      <c r="JTY110" s="100"/>
      <c r="JTZ110" s="100"/>
      <c r="JUA110" s="100"/>
      <c r="JUB110" s="100"/>
      <c r="JUC110" s="100"/>
      <c r="JUD110" s="100"/>
      <c r="JUE110" s="100"/>
      <c r="JUF110" s="100"/>
      <c r="JUG110" s="100"/>
      <c r="JUH110" s="100"/>
      <c r="JUI110" s="100"/>
      <c r="JUJ110" s="100"/>
      <c r="JUK110" s="100"/>
      <c r="JUL110" s="100"/>
      <c r="JUM110" s="100"/>
      <c r="JUN110" s="100"/>
      <c r="JUO110" s="100"/>
      <c r="JUP110" s="100"/>
      <c r="JUQ110" s="100"/>
      <c r="JUR110" s="100"/>
      <c r="JUS110" s="100"/>
      <c r="JUT110" s="100"/>
      <c r="JUU110" s="100"/>
      <c r="JUV110" s="100"/>
      <c r="JUW110" s="100"/>
      <c r="JUX110" s="100"/>
      <c r="JUY110" s="100"/>
      <c r="JUZ110" s="100"/>
      <c r="JVA110" s="100"/>
      <c r="JVB110" s="100"/>
      <c r="JVC110" s="100"/>
      <c r="JVD110" s="100"/>
      <c r="JVE110" s="100"/>
      <c r="JVF110" s="100"/>
      <c r="JVG110" s="100"/>
      <c r="JVH110" s="100"/>
      <c r="JVI110" s="100"/>
      <c r="JVJ110" s="100"/>
      <c r="JVK110" s="100"/>
      <c r="JVL110" s="100"/>
      <c r="JVM110" s="100"/>
      <c r="JVN110" s="100"/>
      <c r="JVO110" s="100"/>
      <c r="JVP110" s="100"/>
      <c r="JVQ110" s="100"/>
      <c r="JVR110" s="100"/>
      <c r="JVS110" s="100"/>
      <c r="JVT110" s="100"/>
      <c r="JVU110" s="100"/>
      <c r="JVV110" s="100"/>
      <c r="JVW110" s="100"/>
      <c r="JVX110" s="100"/>
      <c r="JVY110" s="100"/>
      <c r="JVZ110" s="100"/>
      <c r="JWA110" s="100"/>
      <c r="JWB110" s="100"/>
      <c r="JWC110" s="100"/>
      <c r="JWD110" s="100"/>
      <c r="JWE110" s="100"/>
      <c r="JWF110" s="100"/>
      <c r="JWG110" s="100"/>
      <c r="JWH110" s="100"/>
      <c r="JWI110" s="100"/>
      <c r="JWJ110" s="100"/>
      <c r="JWK110" s="100"/>
      <c r="JWL110" s="100"/>
      <c r="JWM110" s="100"/>
      <c r="JWN110" s="100"/>
      <c r="JWO110" s="100"/>
      <c r="JWP110" s="100"/>
      <c r="JWQ110" s="100"/>
      <c r="JWR110" s="100"/>
      <c r="JWS110" s="100"/>
      <c r="JWT110" s="100"/>
      <c r="JWU110" s="100"/>
      <c r="JWV110" s="100"/>
      <c r="JWW110" s="100"/>
      <c r="JWX110" s="100"/>
      <c r="JWY110" s="100"/>
      <c r="JWZ110" s="100"/>
      <c r="JXA110" s="100"/>
      <c r="JXB110" s="100"/>
      <c r="JXC110" s="100"/>
      <c r="JXD110" s="100"/>
      <c r="JXE110" s="100"/>
      <c r="JXF110" s="100"/>
      <c r="JXG110" s="100"/>
      <c r="JXH110" s="100"/>
      <c r="JXI110" s="100"/>
      <c r="JXJ110" s="100"/>
      <c r="JXK110" s="100"/>
      <c r="JXL110" s="100"/>
      <c r="JXM110" s="100"/>
      <c r="JXN110" s="100"/>
      <c r="JXO110" s="100"/>
      <c r="JXP110" s="100"/>
      <c r="JXQ110" s="100"/>
      <c r="JXR110" s="100"/>
      <c r="JXS110" s="100"/>
      <c r="JXT110" s="100"/>
      <c r="JXU110" s="100"/>
      <c r="JXV110" s="100"/>
      <c r="JXW110" s="100"/>
      <c r="JXX110" s="100"/>
      <c r="JXY110" s="100"/>
      <c r="JXZ110" s="100"/>
      <c r="JYA110" s="100"/>
      <c r="JYB110" s="100"/>
      <c r="JYC110" s="100"/>
      <c r="JYD110" s="100"/>
      <c r="JYE110" s="100"/>
      <c r="JYF110" s="100"/>
      <c r="JYG110" s="100"/>
      <c r="JYH110" s="100"/>
      <c r="JYI110" s="100"/>
      <c r="JYJ110" s="100"/>
      <c r="JYK110" s="100"/>
      <c r="JYL110" s="100"/>
      <c r="JYM110" s="100"/>
      <c r="JYN110" s="100"/>
      <c r="JYO110" s="100"/>
      <c r="JYP110" s="100"/>
      <c r="JYQ110" s="100"/>
      <c r="JYR110" s="100"/>
      <c r="JYS110" s="100"/>
      <c r="JYT110" s="100"/>
      <c r="JYU110" s="100"/>
      <c r="JYV110" s="100"/>
      <c r="JYW110" s="100"/>
      <c r="JYX110" s="100"/>
      <c r="JYY110" s="100"/>
      <c r="JYZ110" s="100"/>
      <c r="JZA110" s="100"/>
      <c r="JZB110" s="100"/>
      <c r="JZC110" s="100"/>
      <c r="JZD110" s="100"/>
      <c r="JZE110" s="100"/>
      <c r="JZF110" s="100"/>
      <c r="JZG110" s="100"/>
      <c r="JZH110" s="100"/>
      <c r="JZI110" s="100"/>
      <c r="JZJ110" s="100"/>
      <c r="JZK110" s="100"/>
      <c r="JZL110" s="100"/>
      <c r="JZM110" s="100"/>
      <c r="JZN110" s="100"/>
      <c r="JZO110" s="100"/>
      <c r="JZP110" s="100"/>
      <c r="JZQ110" s="100"/>
      <c r="JZR110" s="100"/>
      <c r="JZS110" s="100"/>
      <c r="JZT110" s="100"/>
      <c r="JZU110" s="100"/>
      <c r="JZV110" s="100"/>
      <c r="JZW110" s="100"/>
      <c r="JZX110" s="100"/>
      <c r="JZY110" s="100"/>
      <c r="JZZ110" s="100"/>
      <c r="KAA110" s="100"/>
      <c r="KAB110" s="100"/>
      <c r="KAC110" s="100"/>
      <c r="KAD110" s="100"/>
      <c r="KAE110" s="100"/>
      <c r="KAF110" s="100"/>
      <c r="KAG110" s="100"/>
      <c r="KAH110" s="100"/>
      <c r="KAI110" s="100"/>
      <c r="KAJ110" s="100"/>
      <c r="KAK110" s="100"/>
      <c r="KAL110" s="100"/>
      <c r="KAM110" s="100"/>
      <c r="KAN110" s="100"/>
      <c r="KAO110" s="100"/>
      <c r="KAP110" s="100"/>
      <c r="KAQ110" s="100"/>
      <c r="KAR110" s="100"/>
      <c r="KAS110" s="100"/>
      <c r="KAT110" s="100"/>
      <c r="KAU110" s="100"/>
      <c r="KAV110" s="100"/>
      <c r="KAW110" s="100"/>
      <c r="KAX110" s="100"/>
      <c r="KAY110" s="100"/>
      <c r="KAZ110" s="100"/>
      <c r="KBA110" s="100"/>
      <c r="KBB110" s="100"/>
      <c r="KBC110" s="100"/>
      <c r="KBD110" s="100"/>
      <c r="KBE110" s="100"/>
      <c r="KBF110" s="100"/>
      <c r="KBG110" s="100"/>
      <c r="KBH110" s="100"/>
      <c r="KBI110" s="100"/>
      <c r="KBJ110" s="100"/>
      <c r="KBK110" s="100"/>
      <c r="KBL110" s="100"/>
      <c r="KBM110" s="100"/>
      <c r="KBN110" s="100"/>
      <c r="KBO110" s="100"/>
      <c r="KBP110" s="100"/>
      <c r="KBQ110" s="100"/>
      <c r="KBR110" s="100"/>
      <c r="KBS110" s="100"/>
      <c r="KBT110" s="100"/>
      <c r="KBU110" s="100"/>
      <c r="KBV110" s="100"/>
      <c r="KBW110" s="100"/>
      <c r="KBX110" s="100"/>
      <c r="KBY110" s="100"/>
      <c r="KBZ110" s="100"/>
      <c r="KCA110" s="100"/>
      <c r="KCB110" s="100"/>
      <c r="KCC110" s="100"/>
      <c r="KCD110" s="100"/>
      <c r="KCE110" s="100"/>
      <c r="KCF110" s="100"/>
      <c r="KCG110" s="100"/>
      <c r="KCH110" s="100"/>
      <c r="KCI110" s="100"/>
      <c r="KCJ110" s="100"/>
      <c r="KCK110" s="100"/>
      <c r="KCL110" s="100"/>
      <c r="KCM110" s="100"/>
      <c r="KCN110" s="100"/>
      <c r="KCO110" s="100"/>
      <c r="KCP110" s="100"/>
      <c r="KCQ110" s="100"/>
      <c r="KCR110" s="100"/>
      <c r="KCS110" s="100"/>
      <c r="KCT110" s="100"/>
      <c r="KCU110" s="100"/>
      <c r="KCV110" s="100"/>
      <c r="KCW110" s="100"/>
      <c r="KCX110" s="100"/>
      <c r="KCY110" s="100"/>
      <c r="KCZ110" s="100"/>
      <c r="KDA110" s="100"/>
      <c r="KDB110" s="100"/>
      <c r="KDC110" s="100"/>
      <c r="KDD110" s="100"/>
      <c r="KDE110" s="100"/>
      <c r="KDF110" s="100"/>
      <c r="KDG110" s="100"/>
      <c r="KDH110" s="100"/>
      <c r="KDI110" s="100"/>
      <c r="KDJ110" s="100"/>
      <c r="KDK110" s="100"/>
      <c r="KDL110" s="100"/>
      <c r="KDM110" s="100"/>
      <c r="KDN110" s="100"/>
      <c r="KDO110" s="100"/>
      <c r="KDP110" s="100"/>
      <c r="KDQ110" s="100"/>
      <c r="KDR110" s="100"/>
      <c r="KDS110" s="100"/>
      <c r="KDT110" s="100"/>
      <c r="KDU110" s="100"/>
      <c r="KDV110" s="100"/>
      <c r="KDW110" s="100"/>
      <c r="KDX110" s="100"/>
      <c r="KDY110" s="100"/>
      <c r="KDZ110" s="100"/>
      <c r="KEA110" s="100"/>
      <c r="KEB110" s="100"/>
      <c r="KEC110" s="100"/>
      <c r="KED110" s="100"/>
      <c r="KEE110" s="100"/>
      <c r="KEF110" s="100"/>
      <c r="KEG110" s="100"/>
      <c r="KEH110" s="100"/>
      <c r="KEI110" s="100"/>
      <c r="KEJ110" s="100"/>
      <c r="KEK110" s="100"/>
      <c r="KEL110" s="100"/>
      <c r="KEM110" s="100"/>
      <c r="KEN110" s="100"/>
      <c r="KEO110" s="100"/>
      <c r="KEP110" s="100"/>
      <c r="KEQ110" s="100"/>
      <c r="KER110" s="100"/>
      <c r="KES110" s="100"/>
      <c r="KET110" s="100"/>
      <c r="KEU110" s="100"/>
      <c r="KEV110" s="100"/>
      <c r="KEW110" s="100"/>
      <c r="KEX110" s="100"/>
      <c r="KEY110" s="100"/>
      <c r="KEZ110" s="100"/>
      <c r="KFA110" s="100"/>
      <c r="KFB110" s="100"/>
      <c r="KFC110" s="100"/>
      <c r="KFD110" s="100"/>
      <c r="KFE110" s="100"/>
      <c r="KFF110" s="100"/>
      <c r="KFG110" s="100"/>
      <c r="KFH110" s="100"/>
      <c r="KFI110" s="100"/>
      <c r="KFJ110" s="100"/>
      <c r="KFK110" s="100"/>
      <c r="KFL110" s="100"/>
      <c r="KFM110" s="100"/>
      <c r="KFN110" s="100"/>
      <c r="KFO110" s="100"/>
      <c r="KFP110" s="100"/>
      <c r="KFQ110" s="100"/>
      <c r="KFR110" s="100"/>
      <c r="KFS110" s="100"/>
      <c r="KFT110" s="100"/>
      <c r="KFU110" s="100"/>
      <c r="KFV110" s="100"/>
      <c r="KFW110" s="100"/>
      <c r="KFX110" s="100"/>
      <c r="KFY110" s="100"/>
      <c r="KFZ110" s="100"/>
      <c r="KGA110" s="100"/>
      <c r="KGB110" s="100"/>
      <c r="KGC110" s="100"/>
      <c r="KGD110" s="100"/>
      <c r="KGE110" s="100"/>
      <c r="KGF110" s="100"/>
      <c r="KGG110" s="100"/>
      <c r="KGH110" s="100"/>
      <c r="KGI110" s="100"/>
      <c r="KGJ110" s="100"/>
      <c r="KGK110" s="100"/>
      <c r="KGL110" s="100"/>
      <c r="KGM110" s="100"/>
      <c r="KGN110" s="100"/>
      <c r="KGO110" s="100"/>
      <c r="KGP110" s="100"/>
      <c r="KGQ110" s="100"/>
      <c r="KGR110" s="100"/>
      <c r="KGS110" s="100"/>
      <c r="KGT110" s="100"/>
      <c r="KGU110" s="100"/>
      <c r="KGV110" s="100"/>
      <c r="KGW110" s="100"/>
      <c r="KGX110" s="100"/>
      <c r="KGY110" s="100"/>
      <c r="KGZ110" s="100"/>
      <c r="KHA110" s="100"/>
      <c r="KHB110" s="100"/>
      <c r="KHC110" s="100"/>
      <c r="KHD110" s="100"/>
      <c r="KHE110" s="100"/>
      <c r="KHF110" s="100"/>
      <c r="KHG110" s="100"/>
      <c r="KHH110" s="100"/>
      <c r="KHI110" s="100"/>
      <c r="KHJ110" s="100"/>
      <c r="KHK110" s="100"/>
      <c r="KHL110" s="100"/>
      <c r="KHM110" s="100"/>
      <c r="KHN110" s="100"/>
      <c r="KHO110" s="100"/>
      <c r="KHP110" s="100"/>
      <c r="KHQ110" s="100"/>
      <c r="KHR110" s="100"/>
      <c r="KHS110" s="100"/>
      <c r="KHT110" s="100"/>
      <c r="KHU110" s="100"/>
      <c r="KHV110" s="100"/>
      <c r="KHW110" s="100"/>
      <c r="KHX110" s="100"/>
      <c r="KHY110" s="100"/>
      <c r="KHZ110" s="100"/>
      <c r="KIA110" s="100"/>
      <c r="KIB110" s="100"/>
      <c r="KIC110" s="100"/>
      <c r="KID110" s="100"/>
      <c r="KIE110" s="100"/>
      <c r="KIF110" s="100"/>
      <c r="KIG110" s="100"/>
      <c r="KIH110" s="100"/>
      <c r="KII110" s="100"/>
      <c r="KIJ110" s="100"/>
      <c r="KIK110" s="100"/>
      <c r="KIL110" s="100"/>
      <c r="KIM110" s="100"/>
      <c r="KIN110" s="100"/>
      <c r="KIO110" s="100"/>
      <c r="KIP110" s="100"/>
      <c r="KIQ110" s="100"/>
      <c r="KIR110" s="100"/>
      <c r="KIS110" s="100"/>
      <c r="KIT110" s="100"/>
      <c r="KIU110" s="100"/>
      <c r="KIV110" s="100"/>
      <c r="KIW110" s="100"/>
      <c r="KIX110" s="100"/>
      <c r="KIY110" s="100"/>
      <c r="KIZ110" s="100"/>
      <c r="KJA110" s="100"/>
      <c r="KJB110" s="100"/>
      <c r="KJC110" s="100"/>
      <c r="KJD110" s="100"/>
      <c r="KJE110" s="100"/>
      <c r="KJF110" s="100"/>
      <c r="KJG110" s="100"/>
      <c r="KJH110" s="100"/>
      <c r="KJI110" s="100"/>
      <c r="KJJ110" s="100"/>
      <c r="KJK110" s="100"/>
      <c r="KJL110" s="100"/>
      <c r="KJM110" s="100"/>
      <c r="KJN110" s="100"/>
      <c r="KJO110" s="100"/>
      <c r="KJP110" s="100"/>
      <c r="KJQ110" s="100"/>
      <c r="KJR110" s="100"/>
      <c r="KJS110" s="100"/>
      <c r="KJT110" s="100"/>
      <c r="KJU110" s="100"/>
      <c r="KJV110" s="100"/>
      <c r="KJW110" s="100"/>
      <c r="KJX110" s="100"/>
      <c r="KJY110" s="100"/>
      <c r="KJZ110" s="100"/>
      <c r="KKA110" s="100"/>
      <c r="KKB110" s="100"/>
      <c r="KKC110" s="100"/>
      <c r="KKD110" s="100"/>
      <c r="KKE110" s="100"/>
      <c r="KKF110" s="100"/>
      <c r="KKG110" s="100"/>
      <c r="KKH110" s="100"/>
      <c r="KKI110" s="100"/>
      <c r="KKJ110" s="100"/>
      <c r="KKK110" s="100"/>
      <c r="KKL110" s="100"/>
      <c r="KKM110" s="100"/>
      <c r="KKN110" s="100"/>
      <c r="KKO110" s="100"/>
      <c r="KKP110" s="100"/>
      <c r="KKQ110" s="100"/>
      <c r="KKR110" s="100"/>
      <c r="KKS110" s="100"/>
      <c r="KKT110" s="100"/>
      <c r="KKU110" s="100"/>
      <c r="KKV110" s="100"/>
      <c r="KKW110" s="100"/>
      <c r="KKX110" s="100"/>
      <c r="KKY110" s="100"/>
      <c r="KKZ110" s="100"/>
      <c r="KLA110" s="100"/>
      <c r="KLB110" s="100"/>
      <c r="KLC110" s="100"/>
      <c r="KLD110" s="100"/>
      <c r="KLE110" s="100"/>
      <c r="KLF110" s="100"/>
      <c r="KLG110" s="100"/>
      <c r="KLH110" s="100"/>
      <c r="KLI110" s="100"/>
      <c r="KLJ110" s="100"/>
      <c r="KLK110" s="100"/>
      <c r="KLL110" s="100"/>
      <c r="KLM110" s="100"/>
      <c r="KLN110" s="100"/>
      <c r="KLO110" s="100"/>
      <c r="KLP110" s="100"/>
      <c r="KLQ110" s="100"/>
      <c r="KLR110" s="100"/>
      <c r="KLS110" s="100"/>
      <c r="KLT110" s="100"/>
      <c r="KLU110" s="100"/>
      <c r="KLV110" s="100"/>
      <c r="KLW110" s="100"/>
      <c r="KLX110" s="100"/>
      <c r="KLY110" s="100"/>
      <c r="KLZ110" s="100"/>
      <c r="KMA110" s="100"/>
      <c r="KMB110" s="100"/>
      <c r="KMC110" s="100"/>
      <c r="KMD110" s="100"/>
      <c r="KME110" s="100"/>
      <c r="KMF110" s="100"/>
      <c r="KMG110" s="100"/>
      <c r="KMH110" s="100"/>
      <c r="KMI110" s="100"/>
      <c r="KMJ110" s="100"/>
      <c r="KMK110" s="100"/>
      <c r="KML110" s="100"/>
      <c r="KMM110" s="100"/>
      <c r="KMN110" s="100"/>
      <c r="KMO110" s="100"/>
      <c r="KMP110" s="100"/>
      <c r="KMQ110" s="100"/>
      <c r="KMR110" s="100"/>
      <c r="KMS110" s="100"/>
      <c r="KMT110" s="100"/>
      <c r="KMU110" s="100"/>
      <c r="KMV110" s="100"/>
      <c r="KMW110" s="100"/>
      <c r="KMX110" s="100"/>
      <c r="KMY110" s="100"/>
      <c r="KMZ110" s="100"/>
      <c r="KNA110" s="100"/>
      <c r="KNB110" s="100"/>
      <c r="KNC110" s="100"/>
      <c r="KND110" s="100"/>
      <c r="KNE110" s="100"/>
      <c r="KNF110" s="100"/>
      <c r="KNG110" s="100"/>
      <c r="KNH110" s="100"/>
      <c r="KNI110" s="100"/>
      <c r="KNJ110" s="100"/>
      <c r="KNK110" s="100"/>
      <c r="KNL110" s="100"/>
      <c r="KNM110" s="100"/>
      <c r="KNN110" s="100"/>
      <c r="KNO110" s="100"/>
      <c r="KNP110" s="100"/>
      <c r="KNQ110" s="100"/>
      <c r="KNR110" s="100"/>
      <c r="KNS110" s="100"/>
      <c r="KNT110" s="100"/>
      <c r="KNU110" s="100"/>
      <c r="KNV110" s="100"/>
      <c r="KNW110" s="100"/>
      <c r="KNX110" s="100"/>
      <c r="KNY110" s="100"/>
      <c r="KNZ110" s="100"/>
      <c r="KOA110" s="100"/>
      <c r="KOB110" s="100"/>
      <c r="KOC110" s="100"/>
      <c r="KOD110" s="100"/>
      <c r="KOE110" s="100"/>
      <c r="KOF110" s="100"/>
      <c r="KOG110" s="100"/>
      <c r="KOH110" s="100"/>
      <c r="KOI110" s="100"/>
      <c r="KOJ110" s="100"/>
      <c r="KOK110" s="100"/>
      <c r="KOL110" s="100"/>
      <c r="KOM110" s="100"/>
      <c r="KON110" s="100"/>
      <c r="KOO110" s="100"/>
      <c r="KOP110" s="100"/>
      <c r="KOQ110" s="100"/>
      <c r="KOR110" s="100"/>
      <c r="KOS110" s="100"/>
      <c r="KOT110" s="100"/>
      <c r="KOU110" s="100"/>
      <c r="KOV110" s="100"/>
      <c r="KOW110" s="100"/>
      <c r="KOX110" s="100"/>
      <c r="KOY110" s="100"/>
      <c r="KOZ110" s="100"/>
      <c r="KPA110" s="100"/>
      <c r="KPB110" s="100"/>
      <c r="KPC110" s="100"/>
      <c r="KPD110" s="100"/>
      <c r="KPE110" s="100"/>
      <c r="KPF110" s="100"/>
      <c r="KPG110" s="100"/>
      <c r="KPH110" s="100"/>
      <c r="KPI110" s="100"/>
      <c r="KPJ110" s="100"/>
      <c r="KPK110" s="100"/>
      <c r="KPL110" s="100"/>
      <c r="KPM110" s="100"/>
      <c r="KPN110" s="100"/>
      <c r="KPO110" s="100"/>
      <c r="KPP110" s="100"/>
      <c r="KPQ110" s="100"/>
      <c r="KPR110" s="100"/>
      <c r="KPS110" s="100"/>
      <c r="KPT110" s="100"/>
      <c r="KPU110" s="100"/>
      <c r="KPV110" s="100"/>
      <c r="KPW110" s="100"/>
      <c r="KPX110" s="100"/>
      <c r="KPY110" s="100"/>
      <c r="KPZ110" s="100"/>
      <c r="KQA110" s="100"/>
      <c r="KQB110" s="100"/>
      <c r="KQC110" s="100"/>
      <c r="KQD110" s="100"/>
      <c r="KQE110" s="100"/>
      <c r="KQF110" s="100"/>
      <c r="KQG110" s="100"/>
      <c r="KQH110" s="100"/>
      <c r="KQI110" s="100"/>
      <c r="KQJ110" s="100"/>
      <c r="KQK110" s="100"/>
      <c r="KQL110" s="100"/>
      <c r="KQM110" s="100"/>
      <c r="KQN110" s="100"/>
      <c r="KQO110" s="100"/>
      <c r="KQP110" s="100"/>
      <c r="KQQ110" s="100"/>
      <c r="KQR110" s="100"/>
      <c r="KQS110" s="100"/>
      <c r="KQT110" s="100"/>
      <c r="KQU110" s="100"/>
      <c r="KQV110" s="100"/>
      <c r="KQW110" s="100"/>
      <c r="KQX110" s="100"/>
      <c r="KQY110" s="100"/>
      <c r="KQZ110" s="100"/>
      <c r="KRA110" s="100"/>
      <c r="KRB110" s="100"/>
      <c r="KRC110" s="100"/>
      <c r="KRD110" s="100"/>
      <c r="KRE110" s="100"/>
      <c r="KRF110" s="100"/>
      <c r="KRG110" s="100"/>
      <c r="KRH110" s="100"/>
      <c r="KRI110" s="100"/>
      <c r="KRJ110" s="100"/>
      <c r="KRK110" s="100"/>
      <c r="KRL110" s="100"/>
      <c r="KRM110" s="100"/>
      <c r="KRN110" s="100"/>
      <c r="KRO110" s="100"/>
      <c r="KRP110" s="100"/>
      <c r="KRQ110" s="100"/>
      <c r="KRR110" s="100"/>
      <c r="KRS110" s="100"/>
      <c r="KRT110" s="100"/>
      <c r="KRU110" s="100"/>
      <c r="KRV110" s="100"/>
      <c r="KRW110" s="100"/>
      <c r="KRX110" s="100"/>
      <c r="KRY110" s="100"/>
      <c r="KRZ110" s="100"/>
      <c r="KSA110" s="100"/>
      <c r="KSB110" s="100"/>
      <c r="KSC110" s="100"/>
      <c r="KSD110" s="100"/>
      <c r="KSE110" s="100"/>
      <c r="KSF110" s="100"/>
      <c r="KSG110" s="100"/>
      <c r="KSH110" s="100"/>
      <c r="KSI110" s="100"/>
      <c r="KSJ110" s="100"/>
      <c r="KSK110" s="100"/>
      <c r="KSL110" s="100"/>
      <c r="KSM110" s="100"/>
      <c r="KSN110" s="100"/>
      <c r="KSO110" s="100"/>
      <c r="KSP110" s="100"/>
      <c r="KSQ110" s="100"/>
      <c r="KSR110" s="100"/>
      <c r="KSS110" s="100"/>
      <c r="KST110" s="100"/>
      <c r="KSU110" s="100"/>
      <c r="KSV110" s="100"/>
      <c r="KSW110" s="100"/>
      <c r="KSX110" s="100"/>
      <c r="KSY110" s="100"/>
      <c r="KSZ110" s="100"/>
      <c r="KTA110" s="100"/>
      <c r="KTB110" s="100"/>
      <c r="KTC110" s="100"/>
      <c r="KTD110" s="100"/>
      <c r="KTE110" s="100"/>
      <c r="KTF110" s="100"/>
      <c r="KTG110" s="100"/>
      <c r="KTH110" s="100"/>
      <c r="KTI110" s="100"/>
      <c r="KTJ110" s="100"/>
      <c r="KTK110" s="100"/>
      <c r="KTL110" s="100"/>
      <c r="KTM110" s="100"/>
      <c r="KTN110" s="100"/>
      <c r="KTO110" s="100"/>
      <c r="KTP110" s="100"/>
      <c r="KTQ110" s="100"/>
      <c r="KTR110" s="100"/>
      <c r="KTS110" s="100"/>
      <c r="KTT110" s="100"/>
      <c r="KTU110" s="100"/>
      <c r="KTV110" s="100"/>
      <c r="KTW110" s="100"/>
      <c r="KTX110" s="100"/>
      <c r="KTY110" s="100"/>
      <c r="KTZ110" s="100"/>
      <c r="KUA110" s="100"/>
      <c r="KUB110" s="100"/>
      <c r="KUC110" s="100"/>
      <c r="KUD110" s="100"/>
      <c r="KUE110" s="100"/>
      <c r="KUF110" s="100"/>
      <c r="KUG110" s="100"/>
      <c r="KUH110" s="100"/>
      <c r="KUI110" s="100"/>
      <c r="KUJ110" s="100"/>
      <c r="KUK110" s="100"/>
      <c r="KUL110" s="100"/>
      <c r="KUM110" s="100"/>
      <c r="KUN110" s="100"/>
      <c r="KUO110" s="100"/>
      <c r="KUP110" s="100"/>
      <c r="KUQ110" s="100"/>
      <c r="KUR110" s="100"/>
      <c r="KUS110" s="100"/>
      <c r="KUT110" s="100"/>
      <c r="KUU110" s="100"/>
      <c r="KUV110" s="100"/>
      <c r="KUW110" s="100"/>
      <c r="KUX110" s="100"/>
      <c r="KUY110" s="100"/>
      <c r="KUZ110" s="100"/>
      <c r="KVA110" s="100"/>
      <c r="KVB110" s="100"/>
      <c r="KVC110" s="100"/>
      <c r="KVD110" s="100"/>
      <c r="KVE110" s="100"/>
      <c r="KVF110" s="100"/>
      <c r="KVG110" s="100"/>
      <c r="KVH110" s="100"/>
      <c r="KVI110" s="100"/>
      <c r="KVJ110" s="100"/>
      <c r="KVK110" s="100"/>
      <c r="KVL110" s="100"/>
      <c r="KVM110" s="100"/>
      <c r="KVN110" s="100"/>
      <c r="KVO110" s="100"/>
      <c r="KVP110" s="100"/>
      <c r="KVQ110" s="100"/>
      <c r="KVR110" s="100"/>
      <c r="KVS110" s="100"/>
      <c r="KVT110" s="100"/>
      <c r="KVU110" s="100"/>
      <c r="KVV110" s="100"/>
      <c r="KVW110" s="100"/>
      <c r="KVX110" s="100"/>
      <c r="KVY110" s="100"/>
      <c r="KVZ110" s="100"/>
      <c r="KWA110" s="100"/>
      <c r="KWB110" s="100"/>
      <c r="KWC110" s="100"/>
      <c r="KWD110" s="100"/>
      <c r="KWE110" s="100"/>
      <c r="KWF110" s="100"/>
      <c r="KWG110" s="100"/>
      <c r="KWH110" s="100"/>
      <c r="KWI110" s="100"/>
      <c r="KWJ110" s="100"/>
      <c r="KWK110" s="100"/>
      <c r="KWL110" s="100"/>
      <c r="KWM110" s="100"/>
      <c r="KWN110" s="100"/>
      <c r="KWO110" s="100"/>
      <c r="KWP110" s="100"/>
      <c r="KWQ110" s="100"/>
      <c r="KWR110" s="100"/>
      <c r="KWS110" s="100"/>
      <c r="KWT110" s="100"/>
      <c r="KWU110" s="100"/>
      <c r="KWV110" s="100"/>
      <c r="KWW110" s="100"/>
      <c r="KWX110" s="100"/>
      <c r="KWY110" s="100"/>
      <c r="KWZ110" s="100"/>
      <c r="KXA110" s="100"/>
      <c r="KXB110" s="100"/>
      <c r="KXC110" s="100"/>
      <c r="KXD110" s="100"/>
      <c r="KXE110" s="100"/>
      <c r="KXF110" s="100"/>
      <c r="KXG110" s="100"/>
      <c r="KXH110" s="100"/>
      <c r="KXI110" s="100"/>
      <c r="KXJ110" s="100"/>
      <c r="KXK110" s="100"/>
      <c r="KXL110" s="100"/>
      <c r="KXM110" s="100"/>
      <c r="KXN110" s="100"/>
      <c r="KXO110" s="100"/>
      <c r="KXP110" s="100"/>
      <c r="KXQ110" s="100"/>
      <c r="KXR110" s="100"/>
      <c r="KXS110" s="100"/>
      <c r="KXT110" s="100"/>
      <c r="KXU110" s="100"/>
      <c r="KXV110" s="100"/>
      <c r="KXW110" s="100"/>
      <c r="KXX110" s="100"/>
      <c r="KXY110" s="100"/>
      <c r="KXZ110" s="100"/>
      <c r="KYA110" s="100"/>
      <c r="KYB110" s="100"/>
      <c r="KYC110" s="100"/>
      <c r="KYD110" s="100"/>
      <c r="KYE110" s="100"/>
      <c r="KYF110" s="100"/>
      <c r="KYG110" s="100"/>
      <c r="KYH110" s="100"/>
      <c r="KYI110" s="100"/>
      <c r="KYJ110" s="100"/>
      <c r="KYK110" s="100"/>
      <c r="KYL110" s="100"/>
      <c r="KYM110" s="100"/>
      <c r="KYN110" s="100"/>
      <c r="KYO110" s="100"/>
      <c r="KYP110" s="100"/>
      <c r="KYQ110" s="100"/>
      <c r="KYR110" s="100"/>
      <c r="KYS110" s="100"/>
      <c r="KYT110" s="100"/>
      <c r="KYU110" s="100"/>
      <c r="KYV110" s="100"/>
      <c r="KYW110" s="100"/>
      <c r="KYX110" s="100"/>
      <c r="KYY110" s="100"/>
      <c r="KYZ110" s="100"/>
      <c r="KZA110" s="100"/>
      <c r="KZB110" s="100"/>
      <c r="KZC110" s="100"/>
      <c r="KZD110" s="100"/>
      <c r="KZE110" s="100"/>
      <c r="KZF110" s="100"/>
      <c r="KZG110" s="100"/>
      <c r="KZH110" s="100"/>
      <c r="KZI110" s="100"/>
      <c r="KZJ110" s="100"/>
      <c r="KZK110" s="100"/>
      <c r="KZL110" s="100"/>
      <c r="KZM110" s="100"/>
      <c r="KZN110" s="100"/>
      <c r="KZO110" s="100"/>
      <c r="KZP110" s="100"/>
      <c r="KZQ110" s="100"/>
      <c r="KZR110" s="100"/>
      <c r="KZS110" s="100"/>
      <c r="KZT110" s="100"/>
      <c r="KZU110" s="100"/>
      <c r="KZV110" s="100"/>
      <c r="KZW110" s="100"/>
      <c r="KZX110" s="100"/>
      <c r="KZY110" s="100"/>
      <c r="KZZ110" s="100"/>
      <c r="LAA110" s="100"/>
      <c r="LAB110" s="100"/>
      <c r="LAC110" s="100"/>
      <c r="LAD110" s="100"/>
      <c r="LAE110" s="100"/>
      <c r="LAF110" s="100"/>
      <c r="LAG110" s="100"/>
      <c r="LAH110" s="100"/>
      <c r="LAI110" s="100"/>
      <c r="LAJ110" s="100"/>
      <c r="LAK110" s="100"/>
      <c r="LAL110" s="100"/>
      <c r="LAM110" s="100"/>
      <c r="LAN110" s="100"/>
      <c r="LAO110" s="100"/>
      <c r="LAP110" s="100"/>
      <c r="LAQ110" s="100"/>
      <c r="LAR110" s="100"/>
      <c r="LAS110" s="100"/>
      <c r="LAT110" s="100"/>
      <c r="LAU110" s="100"/>
      <c r="LAV110" s="100"/>
      <c r="LAW110" s="100"/>
      <c r="LAX110" s="100"/>
      <c r="LAY110" s="100"/>
      <c r="LAZ110" s="100"/>
      <c r="LBA110" s="100"/>
      <c r="LBB110" s="100"/>
      <c r="LBC110" s="100"/>
      <c r="LBD110" s="100"/>
      <c r="LBE110" s="100"/>
      <c r="LBF110" s="100"/>
      <c r="LBG110" s="100"/>
      <c r="LBH110" s="100"/>
      <c r="LBI110" s="100"/>
      <c r="LBJ110" s="100"/>
      <c r="LBK110" s="100"/>
      <c r="LBL110" s="100"/>
      <c r="LBM110" s="100"/>
      <c r="LBN110" s="100"/>
      <c r="LBO110" s="100"/>
      <c r="LBP110" s="100"/>
      <c r="LBQ110" s="100"/>
      <c r="LBR110" s="100"/>
      <c r="LBS110" s="100"/>
      <c r="LBT110" s="100"/>
      <c r="LBU110" s="100"/>
      <c r="LBV110" s="100"/>
      <c r="LBW110" s="100"/>
      <c r="LBX110" s="100"/>
      <c r="LBY110" s="100"/>
      <c r="LBZ110" s="100"/>
      <c r="LCA110" s="100"/>
      <c r="LCB110" s="100"/>
      <c r="LCC110" s="100"/>
      <c r="LCD110" s="100"/>
      <c r="LCE110" s="100"/>
      <c r="LCF110" s="100"/>
      <c r="LCG110" s="100"/>
      <c r="LCH110" s="100"/>
      <c r="LCI110" s="100"/>
      <c r="LCJ110" s="100"/>
      <c r="LCK110" s="100"/>
      <c r="LCL110" s="100"/>
      <c r="LCM110" s="100"/>
      <c r="LCN110" s="100"/>
      <c r="LCO110" s="100"/>
      <c r="LCP110" s="100"/>
      <c r="LCQ110" s="100"/>
      <c r="LCR110" s="100"/>
      <c r="LCS110" s="100"/>
      <c r="LCT110" s="100"/>
      <c r="LCU110" s="100"/>
      <c r="LCV110" s="100"/>
      <c r="LCW110" s="100"/>
      <c r="LCX110" s="100"/>
      <c r="LCY110" s="100"/>
      <c r="LCZ110" s="100"/>
      <c r="LDA110" s="100"/>
      <c r="LDB110" s="100"/>
      <c r="LDC110" s="100"/>
      <c r="LDD110" s="100"/>
      <c r="LDE110" s="100"/>
      <c r="LDF110" s="100"/>
      <c r="LDG110" s="100"/>
      <c r="LDH110" s="100"/>
      <c r="LDI110" s="100"/>
      <c r="LDJ110" s="100"/>
      <c r="LDK110" s="100"/>
      <c r="LDL110" s="100"/>
      <c r="LDM110" s="100"/>
      <c r="LDN110" s="100"/>
      <c r="LDO110" s="100"/>
      <c r="LDP110" s="100"/>
      <c r="LDQ110" s="100"/>
      <c r="LDR110" s="100"/>
      <c r="LDS110" s="100"/>
      <c r="LDT110" s="100"/>
      <c r="LDU110" s="100"/>
      <c r="LDV110" s="100"/>
      <c r="LDW110" s="100"/>
      <c r="LDX110" s="100"/>
      <c r="LDY110" s="100"/>
      <c r="LDZ110" s="100"/>
      <c r="LEA110" s="100"/>
      <c r="LEB110" s="100"/>
      <c r="LEC110" s="100"/>
      <c r="LED110" s="100"/>
      <c r="LEE110" s="100"/>
      <c r="LEF110" s="100"/>
      <c r="LEG110" s="100"/>
      <c r="LEH110" s="100"/>
      <c r="LEI110" s="100"/>
      <c r="LEJ110" s="100"/>
      <c r="LEK110" s="100"/>
      <c r="LEL110" s="100"/>
      <c r="LEM110" s="100"/>
      <c r="LEN110" s="100"/>
      <c r="LEO110" s="100"/>
      <c r="LEP110" s="100"/>
      <c r="LEQ110" s="100"/>
      <c r="LER110" s="100"/>
      <c r="LES110" s="100"/>
      <c r="LET110" s="100"/>
      <c r="LEU110" s="100"/>
      <c r="LEV110" s="100"/>
      <c r="LEW110" s="100"/>
      <c r="LEX110" s="100"/>
      <c r="LEY110" s="100"/>
      <c r="LEZ110" s="100"/>
      <c r="LFA110" s="100"/>
      <c r="LFB110" s="100"/>
      <c r="LFC110" s="100"/>
      <c r="LFD110" s="100"/>
      <c r="LFE110" s="100"/>
      <c r="LFF110" s="100"/>
      <c r="LFG110" s="100"/>
      <c r="LFH110" s="100"/>
      <c r="LFI110" s="100"/>
      <c r="LFJ110" s="100"/>
      <c r="LFK110" s="100"/>
      <c r="LFL110" s="100"/>
      <c r="LFM110" s="100"/>
      <c r="LFN110" s="100"/>
      <c r="LFO110" s="100"/>
      <c r="LFP110" s="100"/>
      <c r="LFQ110" s="100"/>
      <c r="LFR110" s="100"/>
      <c r="LFS110" s="100"/>
      <c r="LFT110" s="100"/>
      <c r="LFU110" s="100"/>
      <c r="LFV110" s="100"/>
      <c r="LFW110" s="100"/>
      <c r="LFX110" s="100"/>
      <c r="LFY110" s="100"/>
      <c r="LFZ110" s="100"/>
      <c r="LGA110" s="100"/>
      <c r="LGB110" s="100"/>
      <c r="LGC110" s="100"/>
      <c r="LGD110" s="100"/>
      <c r="LGE110" s="100"/>
      <c r="LGF110" s="100"/>
      <c r="LGG110" s="100"/>
      <c r="LGH110" s="100"/>
      <c r="LGI110" s="100"/>
      <c r="LGJ110" s="100"/>
      <c r="LGK110" s="100"/>
      <c r="LGL110" s="100"/>
      <c r="LGM110" s="100"/>
      <c r="LGN110" s="100"/>
      <c r="LGO110" s="100"/>
      <c r="LGP110" s="100"/>
      <c r="LGQ110" s="100"/>
      <c r="LGR110" s="100"/>
      <c r="LGS110" s="100"/>
      <c r="LGT110" s="100"/>
      <c r="LGU110" s="100"/>
      <c r="LGV110" s="100"/>
      <c r="LGW110" s="100"/>
      <c r="LGX110" s="100"/>
      <c r="LGY110" s="100"/>
      <c r="LGZ110" s="100"/>
      <c r="LHA110" s="100"/>
      <c r="LHB110" s="100"/>
      <c r="LHC110" s="100"/>
      <c r="LHD110" s="100"/>
      <c r="LHE110" s="100"/>
      <c r="LHF110" s="100"/>
      <c r="LHG110" s="100"/>
      <c r="LHH110" s="100"/>
      <c r="LHI110" s="100"/>
      <c r="LHJ110" s="100"/>
      <c r="LHK110" s="100"/>
      <c r="LHL110" s="100"/>
      <c r="LHM110" s="100"/>
      <c r="LHN110" s="100"/>
      <c r="LHO110" s="100"/>
      <c r="LHP110" s="100"/>
      <c r="LHQ110" s="100"/>
      <c r="LHR110" s="100"/>
      <c r="LHS110" s="100"/>
      <c r="LHT110" s="100"/>
      <c r="LHU110" s="100"/>
      <c r="LHV110" s="100"/>
      <c r="LHW110" s="100"/>
      <c r="LHX110" s="100"/>
      <c r="LHY110" s="100"/>
      <c r="LHZ110" s="100"/>
      <c r="LIA110" s="100"/>
      <c r="LIB110" s="100"/>
      <c r="LIC110" s="100"/>
      <c r="LID110" s="100"/>
      <c r="LIE110" s="100"/>
      <c r="LIF110" s="100"/>
      <c r="LIG110" s="100"/>
      <c r="LIH110" s="100"/>
      <c r="LII110" s="100"/>
      <c r="LIJ110" s="100"/>
      <c r="LIK110" s="100"/>
      <c r="LIL110" s="100"/>
      <c r="LIM110" s="100"/>
      <c r="LIN110" s="100"/>
      <c r="LIO110" s="100"/>
      <c r="LIP110" s="100"/>
      <c r="LIQ110" s="100"/>
      <c r="LIR110" s="100"/>
      <c r="LIS110" s="100"/>
      <c r="LIT110" s="100"/>
      <c r="LIU110" s="100"/>
      <c r="LIV110" s="100"/>
      <c r="LIW110" s="100"/>
      <c r="LIX110" s="100"/>
      <c r="LIY110" s="100"/>
      <c r="LIZ110" s="100"/>
      <c r="LJA110" s="100"/>
      <c r="LJB110" s="100"/>
      <c r="LJC110" s="100"/>
      <c r="LJD110" s="100"/>
      <c r="LJE110" s="100"/>
      <c r="LJF110" s="100"/>
      <c r="LJG110" s="100"/>
      <c r="LJH110" s="100"/>
      <c r="LJI110" s="100"/>
      <c r="LJJ110" s="100"/>
      <c r="LJK110" s="100"/>
      <c r="LJL110" s="100"/>
      <c r="LJM110" s="100"/>
      <c r="LJN110" s="100"/>
      <c r="LJO110" s="100"/>
      <c r="LJP110" s="100"/>
      <c r="LJQ110" s="100"/>
      <c r="LJR110" s="100"/>
      <c r="LJS110" s="100"/>
      <c r="LJT110" s="100"/>
      <c r="LJU110" s="100"/>
      <c r="LJV110" s="100"/>
      <c r="LJW110" s="100"/>
      <c r="LJX110" s="100"/>
      <c r="LJY110" s="100"/>
      <c r="LJZ110" s="100"/>
      <c r="LKA110" s="100"/>
      <c r="LKB110" s="100"/>
      <c r="LKC110" s="100"/>
      <c r="LKD110" s="100"/>
      <c r="LKE110" s="100"/>
      <c r="LKF110" s="100"/>
      <c r="LKG110" s="100"/>
      <c r="LKH110" s="100"/>
      <c r="LKI110" s="100"/>
      <c r="LKJ110" s="100"/>
      <c r="LKK110" s="100"/>
      <c r="LKL110" s="100"/>
      <c r="LKM110" s="100"/>
      <c r="LKN110" s="100"/>
      <c r="LKO110" s="100"/>
      <c r="LKP110" s="100"/>
      <c r="LKQ110" s="100"/>
      <c r="LKR110" s="100"/>
      <c r="LKS110" s="100"/>
      <c r="LKT110" s="100"/>
      <c r="LKU110" s="100"/>
      <c r="LKV110" s="100"/>
      <c r="LKW110" s="100"/>
      <c r="LKX110" s="100"/>
      <c r="LKY110" s="100"/>
      <c r="LKZ110" s="100"/>
      <c r="LLA110" s="100"/>
      <c r="LLB110" s="100"/>
      <c r="LLC110" s="100"/>
      <c r="LLD110" s="100"/>
      <c r="LLE110" s="100"/>
      <c r="LLF110" s="100"/>
      <c r="LLG110" s="100"/>
      <c r="LLH110" s="100"/>
      <c r="LLI110" s="100"/>
      <c r="LLJ110" s="100"/>
      <c r="LLK110" s="100"/>
      <c r="LLL110" s="100"/>
      <c r="LLM110" s="100"/>
      <c r="LLN110" s="100"/>
      <c r="LLO110" s="100"/>
      <c r="LLP110" s="100"/>
      <c r="LLQ110" s="100"/>
      <c r="LLR110" s="100"/>
      <c r="LLS110" s="100"/>
      <c r="LLT110" s="100"/>
      <c r="LLU110" s="100"/>
      <c r="LLV110" s="100"/>
      <c r="LLW110" s="100"/>
      <c r="LLX110" s="100"/>
      <c r="LLY110" s="100"/>
      <c r="LLZ110" s="100"/>
      <c r="LMA110" s="100"/>
      <c r="LMB110" s="100"/>
      <c r="LMC110" s="100"/>
      <c r="LMD110" s="100"/>
      <c r="LME110" s="100"/>
      <c r="LMF110" s="100"/>
      <c r="LMG110" s="100"/>
      <c r="LMH110" s="100"/>
      <c r="LMI110" s="100"/>
      <c r="LMJ110" s="100"/>
      <c r="LMK110" s="100"/>
      <c r="LML110" s="100"/>
      <c r="LMM110" s="100"/>
      <c r="LMN110" s="100"/>
      <c r="LMO110" s="100"/>
      <c r="LMP110" s="100"/>
      <c r="LMQ110" s="100"/>
      <c r="LMR110" s="100"/>
      <c r="LMS110" s="100"/>
      <c r="LMT110" s="100"/>
      <c r="LMU110" s="100"/>
      <c r="LMV110" s="100"/>
      <c r="LMW110" s="100"/>
      <c r="LMX110" s="100"/>
      <c r="LMY110" s="100"/>
      <c r="LMZ110" s="100"/>
      <c r="LNA110" s="100"/>
      <c r="LNB110" s="100"/>
      <c r="LNC110" s="100"/>
      <c r="LND110" s="100"/>
      <c r="LNE110" s="100"/>
      <c r="LNF110" s="100"/>
      <c r="LNG110" s="100"/>
      <c r="LNH110" s="100"/>
      <c r="LNI110" s="100"/>
      <c r="LNJ110" s="100"/>
      <c r="LNK110" s="100"/>
      <c r="LNL110" s="100"/>
      <c r="LNM110" s="100"/>
      <c r="LNN110" s="100"/>
      <c r="LNO110" s="100"/>
      <c r="LNP110" s="100"/>
      <c r="LNQ110" s="100"/>
      <c r="LNR110" s="100"/>
      <c r="LNS110" s="100"/>
      <c r="LNT110" s="100"/>
      <c r="LNU110" s="100"/>
      <c r="LNV110" s="100"/>
      <c r="LNW110" s="100"/>
      <c r="LNX110" s="100"/>
      <c r="LNY110" s="100"/>
      <c r="LNZ110" s="100"/>
      <c r="LOA110" s="100"/>
      <c r="LOB110" s="100"/>
      <c r="LOC110" s="100"/>
      <c r="LOD110" s="100"/>
      <c r="LOE110" s="100"/>
      <c r="LOF110" s="100"/>
      <c r="LOG110" s="100"/>
      <c r="LOH110" s="100"/>
      <c r="LOI110" s="100"/>
      <c r="LOJ110" s="100"/>
      <c r="LOK110" s="100"/>
      <c r="LOL110" s="100"/>
      <c r="LOM110" s="100"/>
      <c r="LON110" s="100"/>
      <c r="LOO110" s="100"/>
      <c r="LOP110" s="100"/>
      <c r="LOQ110" s="100"/>
      <c r="LOR110" s="100"/>
      <c r="LOS110" s="100"/>
      <c r="LOT110" s="100"/>
      <c r="LOU110" s="100"/>
      <c r="LOV110" s="100"/>
      <c r="LOW110" s="100"/>
      <c r="LOX110" s="100"/>
      <c r="LOY110" s="100"/>
      <c r="LOZ110" s="100"/>
      <c r="LPA110" s="100"/>
      <c r="LPB110" s="100"/>
      <c r="LPC110" s="100"/>
      <c r="LPD110" s="100"/>
      <c r="LPE110" s="100"/>
      <c r="LPF110" s="100"/>
      <c r="LPG110" s="100"/>
      <c r="LPH110" s="100"/>
      <c r="LPI110" s="100"/>
      <c r="LPJ110" s="100"/>
      <c r="LPK110" s="100"/>
      <c r="LPL110" s="100"/>
      <c r="LPM110" s="100"/>
      <c r="LPN110" s="100"/>
      <c r="LPO110" s="100"/>
      <c r="LPP110" s="100"/>
      <c r="LPQ110" s="100"/>
      <c r="LPR110" s="100"/>
      <c r="LPS110" s="100"/>
      <c r="LPT110" s="100"/>
      <c r="LPU110" s="100"/>
      <c r="LPV110" s="100"/>
      <c r="LPW110" s="100"/>
      <c r="LPX110" s="100"/>
      <c r="LPY110" s="100"/>
      <c r="LPZ110" s="100"/>
      <c r="LQA110" s="100"/>
      <c r="LQB110" s="100"/>
      <c r="LQC110" s="100"/>
      <c r="LQD110" s="100"/>
      <c r="LQE110" s="100"/>
      <c r="LQF110" s="100"/>
      <c r="LQG110" s="100"/>
      <c r="LQH110" s="100"/>
      <c r="LQI110" s="100"/>
      <c r="LQJ110" s="100"/>
      <c r="LQK110" s="100"/>
      <c r="LQL110" s="100"/>
      <c r="LQM110" s="100"/>
      <c r="LQN110" s="100"/>
      <c r="LQO110" s="100"/>
      <c r="LQP110" s="100"/>
      <c r="LQQ110" s="100"/>
      <c r="LQR110" s="100"/>
      <c r="LQS110" s="100"/>
      <c r="LQT110" s="100"/>
      <c r="LQU110" s="100"/>
      <c r="LQV110" s="100"/>
      <c r="LQW110" s="100"/>
      <c r="LQX110" s="100"/>
      <c r="LQY110" s="100"/>
      <c r="LQZ110" s="100"/>
      <c r="LRA110" s="100"/>
      <c r="LRB110" s="100"/>
      <c r="LRC110" s="100"/>
      <c r="LRD110" s="100"/>
      <c r="LRE110" s="100"/>
      <c r="LRF110" s="100"/>
      <c r="LRG110" s="100"/>
      <c r="LRH110" s="100"/>
      <c r="LRI110" s="100"/>
      <c r="LRJ110" s="100"/>
      <c r="LRK110" s="100"/>
      <c r="LRL110" s="100"/>
      <c r="LRM110" s="100"/>
      <c r="LRN110" s="100"/>
      <c r="LRO110" s="100"/>
      <c r="LRP110" s="100"/>
      <c r="LRQ110" s="100"/>
      <c r="LRR110" s="100"/>
      <c r="LRS110" s="100"/>
      <c r="LRT110" s="100"/>
      <c r="LRU110" s="100"/>
      <c r="LRV110" s="100"/>
      <c r="LRW110" s="100"/>
      <c r="LRX110" s="100"/>
      <c r="LRY110" s="100"/>
      <c r="LRZ110" s="100"/>
      <c r="LSA110" s="100"/>
      <c r="LSB110" s="100"/>
      <c r="LSC110" s="100"/>
      <c r="LSD110" s="100"/>
      <c r="LSE110" s="100"/>
      <c r="LSF110" s="100"/>
      <c r="LSG110" s="100"/>
      <c r="LSH110" s="100"/>
      <c r="LSI110" s="100"/>
      <c r="LSJ110" s="100"/>
      <c r="LSK110" s="100"/>
      <c r="LSL110" s="100"/>
      <c r="LSM110" s="100"/>
      <c r="LSN110" s="100"/>
      <c r="LSO110" s="100"/>
      <c r="LSP110" s="100"/>
      <c r="LSQ110" s="100"/>
      <c r="LSR110" s="100"/>
      <c r="LSS110" s="100"/>
      <c r="LST110" s="100"/>
      <c r="LSU110" s="100"/>
      <c r="LSV110" s="100"/>
      <c r="LSW110" s="100"/>
      <c r="LSX110" s="100"/>
      <c r="LSY110" s="100"/>
      <c r="LSZ110" s="100"/>
      <c r="LTA110" s="100"/>
      <c r="LTB110" s="100"/>
      <c r="LTC110" s="100"/>
      <c r="LTD110" s="100"/>
      <c r="LTE110" s="100"/>
      <c r="LTF110" s="100"/>
      <c r="LTG110" s="100"/>
      <c r="LTH110" s="100"/>
      <c r="LTI110" s="100"/>
      <c r="LTJ110" s="100"/>
      <c r="LTK110" s="100"/>
      <c r="LTL110" s="100"/>
      <c r="LTM110" s="100"/>
      <c r="LTN110" s="100"/>
      <c r="LTO110" s="100"/>
      <c r="LTP110" s="100"/>
      <c r="LTQ110" s="100"/>
      <c r="LTR110" s="100"/>
      <c r="LTS110" s="100"/>
      <c r="LTT110" s="100"/>
      <c r="LTU110" s="100"/>
      <c r="LTV110" s="100"/>
      <c r="LTW110" s="100"/>
      <c r="LTX110" s="100"/>
      <c r="LTY110" s="100"/>
      <c r="LTZ110" s="100"/>
      <c r="LUA110" s="100"/>
      <c r="LUB110" s="100"/>
      <c r="LUC110" s="100"/>
      <c r="LUD110" s="100"/>
      <c r="LUE110" s="100"/>
      <c r="LUF110" s="100"/>
      <c r="LUG110" s="100"/>
      <c r="LUH110" s="100"/>
      <c r="LUI110" s="100"/>
      <c r="LUJ110" s="100"/>
      <c r="LUK110" s="100"/>
      <c r="LUL110" s="100"/>
      <c r="LUM110" s="100"/>
      <c r="LUN110" s="100"/>
      <c r="LUO110" s="100"/>
      <c r="LUP110" s="100"/>
      <c r="LUQ110" s="100"/>
      <c r="LUR110" s="100"/>
      <c r="LUS110" s="100"/>
      <c r="LUT110" s="100"/>
      <c r="LUU110" s="100"/>
      <c r="LUV110" s="100"/>
      <c r="LUW110" s="100"/>
      <c r="LUX110" s="100"/>
      <c r="LUY110" s="100"/>
      <c r="LUZ110" s="100"/>
      <c r="LVA110" s="100"/>
      <c r="LVB110" s="100"/>
      <c r="LVC110" s="100"/>
      <c r="LVD110" s="100"/>
      <c r="LVE110" s="100"/>
      <c r="LVF110" s="100"/>
      <c r="LVG110" s="100"/>
      <c r="LVH110" s="100"/>
      <c r="LVI110" s="100"/>
      <c r="LVJ110" s="100"/>
      <c r="LVK110" s="100"/>
      <c r="LVL110" s="100"/>
      <c r="LVM110" s="100"/>
      <c r="LVN110" s="100"/>
      <c r="LVO110" s="100"/>
      <c r="LVP110" s="100"/>
      <c r="LVQ110" s="100"/>
      <c r="LVR110" s="100"/>
      <c r="LVS110" s="100"/>
      <c r="LVT110" s="100"/>
      <c r="LVU110" s="100"/>
      <c r="LVV110" s="100"/>
      <c r="LVW110" s="100"/>
      <c r="LVX110" s="100"/>
      <c r="LVY110" s="100"/>
      <c r="LVZ110" s="100"/>
      <c r="LWA110" s="100"/>
      <c r="LWB110" s="100"/>
      <c r="LWC110" s="100"/>
      <c r="LWD110" s="100"/>
      <c r="LWE110" s="100"/>
      <c r="LWF110" s="100"/>
      <c r="LWG110" s="100"/>
      <c r="LWH110" s="100"/>
      <c r="LWI110" s="100"/>
      <c r="LWJ110" s="100"/>
      <c r="LWK110" s="100"/>
      <c r="LWL110" s="100"/>
      <c r="LWM110" s="100"/>
      <c r="LWN110" s="100"/>
      <c r="LWO110" s="100"/>
      <c r="LWP110" s="100"/>
      <c r="LWQ110" s="100"/>
      <c r="LWR110" s="100"/>
      <c r="LWS110" s="100"/>
      <c r="LWT110" s="100"/>
      <c r="LWU110" s="100"/>
      <c r="LWV110" s="100"/>
      <c r="LWW110" s="100"/>
      <c r="LWX110" s="100"/>
      <c r="LWY110" s="100"/>
      <c r="LWZ110" s="100"/>
      <c r="LXA110" s="100"/>
      <c r="LXB110" s="100"/>
      <c r="LXC110" s="100"/>
      <c r="LXD110" s="100"/>
      <c r="LXE110" s="100"/>
      <c r="LXF110" s="100"/>
      <c r="LXG110" s="100"/>
      <c r="LXH110" s="100"/>
      <c r="LXI110" s="100"/>
      <c r="LXJ110" s="100"/>
      <c r="LXK110" s="100"/>
      <c r="LXL110" s="100"/>
      <c r="LXM110" s="100"/>
      <c r="LXN110" s="100"/>
      <c r="LXO110" s="100"/>
      <c r="LXP110" s="100"/>
      <c r="LXQ110" s="100"/>
      <c r="LXR110" s="100"/>
      <c r="LXS110" s="100"/>
      <c r="LXT110" s="100"/>
      <c r="LXU110" s="100"/>
      <c r="LXV110" s="100"/>
      <c r="LXW110" s="100"/>
      <c r="LXX110" s="100"/>
      <c r="LXY110" s="100"/>
      <c r="LXZ110" s="100"/>
      <c r="LYA110" s="100"/>
      <c r="LYB110" s="100"/>
      <c r="LYC110" s="100"/>
      <c r="LYD110" s="100"/>
      <c r="LYE110" s="100"/>
      <c r="LYF110" s="100"/>
      <c r="LYG110" s="100"/>
      <c r="LYH110" s="100"/>
      <c r="LYI110" s="100"/>
      <c r="LYJ110" s="100"/>
      <c r="LYK110" s="100"/>
      <c r="LYL110" s="100"/>
      <c r="LYM110" s="100"/>
      <c r="LYN110" s="100"/>
      <c r="LYO110" s="100"/>
      <c r="LYP110" s="100"/>
      <c r="LYQ110" s="100"/>
      <c r="LYR110" s="100"/>
      <c r="LYS110" s="100"/>
      <c r="LYT110" s="100"/>
      <c r="LYU110" s="100"/>
      <c r="LYV110" s="100"/>
      <c r="LYW110" s="100"/>
      <c r="LYX110" s="100"/>
      <c r="LYY110" s="100"/>
      <c r="LYZ110" s="100"/>
      <c r="LZA110" s="100"/>
      <c r="LZB110" s="100"/>
      <c r="LZC110" s="100"/>
      <c r="LZD110" s="100"/>
      <c r="LZE110" s="100"/>
      <c r="LZF110" s="100"/>
      <c r="LZG110" s="100"/>
      <c r="LZH110" s="100"/>
      <c r="LZI110" s="100"/>
      <c r="LZJ110" s="100"/>
      <c r="LZK110" s="100"/>
      <c r="LZL110" s="100"/>
      <c r="LZM110" s="100"/>
      <c r="LZN110" s="100"/>
      <c r="LZO110" s="100"/>
      <c r="LZP110" s="100"/>
      <c r="LZQ110" s="100"/>
      <c r="LZR110" s="100"/>
      <c r="LZS110" s="100"/>
      <c r="LZT110" s="100"/>
      <c r="LZU110" s="100"/>
      <c r="LZV110" s="100"/>
      <c r="LZW110" s="100"/>
      <c r="LZX110" s="100"/>
      <c r="LZY110" s="100"/>
      <c r="LZZ110" s="100"/>
      <c r="MAA110" s="100"/>
      <c r="MAB110" s="100"/>
      <c r="MAC110" s="100"/>
      <c r="MAD110" s="100"/>
      <c r="MAE110" s="100"/>
      <c r="MAF110" s="100"/>
      <c r="MAG110" s="100"/>
      <c r="MAH110" s="100"/>
      <c r="MAI110" s="100"/>
      <c r="MAJ110" s="100"/>
      <c r="MAK110" s="100"/>
      <c r="MAL110" s="100"/>
      <c r="MAM110" s="100"/>
      <c r="MAN110" s="100"/>
      <c r="MAO110" s="100"/>
      <c r="MAP110" s="100"/>
      <c r="MAQ110" s="100"/>
      <c r="MAR110" s="100"/>
      <c r="MAS110" s="100"/>
      <c r="MAT110" s="100"/>
      <c r="MAU110" s="100"/>
      <c r="MAV110" s="100"/>
      <c r="MAW110" s="100"/>
      <c r="MAX110" s="100"/>
      <c r="MAY110" s="100"/>
      <c r="MAZ110" s="100"/>
      <c r="MBA110" s="100"/>
      <c r="MBB110" s="100"/>
      <c r="MBC110" s="100"/>
      <c r="MBD110" s="100"/>
      <c r="MBE110" s="100"/>
      <c r="MBF110" s="100"/>
      <c r="MBG110" s="100"/>
      <c r="MBH110" s="100"/>
      <c r="MBI110" s="100"/>
      <c r="MBJ110" s="100"/>
      <c r="MBK110" s="100"/>
      <c r="MBL110" s="100"/>
      <c r="MBM110" s="100"/>
      <c r="MBN110" s="100"/>
      <c r="MBO110" s="100"/>
      <c r="MBP110" s="100"/>
      <c r="MBQ110" s="100"/>
      <c r="MBR110" s="100"/>
      <c r="MBS110" s="100"/>
      <c r="MBT110" s="100"/>
      <c r="MBU110" s="100"/>
      <c r="MBV110" s="100"/>
      <c r="MBW110" s="100"/>
      <c r="MBX110" s="100"/>
      <c r="MBY110" s="100"/>
      <c r="MBZ110" s="100"/>
      <c r="MCA110" s="100"/>
      <c r="MCB110" s="100"/>
      <c r="MCC110" s="100"/>
      <c r="MCD110" s="100"/>
      <c r="MCE110" s="100"/>
      <c r="MCF110" s="100"/>
      <c r="MCG110" s="100"/>
      <c r="MCH110" s="100"/>
      <c r="MCI110" s="100"/>
      <c r="MCJ110" s="100"/>
      <c r="MCK110" s="100"/>
      <c r="MCL110" s="100"/>
      <c r="MCM110" s="100"/>
      <c r="MCN110" s="100"/>
      <c r="MCO110" s="100"/>
      <c r="MCP110" s="100"/>
      <c r="MCQ110" s="100"/>
      <c r="MCR110" s="100"/>
      <c r="MCS110" s="100"/>
      <c r="MCT110" s="100"/>
      <c r="MCU110" s="100"/>
      <c r="MCV110" s="100"/>
      <c r="MCW110" s="100"/>
      <c r="MCX110" s="100"/>
      <c r="MCY110" s="100"/>
      <c r="MCZ110" s="100"/>
      <c r="MDA110" s="100"/>
      <c r="MDB110" s="100"/>
      <c r="MDC110" s="100"/>
      <c r="MDD110" s="100"/>
      <c r="MDE110" s="100"/>
      <c r="MDF110" s="100"/>
      <c r="MDG110" s="100"/>
      <c r="MDH110" s="100"/>
      <c r="MDI110" s="100"/>
      <c r="MDJ110" s="100"/>
      <c r="MDK110" s="100"/>
      <c r="MDL110" s="100"/>
      <c r="MDM110" s="100"/>
      <c r="MDN110" s="100"/>
      <c r="MDO110" s="100"/>
      <c r="MDP110" s="100"/>
      <c r="MDQ110" s="100"/>
      <c r="MDR110" s="100"/>
      <c r="MDS110" s="100"/>
      <c r="MDT110" s="100"/>
      <c r="MDU110" s="100"/>
      <c r="MDV110" s="100"/>
      <c r="MDW110" s="100"/>
      <c r="MDX110" s="100"/>
      <c r="MDY110" s="100"/>
      <c r="MDZ110" s="100"/>
      <c r="MEA110" s="100"/>
      <c r="MEB110" s="100"/>
      <c r="MEC110" s="100"/>
      <c r="MED110" s="100"/>
      <c r="MEE110" s="100"/>
      <c r="MEF110" s="100"/>
      <c r="MEG110" s="100"/>
      <c r="MEH110" s="100"/>
      <c r="MEI110" s="100"/>
      <c r="MEJ110" s="100"/>
      <c r="MEK110" s="100"/>
      <c r="MEL110" s="100"/>
      <c r="MEM110" s="100"/>
      <c r="MEN110" s="100"/>
      <c r="MEO110" s="100"/>
      <c r="MEP110" s="100"/>
      <c r="MEQ110" s="100"/>
      <c r="MER110" s="100"/>
      <c r="MES110" s="100"/>
      <c r="MET110" s="100"/>
      <c r="MEU110" s="100"/>
      <c r="MEV110" s="100"/>
      <c r="MEW110" s="100"/>
      <c r="MEX110" s="100"/>
      <c r="MEY110" s="100"/>
      <c r="MEZ110" s="100"/>
      <c r="MFA110" s="100"/>
      <c r="MFB110" s="100"/>
      <c r="MFC110" s="100"/>
      <c r="MFD110" s="100"/>
      <c r="MFE110" s="100"/>
      <c r="MFF110" s="100"/>
      <c r="MFG110" s="100"/>
      <c r="MFH110" s="100"/>
      <c r="MFI110" s="100"/>
      <c r="MFJ110" s="100"/>
      <c r="MFK110" s="100"/>
      <c r="MFL110" s="100"/>
      <c r="MFM110" s="100"/>
      <c r="MFN110" s="100"/>
      <c r="MFO110" s="100"/>
      <c r="MFP110" s="100"/>
      <c r="MFQ110" s="100"/>
      <c r="MFR110" s="100"/>
      <c r="MFS110" s="100"/>
      <c r="MFT110" s="100"/>
      <c r="MFU110" s="100"/>
      <c r="MFV110" s="100"/>
      <c r="MFW110" s="100"/>
      <c r="MFX110" s="100"/>
      <c r="MFY110" s="100"/>
      <c r="MFZ110" s="100"/>
      <c r="MGA110" s="100"/>
      <c r="MGB110" s="100"/>
      <c r="MGC110" s="100"/>
      <c r="MGD110" s="100"/>
      <c r="MGE110" s="100"/>
      <c r="MGF110" s="100"/>
      <c r="MGG110" s="100"/>
      <c r="MGH110" s="100"/>
      <c r="MGI110" s="100"/>
      <c r="MGJ110" s="100"/>
      <c r="MGK110" s="100"/>
      <c r="MGL110" s="100"/>
      <c r="MGM110" s="100"/>
      <c r="MGN110" s="100"/>
      <c r="MGO110" s="100"/>
      <c r="MGP110" s="100"/>
      <c r="MGQ110" s="100"/>
      <c r="MGR110" s="100"/>
      <c r="MGS110" s="100"/>
      <c r="MGT110" s="100"/>
      <c r="MGU110" s="100"/>
      <c r="MGV110" s="100"/>
      <c r="MGW110" s="100"/>
      <c r="MGX110" s="100"/>
      <c r="MGY110" s="100"/>
      <c r="MGZ110" s="100"/>
      <c r="MHA110" s="100"/>
      <c r="MHB110" s="100"/>
      <c r="MHC110" s="100"/>
      <c r="MHD110" s="100"/>
      <c r="MHE110" s="100"/>
      <c r="MHF110" s="100"/>
      <c r="MHG110" s="100"/>
      <c r="MHH110" s="100"/>
      <c r="MHI110" s="100"/>
      <c r="MHJ110" s="100"/>
      <c r="MHK110" s="100"/>
      <c r="MHL110" s="100"/>
      <c r="MHM110" s="100"/>
      <c r="MHN110" s="100"/>
      <c r="MHO110" s="100"/>
      <c r="MHP110" s="100"/>
      <c r="MHQ110" s="100"/>
      <c r="MHR110" s="100"/>
      <c r="MHS110" s="100"/>
      <c r="MHT110" s="100"/>
      <c r="MHU110" s="100"/>
      <c r="MHV110" s="100"/>
      <c r="MHW110" s="100"/>
      <c r="MHX110" s="100"/>
      <c r="MHY110" s="100"/>
      <c r="MHZ110" s="100"/>
      <c r="MIA110" s="100"/>
      <c r="MIB110" s="100"/>
      <c r="MIC110" s="100"/>
      <c r="MID110" s="100"/>
      <c r="MIE110" s="100"/>
      <c r="MIF110" s="100"/>
      <c r="MIG110" s="100"/>
      <c r="MIH110" s="100"/>
      <c r="MII110" s="100"/>
      <c r="MIJ110" s="100"/>
      <c r="MIK110" s="100"/>
      <c r="MIL110" s="100"/>
      <c r="MIM110" s="100"/>
      <c r="MIN110" s="100"/>
      <c r="MIO110" s="100"/>
      <c r="MIP110" s="100"/>
      <c r="MIQ110" s="100"/>
      <c r="MIR110" s="100"/>
      <c r="MIS110" s="100"/>
      <c r="MIT110" s="100"/>
      <c r="MIU110" s="100"/>
      <c r="MIV110" s="100"/>
      <c r="MIW110" s="100"/>
      <c r="MIX110" s="100"/>
      <c r="MIY110" s="100"/>
      <c r="MIZ110" s="100"/>
      <c r="MJA110" s="100"/>
      <c r="MJB110" s="100"/>
      <c r="MJC110" s="100"/>
      <c r="MJD110" s="100"/>
      <c r="MJE110" s="100"/>
      <c r="MJF110" s="100"/>
      <c r="MJG110" s="100"/>
      <c r="MJH110" s="100"/>
      <c r="MJI110" s="100"/>
      <c r="MJJ110" s="100"/>
      <c r="MJK110" s="100"/>
      <c r="MJL110" s="100"/>
      <c r="MJM110" s="100"/>
      <c r="MJN110" s="100"/>
      <c r="MJO110" s="100"/>
      <c r="MJP110" s="100"/>
      <c r="MJQ110" s="100"/>
      <c r="MJR110" s="100"/>
      <c r="MJS110" s="100"/>
      <c r="MJT110" s="100"/>
      <c r="MJU110" s="100"/>
      <c r="MJV110" s="100"/>
      <c r="MJW110" s="100"/>
      <c r="MJX110" s="100"/>
      <c r="MJY110" s="100"/>
      <c r="MJZ110" s="100"/>
      <c r="MKA110" s="100"/>
      <c r="MKB110" s="100"/>
      <c r="MKC110" s="100"/>
      <c r="MKD110" s="100"/>
      <c r="MKE110" s="100"/>
      <c r="MKF110" s="100"/>
      <c r="MKG110" s="100"/>
      <c r="MKH110" s="100"/>
      <c r="MKI110" s="100"/>
      <c r="MKJ110" s="100"/>
      <c r="MKK110" s="100"/>
      <c r="MKL110" s="100"/>
      <c r="MKM110" s="100"/>
      <c r="MKN110" s="100"/>
      <c r="MKO110" s="100"/>
      <c r="MKP110" s="100"/>
      <c r="MKQ110" s="100"/>
      <c r="MKR110" s="100"/>
      <c r="MKS110" s="100"/>
      <c r="MKT110" s="100"/>
      <c r="MKU110" s="100"/>
      <c r="MKV110" s="100"/>
      <c r="MKW110" s="100"/>
      <c r="MKX110" s="100"/>
      <c r="MKY110" s="100"/>
      <c r="MKZ110" s="100"/>
      <c r="MLA110" s="100"/>
      <c r="MLB110" s="100"/>
      <c r="MLC110" s="100"/>
      <c r="MLD110" s="100"/>
      <c r="MLE110" s="100"/>
      <c r="MLF110" s="100"/>
      <c r="MLG110" s="100"/>
      <c r="MLH110" s="100"/>
      <c r="MLI110" s="100"/>
      <c r="MLJ110" s="100"/>
      <c r="MLK110" s="100"/>
      <c r="MLL110" s="100"/>
      <c r="MLM110" s="100"/>
      <c r="MLN110" s="100"/>
      <c r="MLO110" s="100"/>
      <c r="MLP110" s="100"/>
      <c r="MLQ110" s="100"/>
      <c r="MLR110" s="100"/>
      <c r="MLS110" s="100"/>
      <c r="MLT110" s="100"/>
      <c r="MLU110" s="100"/>
      <c r="MLV110" s="100"/>
      <c r="MLW110" s="100"/>
      <c r="MLX110" s="100"/>
      <c r="MLY110" s="100"/>
      <c r="MLZ110" s="100"/>
      <c r="MMA110" s="100"/>
      <c r="MMB110" s="100"/>
      <c r="MMC110" s="100"/>
      <c r="MMD110" s="100"/>
      <c r="MME110" s="100"/>
      <c r="MMF110" s="100"/>
      <c r="MMG110" s="100"/>
      <c r="MMH110" s="100"/>
      <c r="MMI110" s="100"/>
      <c r="MMJ110" s="100"/>
      <c r="MMK110" s="100"/>
      <c r="MML110" s="100"/>
      <c r="MMM110" s="100"/>
      <c r="MMN110" s="100"/>
      <c r="MMO110" s="100"/>
      <c r="MMP110" s="100"/>
      <c r="MMQ110" s="100"/>
      <c r="MMR110" s="100"/>
      <c r="MMS110" s="100"/>
      <c r="MMT110" s="100"/>
      <c r="MMU110" s="100"/>
      <c r="MMV110" s="100"/>
      <c r="MMW110" s="100"/>
      <c r="MMX110" s="100"/>
      <c r="MMY110" s="100"/>
      <c r="MMZ110" s="100"/>
      <c r="MNA110" s="100"/>
      <c r="MNB110" s="100"/>
      <c r="MNC110" s="100"/>
      <c r="MND110" s="100"/>
      <c r="MNE110" s="100"/>
      <c r="MNF110" s="100"/>
      <c r="MNG110" s="100"/>
      <c r="MNH110" s="100"/>
      <c r="MNI110" s="100"/>
      <c r="MNJ110" s="100"/>
      <c r="MNK110" s="100"/>
      <c r="MNL110" s="100"/>
      <c r="MNM110" s="100"/>
      <c r="MNN110" s="100"/>
      <c r="MNO110" s="100"/>
      <c r="MNP110" s="100"/>
      <c r="MNQ110" s="100"/>
      <c r="MNR110" s="100"/>
      <c r="MNS110" s="100"/>
      <c r="MNT110" s="100"/>
      <c r="MNU110" s="100"/>
      <c r="MNV110" s="100"/>
      <c r="MNW110" s="100"/>
      <c r="MNX110" s="100"/>
      <c r="MNY110" s="100"/>
      <c r="MNZ110" s="100"/>
      <c r="MOA110" s="100"/>
      <c r="MOB110" s="100"/>
      <c r="MOC110" s="100"/>
      <c r="MOD110" s="100"/>
      <c r="MOE110" s="100"/>
      <c r="MOF110" s="100"/>
      <c r="MOG110" s="100"/>
      <c r="MOH110" s="100"/>
      <c r="MOI110" s="100"/>
      <c r="MOJ110" s="100"/>
      <c r="MOK110" s="100"/>
      <c r="MOL110" s="100"/>
      <c r="MOM110" s="100"/>
      <c r="MON110" s="100"/>
      <c r="MOO110" s="100"/>
      <c r="MOP110" s="100"/>
      <c r="MOQ110" s="100"/>
      <c r="MOR110" s="100"/>
      <c r="MOS110" s="100"/>
      <c r="MOT110" s="100"/>
      <c r="MOU110" s="100"/>
      <c r="MOV110" s="100"/>
      <c r="MOW110" s="100"/>
      <c r="MOX110" s="100"/>
      <c r="MOY110" s="100"/>
      <c r="MOZ110" s="100"/>
      <c r="MPA110" s="100"/>
      <c r="MPB110" s="100"/>
      <c r="MPC110" s="100"/>
      <c r="MPD110" s="100"/>
      <c r="MPE110" s="100"/>
      <c r="MPF110" s="100"/>
      <c r="MPG110" s="100"/>
      <c r="MPH110" s="100"/>
      <c r="MPI110" s="100"/>
      <c r="MPJ110" s="100"/>
      <c r="MPK110" s="100"/>
      <c r="MPL110" s="100"/>
      <c r="MPM110" s="100"/>
      <c r="MPN110" s="100"/>
      <c r="MPO110" s="100"/>
      <c r="MPP110" s="100"/>
      <c r="MPQ110" s="100"/>
      <c r="MPR110" s="100"/>
      <c r="MPS110" s="100"/>
      <c r="MPT110" s="100"/>
      <c r="MPU110" s="100"/>
      <c r="MPV110" s="100"/>
      <c r="MPW110" s="100"/>
      <c r="MPX110" s="100"/>
      <c r="MPY110" s="100"/>
      <c r="MPZ110" s="100"/>
      <c r="MQA110" s="100"/>
      <c r="MQB110" s="100"/>
      <c r="MQC110" s="100"/>
      <c r="MQD110" s="100"/>
      <c r="MQE110" s="100"/>
      <c r="MQF110" s="100"/>
      <c r="MQG110" s="100"/>
      <c r="MQH110" s="100"/>
      <c r="MQI110" s="100"/>
      <c r="MQJ110" s="100"/>
      <c r="MQK110" s="100"/>
      <c r="MQL110" s="100"/>
      <c r="MQM110" s="100"/>
      <c r="MQN110" s="100"/>
      <c r="MQO110" s="100"/>
      <c r="MQP110" s="100"/>
      <c r="MQQ110" s="100"/>
      <c r="MQR110" s="100"/>
      <c r="MQS110" s="100"/>
      <c r="MQT110" s="100"/>
      <c r="MQU110" s="100"/>
      <c r="MQV110" s="100"/>
      <c r="MQW110" s="100"/>
      <c r="MQX110" s="100"/>
      <c r="MQY110" s="100"/>
      <c r="MQZ110" s="100"/>
      <c r="MRA110" s="100"/>
      <c r="MRB110" s="100"/>
      <c r="MRC110" s="100"/>
      <c r="MRD110" s="100"/>
      <c r="MRE110" s="100"/>
      <c r="MRF110" s="100"/>
      <c r="MRG110" s="100"/>
      <c r="MRH110" s="100"/>
      <c r="MRI110" s="100"/>
      <c r="MRJ110" s="100"/>
      <c r="MRK110" s="100"/>
      <c r="MRL110" s="100"/>
      <c r="MRM110" s="100"/>
      <c r="MRN110" s="100"/>
      <c r="MRO110" s="100"/>
      <c r="MRP110" s="100"/>
      <c r="MRQ110" s="100"/>
      <c r="MRR110" s="100"/>
      <c r="MRS110" s="100"/>
      <c r="MRT110" s="100"/>
      <c r="MRU110" s="100"/>
      <c r="MRV110" s="100"/>
      <c r="MRW110" s="100"/>
      <c r="MRX110" s="100"/>
      <c r="MRY110" s="100"/>
      <c r="MRZ110" s="100"/>
      <c r="MSA110" s="100"/>
      <c r="MSB110" s="100"/>
      <c r="MSC110" s="100"/>
      <c r="MSD110" s="100"/>
      <c r="MSE110" s="100"/>
      <c r="MSF110" s="100"/>
      <c r="MSG110" s="100"/>
      <c r="MSH110" s="100"/>
      <c r="MSI110" s="100"/>
      <c r="MSJ110" s="100"/>
      <c r="MSK110" s="100"/>
      <c r="MSL110" s="100"/>
      <c r="MSM110" s="100"/>
      <c r="MSN110" s="100"/>
      <c r="MSO110" s="100"/>
      <c r="MSP110" s="100"/>
      <c r="MSQ110" s="100"/>
      <c r="MSR110" s="100"/>
      <c r="MSS110" s="100"/>
      <c r="MST110" s="100"/>
      <c r="MSU110" s="100"/>
      <c r="MSV110" s="100"/>
      <c r="MSW110" s="100"/>
      <c r="MSX110" s="100"/>
      <c r="MSY110" s="100"/>
      <c r="MSZ110" s="100"/>
      <c r="MTA110" s="100"/>
      <c r="MTB110" s="100"/>
      <c r="MTC110" s="100"/>
      <c r="MTD110" s="100"/>
      <c r="MTE110" s="100"/>
      <c r="MTF110" s="100"/>
      <c r="MTG110" s="100"/>
      <c r="MTH110" s="100"/>
      <c r="MTI110" s="100"/>
      <c r="MTJ110" s="100"/>
      <c r="MTK110" s="100"/>
      <c r="MTL110" s="100"/>
      <c r="MTM110" s="100"/>
      <c r="MTN110" s="100"/>
      <c r="MTO110" s="100"/>
      <c r="MTP110" s="100"/>
      <c r="MTQ110" s="100"/>
      <c r="MTR110" s="100"/>
      <c r="MTS110" s="100"/>
      <c r="MTT110" s="100"/>
      <c r="MTU110" s="100"/>
      <c r="MTV110" s="100"/>
      <c r="MTW110" s="100"/>
      <c r="MTX110" s="100"/>
      <c r="MTY110" s="100"/>
      <c r="MTZ110" s="100"/>
      <c r="MUA110" s="100"/>
      <c r="MUB110" s="100"/>
      <c r="MUC110" s="100"/>
      <c r="MUD110" s="100"/>
      <c r="MUE110" s="100"/>
      <c r="MUF110" s="100"/>
      <c r="MUG110" s="100"/>
      <c r="MUH110" s="100"/>
      <c r="MUI110" s="100"/>
      <c r="MUJ110" s="100"/>
      <c r="MUK110" s="100"/>
      <c r="MUL110" s="100"/>
      <c r="MUM110" s="100"/>
      <c r="MUN110" s="100"/>
      <c r="MUO110" s="100"/>
      <c r="MUP110" s="100"/>
      <c r="MUQ110" s="100"/>
      <c r="MUR110" s="100"/>
      <c r="MUS110" s="100"/>
      <c r="MUT110" s="100"/>
      <c r="MUU110" s="100"/>
      <c r="MUV110" s="100"/>
      <c r="MUW110" s="100"/>
      <c r="MUX110" s="100"/>
      <c r="MUY110" s="100"/>
      <c r="MUZ110" s="100"/>
      <c r="MVA110" s="100"/>
      <c r="MVB110" s="100"/>
      <c r="MVC110" s="100"/>
      <c r="MVD110" s="100"/>
      <c r="MVE110" s="100"/>
      <c r="MVF110" s="100"/>
      <c r="MVG110" s="100"/>
      <c r="MVH110" s="100"/>
      <c r="MVI110" s="100"/>
      <c r="MVJ110" s="100"/>
      <c r="MVK110" s="100"/>
      <c r="MVL110" s="100"/>
      <c r="MVM110" s="100"/>
      <c r="MVN110" s="100"/>
      <c r="MVO110" s="100"/>
      <c r="MVP110" s="100"/>
      <c r="MVQ110" s="100"/>
      <c r="MVR110" s="100"/>
      <c r="MVS110" s="100"/>
      <c r="MVT110" s="100"/>
      <c r="MVU110" s="100"/>
      <c r="MVV110" s="100"/>
      <c r="MVW110" s="100"/>
      <c r="MVX110" s="100"/>
      <c r="MVY110" s="100"/>
      <c r="MVZ110" s="100"/>
      <c r="MWA110" s="100"/>
      <c r="MWB110" s="100"/>
      <c r="MWC110" s="100"/>
      <c r="MWD110" s="100"/>
      <c r="MWE110" s="100"/>
      <c r="MWF110" s="100"/>
      <c r="MWG110" s="100"/>
      <c r="MWH110" s="100"/>
      <c r="MWI110" s="100"/>
      <c r="MWJ110" s="100"/>
      <c r="MWK110" s="100"/>
      <c r="MWL110" s="100"/>
      <c r="MWM110" s="100"/>
      <c r="MWN110" s="100"/>
      <c r="MWO110" s="100"/>
      <c r="MWP110" s="100"/>
      <c r="MWQ110" s="100"/>
      <c r="MWR110" s="100"/>
      <c r="MWS110" s="100"/>
      <c r="MWT110" s="100"/>
      <c r="MWU110" s="100"/>
      <c r="MWV110" s="100"/>
      <c r="MWW110" s="100"/>
      <c r="MWX110" s="100"/>
      <c r="MWY110" s="100"/>
      <c r="MWZ110" s="100"/>
      <c r="MXA110" s="100"/>
      <c r="MXB110" s="100"/>
      <c r="MXC110" s="100"/>
      <c r="MXD110" s="100"/>
      <c r="MXE110" s="100"/>
      <c r="MXF110" s="100"/>
      <c r="MXG110" s="100"/>
      <c r="MXH110" s="100"/>
      <c r="MXI110" s="100"/>
      <c r="MXJ110" s="100"/>
      <c r="MXK110" s="100"/>
      <c r="MXL110" s="100"/>
      <c r="MXM110" s="100"/>
      <c r="MXN110" s="100"/>
      <c r="MXO110" s="100"/>
      <c r="MXP110" s="100"/>
      <c r="MXQ110" s="100"/>
      <c r="MXR110" s="100"/>
      <c r="MXS110" s="100"/>
      <c r="MXT110" s="100"/>
      <c r="MXU110" s="100"/>
      <c r="MXV110" s="100"/>
      <c r="MXW110" s="100"/>
      <c r="MXX110" s="100"/>
      <c r="MXY110" s="100"/>
      <c r="MXZ110" s="100"/>
      <c r="MYA110" s="100"/>
      <c r="MYB110" s="100"/>
      <c r="MYC110" s="100"/>
      <c r="MYD110" s="100"/>
      <c r="MYE110" s="100"/>
      <c r="MYF110" s="100"/>
      <c r="MYG110" s="100"/>
      <c r="MYH110" s="100"/>
      <c r="MYI110" s="100"/>
      <c r="MYJ110" s="100"/>
      <c r="MYK110" s="100"/>
      <c r="MYL110" s="100"/>
      <c r="MYM110" s="100"/>
      <c r="MYN110" s="100"/>
      <c r="MYO110" s="100"/>
      <c r="MYP110" s="100"/>
      <c r="MYQ110" s="100"/>
      <c r="MYR110" s="100"/>
      <c r="MYS110" s="100"/>
      <c r="MYT110" s="100"/>
      <c r="MYU110" s="100"/>
      <c r="MYV110" s="100"/>
      <c r="MYW110" s="100"/>
      <c r="MYX110" s="100"/>
      <c r="MYY110" s="100"/>
      <c r="MYZ110" s="100"/>
      <c r="MZA110" s="100"/>
      <c r="MZB110" s="100"/>
      <c r="MZC110" s="100"/>
      <c r="MZD110" s="100"/>
      <c r="MZE110" s="100"/>
      <c r="MZF110" s="100"/>
      <c r="MZG110" s="100"/>
      <c r="MZH110" s="100"/>
      <c r="MZI110" s="100"/>
      <c r="MZJ110" s="100"/>
      <c r="MZK110" s="100"/>
      <c r="MZL110" s="100"/>
      <c r="MZM110" s="100"/>
      <c r="MZN110" s="100"/>
      <c r="MZO110" s="100"/>
      <c r="MZP110" s="100"/>
      <c r="MZQ110" s="100"/>
      <c r="MZR110" s="100"/>
      <c r="MZS110" s="100"/>
      <c r="MZT110" s="100"/>
      <c r="MZU110" s="100"/>
      <c r="MZV110" s="100"/>
      <c r="MZW110" s="100"/>
      <c r="MZX110" s="100"/>
      <c r="MZY110" s="100"/>
      <c r="MZZ110" s="100"/>
      <c r="NAA110" s="100"/>
      <c r="NAB110" s="100"/>
      <c r="NAC110" s="100"/>
      <c r="NAD110" s="100"/>
      <c r="NAE110" s="100"/>
      <c r="NAF110" s="100"/>
      <c r="NAG110" s="100"/>
      <c r="NAH110" s="100"/>
      <c r="NAI110" s="100"/>
      <c r="NAJ110" s="100"/>
      <c r="NAK110" s="100"/>
      <c r="NAL110" s="100"/>
      <c r="NAM110" s="100"/>
      <c r="NAN110" s="100"/>
      <c r="NAO110" s="100"/>
      <c r="NAP110" s="100"/>
      <c r="NAQ110" s="100"/>
      <c r="NAR110" s="100"/>
      <c r="NAS110" s="100"/>
      <c r="NAT110" s="100"/>
      <c r="NAU110" s="100"/>
      <c r="NAV110" s="100"/>
      <c r="NAW110" s="100"/>
      <c r="NAX110" s="100"/>
      <c r="NAY110" s="100"/>
      <c r="NAZ110" s="100"/>
      <c r="NBA110" s="100"/>
      <c r="NBB110" s="100"/>
      <c r="NBC110" s="100"/>
      <c r="NBD110" s="100"/>
      <c r="NBE110" s="100"/>
      <c r="NBF110" s="100"/>
      <c r="NBG110" s="100"/>
      <c r="NBH110" s="100"/>
      <c r="NBI110" s="100"/>
      <c r="NBJ110" s="100"/>
      <c r="NBK110" s="100"/>
      <c r="NBL110" s="100"/>
      <c r="NBM110" s="100"/>
      <c r="NBN110" s="100"/>
      <c r="NBO110" s="100"/>
      <c r="NBP110" s="100"/>
      <c r="NBQ110" s="100"/>
      <c r="NBR110" s="100"/>
      <c r="NBS110" s="100"/>
      <c r="NBT110" s="100"/>
      <c r="NBU110" s="100"/>
      <c r="NBV110" s="100"/>
      <c r="NBW110" s="100"/>
      <c r="NBX110" s="100"/>
      <c r="NBY110" s="100"/>
      <c r="NBZ110" s="100"/>
      <c r="NCA110" s="100"/>
      <c r="NCB110" s="100"/>
      <c r="NCC110" s="100"/>
      <c r="NCD110" s="100"/>
      <c r="NCE110" s="100"/>
      <c r="NCF110" s="100"/>
      <c r="NCG110" s="100"/>
      <c r="NCH110" s="100"/>
      <c r="NCI110" s="100"/>
      <c r="NCJ110" s="100"/>
      <c r="NCK110" s="100"/>
      <c r="NCL110" s="100"/>
      <c r="NCM110" s="100"/>
      <c r="NCN110" s="100"/>
      <c r="NCO110" s="100"/>
      <c r="NCP110" s="100"/>
      <c r="NCQ110" s="100"/>
      <c r="NCR110" s="100"/>
      <c r="NCS110" s="100"/>
      <c r="NCT110" s="100"/>
      <c r="NCU110" s="100"/>
      <c r="NCV110" s="100"/>
      <c r="NCW110" s="100"/>
      <c r="NCX110" s="100"/>
      <c r="NCY110" s="100"/>
      <c r="NCZ110" s="100"/>
      <c r="NDA110" s="100"/>
      <c r="NDB110" s="100"/>
      <c r="NDC110" s="100"/>
      <c r="NDD110" s="100"/>
      <c r="NDE110" s="100"/>
      <c r="NDF110" s="100"/>
      <c r="NDG110" s="100"/>
      <c r="NDH110" s="100"/>
      <c r="NDI110" s="100"/>
      <c r="NDJ110" s="100"/>
      <c r="NDK110" s="100"/>
      <c r="NDL110" s="100"/>
      <c r="NDM110" s="100"/>
      <c r="NDN110" s="100"/>
      <c r="NDO110" s="100"/>
      <c r="NDP110" s="100"/>
      <c r="NDQ110" s="100"/>
      <c r="NDR110" s="100"/>
      <c r="NDS110" s="100"/>
      <c r="NDT110" s="100"/>
      <c r="NDU110" s="100"/>
      <c r="NDV110" s="100"/>
      <c r="NDW110" s="100"/>
      <c r="NDX110" s="100"/>
      <c r="NDY110" s="100"/>
      <c r="NDZ110" s="100"/>
      <c r="NEA110" s="100"/>
      <c r="NEB110" s="100"/>
      <c r="NEC110" s="100"/>
      <c r="NED110" s="100"/>
      <c r="NEE110" s="100"/>
      <c r="NEF110" s="100"/>
      <c r="NEG110" s="100"/>
      <c r="NEH110" s="100"/>
      <c r="NEI110" s="100"/>
      <c r="NEJ110" s="100"/>
      <c r="NEK110" s="100"/>
      <c r="NEL110" s="100"/>
      <c r="NEM110" s="100"/>
      <c r="NEN110" s="100"/>
      <c r="NEO110" s="100"/>
      <c r="NEP110" s="100"/>
      <c r="NEQ110" s="100"/>
      <c r="NER110" s="100"/>
      <c r="NES110" s="100"/>
      <c r="NET110" s="100"/>
      <c r="NEU110" s="100"/>
      <c r="NEV110" s="100"/>
      <c r="NEW110" s="100"/>
      <c r="NEX110" s="100"/>
      <c r="NEY110" s="100"/>
      <c r="NEZ110" s="100"/>
      <c r="NFA110" s="100"/>
      <c r="NFB110" s="100"/>
      <c r="NFC110" s="100"/>
      <c r="NFD110" s="100"/>
      <c r="NFE110" s="100"/>
      <c r="NFF110" s="100"/>
      <c r="NFG110" s="100"/>
      <c r="NFH110" s="100"/>
      <c r="NFI110" s="100"/>
      <c r="NFJ110" s="100"/>
      <c r="NFK110" s="100"/>
      <c r="NFL110" s="100"/>
      <c r="NFM110" s="100"/>
      <c r="NFN110" s="100"/>
      <c r="NFO110" s="100"/>
      <c r="NFP110" s="100"/>
      <c r="NFQ110" s="100"/>
      <c r="NFR110" s="100"/>
      <c r="NFS110" s="100"/>
      <c r="NFT110" s="100"/>
      <c r="NFU110" s="100"/>
      <c r="NFV110" s="100"/>
      <c r="NFW110" s="100"/>
      <c r="NFX110" s="100"/>
      <c r="NFY110" s="100"/>
      <c r="NFZ110" s="100"/>
      <c r="NGA110" s="100"/>
      <c r="NGB110" s="100"/>
      <c r="NGC110" s="100"/>
      <c r="NGD110" s="100"/>
      <c r="NGE110" s="100"/>
      <c r="NGF110" s="100"/>
      <c r="NGG110" s="100"/>
      <c r="NGH110" s="100"/>
      <c r="NGI110" s="100"/>
      <c r="NGJ110" s="100"/>
      <c r="NGK110" s="100"/>
      <c r="NGL110" s="100"/>
      <c r="NGM110" s="100"/>
      <c r="NGN110" s="100"/>
      <c r="NGO110" s="100"/>
      <c r="NGP110" s="100"/>
      <c r="NGQ110" s="100"/>
      <c r="NGR110" s="100"/>
      <c r="NGS110" s="100"/>
      <c r="NGT110" s="100"/>
      <c r="NGU110" s="100"/>
      <c r="NGV110" s="100"/>
      <c r="NGW110" s="100"/>
      <c r="NGX110" s="100"/>
      <c r="NGY110" s="100"/>
      <c r="NGZ110" s="100"/>
      <c r="NHA110" s="100"/>
      <c r="NHB110" s="100"/>
      <c r="NHC110" s="100"/>
      <c r="NHD110" s="100"/>
      <c r="NHE110" s="100"/>
      <c r="NHF110" s="100"/>
      <c r="NHG110" s="100"/>
      <c r="NHH110" s="100"/>
      <c r="NHI110" s="100"/>
      <c r="NHJ110" s="100"/>
      <c r="NHK110" s="100"/>
      <c r="NHL110" s="100"/>
      <c r="NHM110" s="100"/>
      <c r="NHN110" s="100"/>
      <c r="NHO110" s="100"/>
      <c r="NHP110" s="100"/>
      <c r="NHQ110" s="100"/>
      <c r="NHR110" s="100"/>
      <c r="NHS110" s="100"/>
      <c r="NHT110" s="100"/>
      <c r="NHU110" s="100"/>
      <c r="NHV110" s="100"/>
      <c r="NHW110" s="100"/>
      <c r="NHX110" s="100"/>
      <c r="NHY110" s="100"/>
      <c r="NHZ110" s="100"/>
      <c r="NIA110" s="100"/>
      <c r="NIB110" s="100"/>
      <c r="NIC110" s="100"/>
      <c r="NID110" s="100"/>
      <c r="NIE110" s="100"/>
      <c r="NIF110" s="100"/>
      <c r="NIG110" s="100"/>
      <c r="NIH110" s="100"/>
      <c r="NII110" s="100"/>
      <c r="NIJ110" s="100"/>
      <c r="NIK110" s="100"/>
      <c r="NIL110" s="100"/>
      <c r="NIM110" s="100"/>
      <c r="NIN110" s="100"/>
      <c r="NIO110" s="100"/>
      <c r="NIP110" s="100"/>
      <c r="NIQ110" s="100"/>
      <c r="NIR110" s="100"/>
      <c r="NIS110" s="100"/>
      <c r="NIT110" s="100"/>
      <c r="NIU110" s="100"/>
      <c r="NIV110" s="100"/>
      <c r="NIW110" s="100"/>
      <c r="NIX110" s="100"/>
      <c r="NIY110" s="100"/>
      <c r="NIZ110" s="100"/>
      <c r="NJA110" s="100"/>
      <c r="NJB110" s="100"/>
      <c r="NJC110" s="100"/>
      <c r="NJD110" s="100"/>
      <c r="NJE110" s="100"/>
      <c r="NJF110" s="100"/>
      <c r="NJG110" s="100"/>
      <c r="NJH110" s="100"/>
      <c r="NJI110" s="100"/>
      <c r="NJJ110" s="100"/>
      <c r="NJK110" s="100"/>
      <c r="NJL110" s="100"/>
      <c r="NJM110" s="100"/>
      <c r="NJN110" s="100"/>
      <c r="NJO110" s="100"/>
      <c r="NJP110" s="100"/>
      <c r="NJQ110" s="100"/>
      <c r="NJR110" s="100"/>
      <c r="NJS110" s="100"/>
      <c r="NJT110" s="100"/>
      <c r="NJU110" s="100"/>
      <c r="NJV110" s="100"/>
      <c r="NJW110" s="100"/>
      <c r="NJX110" s="100"/>
      <c r="NJY110" s="100"/>
      <c r="NJZ110" s="100"/>
      <c r="NKA110" s="100"/>
      <c r="NKB110" s="100"/>
      <c r="NKC110" s="100"/>
      <c r="NKD110" s="100"/>
      <c r="NKE110" s="100"/>
      <c r="NKF110" s="100"/>
      <c r="NKG110" s="100"/>
      <c r="NKH110" s="100"/>
      <c r="NKI110" s="100"/>
      <c r="NKJ110" s="100"/>
      <c r="NKK110" s="100"/>
      <c r="NKL110" s="100"/>
      <c r="NKM110" s="100"/>
      <c r="NKN110" s="100"/>
      <c r="NKO110" s="100"/>
      <c r="NKP110" s="100"/>
      <c r="NKQ110" s="100"/>
      <c r="NKR110" s="100"/>
      <c r="NKS110" s="100"/>
      <c r="NKT110" s="100"/>
      <c r="NKU110" s="100"/>
      <c r="NKV110" s="100"/>
      <c r="NKW110" s="100"/>
      <c r="NKX110" s="100"/>
      <c r="NKY110" s="100"/>
      <c r="NKZ110" s="100"/>
      <c r="NLA110" s="100"/>
      <c r="NLB110" s="100"/>
      <c r="NLC110" s="100"/>
      <c r="NLD110" s="100"/>
      <c r="NLE110" s="100"/>
      <c r="NLF110" s="100"/>
      <c r="NLG110" s="100"/>
      <c r="NLH110" s="100"/>
      <c r="NLI110" s="100"/>
      <c r="NLJ110" s="100"/>
      <c r="NLK110" s="100"/>
      <c r="NLL110" s="100"/>
      <c r="NLM110" s="100"/>
      <c r="NLN110" s="100"/>
      <c r="NLO110" s="100"/>
      <c r="NLP110" s="100"/>
      <c r="NLQ110" s="100"/>
      <c r="NLR110" s="100"/>
      <c r="NLS110" s="100"/>
      <c r="NLT110" s="100"/>
      <c r="NLU110" s="100"/>
      <c r="NLV110" s="100"/>
      <c r="NLW110" s="100"/>
      <c r="NLX110" s="100"/>
      <c r="NLY110" s="100"/>
      <c r="NLZ110" s="100"/>
      <c r="NMA110" s="100"/>
      <c r="NMB110" s="100"/>
      <c r="NMC110" s="100"/>
      <c r="NMD110" s="100"/>
      <c r="NME110" s="100"/>
      <c r="NMF110" s="100"/>
      <c r="NMG110" s="100"/>
      <c r="NMH110" s="100"/>
      <c r="NMI110" s="100"/>
      <c r="NMJ110" s="100"/>
      <c r="NMK110" s="100"/>
      <c r="NML110" s="100"/>
      <c r="NMM110" s="100"/>
      <c r="NMN110" s="100"/>
      <c r="NMO110" s="100"/>
      <c r="NMP110" s="100"/>
      <c r="NMQ110" s="100"/>
      <c r="NMR110" s="100"/>
      <c r="NMS110" s="100"/>
      <c r="NMT110" s="100"/>
      <c r="NMU110" s="100"/>
      <c r="NMV110" s="100"/>
      <c r="NMW110" s="100"/>
      <c r="NMX110" s="100"/>
      <c r="NMY110" s="100"/>
      <c r="NMZ110" s="100"/>
      <c r="NNA110" s="100"/>
      <c r="NNB110" s="100"/>
      <c r="NNC110" s="100"/>
      <c r="NND110" s="100"/>
      <c r="NNE110" s="100"/>
      <c r="NNF110" s="100"/>
      <c r="NNG110" s="100"/>
      <c r="NNH110" s="100"/>
      <c r="NNI110" s="100"/>
      <c r="NNJ110" s="100"/>
      <c r="NNK110" s="100"/>
      <c r="NNL110" s="100"/>
      <c r="NNM110" s="100"/>
      <c r="NNN110" s="100"/>
      <c r="NNO110" s="100"/>
      <c r="NNP110" s="100"/>
      <c r="NNQ110" s="100"/>
      <c r="NNR110" s="100"/>
      <c r="NNS110" s="100"/>
      <c r="NNT110" s="100"/>
      <c r="NNU110" s="100"/>
      <c r="NNV110" s="100"/>
      <c r="NNW110" s="100"/>
      <c r="NNX110" s="100"/>
      <c r="NNY110" s="100"/>
      <c r="NNZ110" s="100"/>
      <c r="NOA110" s="100"/>
      <c r="NOB110" s="100"/>
      <c r="NOC110" s="100"/>
      <c r="NOD110" s="100"/>
      <c r="NOE110" s="100"/>
      <c r="NOF110" s="100"/>
      <c r="NOG110" s="100"/>
      <c r="NOH110" s="100"/>
      <c r="NOI110" s="100"/>
      <c r="NOJ110" s="100"/>
      <c r="NOK110" s="100"/>
      <c r="NOL110" s="100"/>
      <c r="NOM110" s="100"/>
      <c r="NON110" s="100"/>
      <c r="NOO110" s="100"/>
      <c r="NOP110" s="100"/>
      <c r="NOQ110" s="100"/>
      <c r="NOR110" s="100"/>
      <c r="NOS110" s="100"/>
      <c r="NOT110" s="100"/>
      <c r="NOU110" s="100"/>
      <c r="NOV110" s="100"/>
      <c r="NOW110" s="100"/>
      <c r="NOX110" s="100"/>
      <c r="NOY110" s="100"/>
      <c r="NOZ110" s="100"/>
      <c r="NPA110" s="100"/>
      <c r="NPB110" s="100"/>
      <c r="NPC110" s="100"/>
      <c r="NPD110" s="100"/>
      <c r="NPE110" s="100"/>
      <c r="NPF110" s="100"/>
      <c r="NPG110" s="100"/>
      <c r="NPH110" s="100"/>
      <c r="NPI110" s="100"/>
      <c r="NPJ110" s="100"/>
      <c r="NPK110" s="100"/>
      <c r="NPL110" s="100"/>
      <c r="NPM110" s="100"/>
      <c r="NPN110" s="100"/>
      <c r="NPO110" s="100"/>
      <c r="NPP110" s="100"/>
      <c r="NPQ110" s="100"/>
      <c r="NPR110" s="100"/>
      <c r="NPS110" s="100"/>
      <c r="NPT110" s="100"/>
      <c r="NPU110" s="100"/>
      <c r="NPV110" s="100"/>
      <c r="NPW110" s="100"/>
      <c r="NPX110" s="100"/>
      <c r="NPY110" s="100"/>
      <c r="NPZ110" s="100"/>
      <c r="NQA110" s="100"/>
      <c r="NQB110" s="100"/>
      <c r="NQC110" s="100"/>
      <c r="NQD110" s="100"/>
      <c r="NQE110" s="100"/>
      <c r="NQF110" s="100"/>
      <c r="NQG110" s="100"/>
      <c r="NQH110" s="100"/>
      <c r="NQI110" s="100"/>
      <c r="NQJ110" s="100"/>
      <c r="NQK110" s="100"/>
      <c r="NQL110" s="100"/>
      <c r="NQM110" s="100"/>
      <c r="NQN110" s="100"/>
      <c r="NQO110" s="100"/>
      <c r="NQP110" s="100"/>
      <c r="NQQ110" s="100"/>
      <c r="NQR110" s="100"/>
      <c r="NQS110" s="100"/>
      <c r="NQT110" s="100"/>
      <c r="NQU110" s="100"/>
      <c r="NQV110" s="100"/>
      <c r="NQW110" s="100"/>
      <c r="NQX110" s="100"/>
      <c r="NQY110" s="100"/>
      <c r="NQZ110" s="100"/>
      <c r="NRA110" s="100"/>
      <c r="NRB110" s="100"/>
      <c r="NRC110" s="100"/>
      <c r="NRD110" s="100"/>
      <c r="NRE110" s="100"/>
      <c r="NRF110" s="100"/>
      <c r="NRG110" s="100"/>
      <c r="NRH110" s="100"/>
      <c r="NRI110" s="100"/>
      <c r="NRJ110" s="100"/>
      <c r="NRK110" s="100"/>
      <c r="NRL110" s="100"/>
      <c r="NRM110" s="100"/>
      <c r="NRN110" s="100"/>
      <c r="NRO110" s="100"/>
      <c r="NRP110" s="100"/>
      <c r="NRQ110" s="100"/>
      <c r="NRR110" s="100"/>
      <c r="NRS110" s="100"/>
      <c r="NRT110" s="100"/>
      <c r="NRU110" s="100"/>
      <c r="NRV110" s="100"/>
      <c r="NRW110" s="100"/>
      <c r="NRX110" s="100"/>
      <c r="NRY110" s="100"/>
      <c r="NRZ110" s="100"/>
      <c r="NSA110" s="100"/>
      <c r="NSB110" s="100"/>
      <c r="NSC110" s="100"/>
      <c r="NSD110" s="100"/>
      <c r="NSE110" s="100"/>
      <c r="NSF110" s="100"/>
      <c r="NSG110" s="100"/>
      <c r="NSH110" s="100"/>
      <c r="NSI110" s="100"/>
      <c r="NSJ110" s="100"/>
      <c r="NSK110" s="100"/>
      <c r="NSL110" s="100"/>
      <c r="NSM110" s="100"/>
      <c r="NSN110" s="100"/>
      <c r="NSO110" s="100"/>
      <c r="NSP110" s="100"/>
      <c r="NSQ110" s="100"/>
      <c r="NSR110" s="100"/>
      <c r="NSS110" s="100"/>
      <c r="NST110" s="100"/>
      <c r="NSU110" s="100"/>
      <c r="NSV110" s="100"/>
      <c r="NSW110" s="100"/>
      <c r="NSX110" s="100"/>
      <c r="NSY110" s="100"/>
      <c r="NSZ110" s="100"/>
      <c r="NTA110" s="100"/>
      <c r="NTB110" s="100"/>
      <c r="NTC110" s="100"/>
      <c r="NTD110" s="100"/>
      <c r="NTE110" s="100"/>
      <c r="NTF110" s="100"/>
      <c r="NTG110" s="100"/>
      <c r="NTH110" s="100"/>
      <c r="NTI110" s="100"/>
      <c r="NTJ110" s="100"/>
      <c r="NTK110" s="100"/>
      <c r="NTL110" s="100"/>
      <c r="NTM110" s="100"/>
      <c r="NTN110" s="100"/>
      <c r="NTO110" s="100"/>
      <c r="NTP110" s="100"/>
      <c r="NTQ110" s="100"/>
      <c r="NTR110" s="100"/>
      <c r="NTS110" s="100"/>
      <c r="NTT110" s="100"/>
      <c r="NTU110" s="100"/>
      <c r="NTV110" s="100"/>
      <c r="NTW110" s="100"/>
      <c r="NTX110" s="100"/>
      <c r="NTY110" s="100"/>
      <c r="NTZ110" s="100"/>
      <c r="NUA110" s="100"/>
      <c r="NUB110" s="100"/>
      <c r="NUC110" s="100"/>
      <c r="NUD110" s="100"/>
      <c r="NUE110" s="100"/>
      <c r="NUF110" s="100"/>
      <c r="NUG110" s="100"/>
      <c r="NUH110" s="100"/>
      <c r="NUI110" s="100"/>
      <c r="NUJ110" s="100"/>
      <c r="NUK110" s="100"/>
      <c r="NUL110" s="100"/>
      <c r="NUM110" s="100"/>
      <c r="NUN110" s="100"/>
      <c r="NUO110" s="100"/>
      <c r="NUP110" s="100"/>
      <c r="NUQ110" s="100"/>
      <c r="NUR110" s="100"/>
      <c r="NUS110" s="100"/>
      <c r="NUT110" s="100"/>
      <c r="NUU110" s="100"/>
      <c r="NUV110" s="100"/>
      <c r="NUW110" s="100"/>
      <c r="NUX110" s="100"/>
      <c r="NUY110" s="100"/>
      <c r="NUZ110" s="100"/>
      <c r="NVA110" s="100"/>
      <c r="NVB110" s="100"/>
      <c r="NVC110" s="100"/>
      <c r="NVD110" s="100"/>
      <c r="NVE110" s="100"/>
      <c r="NVF110" s="100"/>
      <c r="NVG110" s="100"/>
      <c r="NVH110" s="100"/>
      <c r="NVI110" s="100"/>
      <c r="NVJ110" s="100"/>
      <c r="NVK110" s="100"/>
      <c r="NVL110" s="100"/>
      <c r="NVM110" s="100"/>
      <c r="NVN110" s="100"/>
      <c r="NVO110" s="100"/>
      <c r="NVP110" s="100"/>
      <c r="NVQ110" s="100"/>
      <c r="NVR110" s="100"/>
      <c r="NVS110" s="100"/>
      <c r="NVT110" s="100"/>
      <c r="NVU110" s="100"/>
      <c r="NVV110" s="100"/>
      <c r="NVW110" s="100"/>
      <c r="NVX110" s="100"/>
      <c r="NVY110" s="100"/>
      <c r="NVZ110" s="100"/>
      <c r="NWA110" s="100"/>
      <c r="NWB110" s="100"/>
      <c r="NWC110" s="100"/>
      <c r="NWD110" s="100"/>
      <c r="NWE110" s="100"/>
      <c r="NWF110" s="100"/>
      <c r="NWG110" s="100"/>
      <c r="NWH110" s="100"/>
      <c r="NWI110" s="100"/>
      <c r="NWJ110" s="100"/>
      <c r="NWK110" s="100"/>
      <c r="NWL110" s="100"/>
      <c r="NWM110" s="100"/>
      <c r="NWN110" s="100"/>
      <c r="NWO110" s="100"/>
      <c r="NWP110" s="100"/>
      <c r="NWQ110" s="100"/>
      <c r="NWR110" s="100"/>
      <c r="NWS110" s="100"/>
      <c r="NWT110" s="100"/>
      <c r="NWU110" s="100"/>
      <c r="NWV110" s="100"/>
      <c r="NWW110" s="100"/>
      <c r="NWX110" s="100"/>
      <c r="NWY110" s="100"/>
      <c r="NWZ110" s="100"/>
      <c r="NXA110" s="100"/>
      <c r="NXB110" s="100"/>
      <c r="NXC110" s="100"/>
      <c r="NXD110" s="100"/>
      <c r="NXE110" s="100"/>
      <c r="NXF110" s="100"/>
      <c r="NXG110" s="100"/>
      <c r="NXH110" s="100"/>
      <c r="NXI110" s="100"/>
      <c r="NXJ110" s="100"/>
      <c r="NXK110" s="100"/>
      <c r="NXL110" s="100"/>
      <c r="NXM110" s="100"/>
      <c r="NXN110" s="100"/>
      <c r="NXO110" s="100"/>
      <c r="NXP110" s="100"/>
      <c r="NXQ110" s="100"/>
      <c r="NXR110" s="100"/>
      <c r="NXS110" s="100"/>
      <c r="NXT110" s="100"/>
      <c r="NXU110" s="100"/>
      <c r="NXV110" s="100"/>
      <c r="NXW110" s="100"/>
      <c r="NXX110" s="100"/>
      <c r="NXY110" s="100"/>
      <c r="NXZ110" s="100"/>
      <c r="NYA110" s="100"/>
      <c r="NYB110" s="100"/>
      <c r="NYC110" s="100"/>
      <c r="NYD110" s="100"/>
      <c r="NYE110" s="100"/>
      <c r="NYF110" s="100"/>
      <c r="NYG110" s="100"/>
      <c r="NYH110" s="100"/>
      <c r="NYI110" s="100"/>
      <c r="NYJ110" s="100"/>
      <c r="NYK110" s="100"/>
      <c r="NYL110" s="100"/>
      <c r="NYM110" s="100"/>
      <c r="NYN110" s="100"/>
      <c r="NYO110" s="100"/>
      <c r="NYP110" s="100"/>
      <c r="NYQ110" s="100"/>
      <c r="NYR110" s="100"/>
      <c r="NYS110" s="100"/>
      <c r="NYT110" s="100"/>
      <c r="NYU110" s="100"/>
      <c r="NYV110" s="100"/>
      <c r="NYW110" s="100"/>
      <c r="NYX110" s="100"/>
      <c r="NYY110" s="100"/>
      <c r="NYZ110" s="100"/>
      <c r="NZA110" s="100"/>
      <c r="NZB110" s="100"/>
      <c r="NZC110" s="100"/>
      <c r="NZD110" s="100"/>
      <c r="NZE110" s="100"/>
      <c r="NZF110" s="100"/>
      <c r="NZG110" s="100"/>
      <c r="NZH110" s="100"/>
      <c r="NZI110" s="100"/>
      <c r="NZJ110" s="100"/>
      <c r="NZK110" s="100"/>
      <c r="NZL110" s="100"/>
      <c r="NZM110" s="100"/>
      <c r="NZN110" s="100"/>
      <c r="NZO110" s="100"/>
      <c r="NZP110" s="100"/>
      <c r="NZQ110" s="100"/>
      <c r="NZR110" s="100"/>
      <c r="NZS110" s="100"/>
      <c r="NZT110" s="100"/>
      <c r="NZU110" s="100"/>
      <c r="NZV110" s="100"/>
      <c r="NZW110" s="100"/>
      <c r="NZX110" s="100"/>
      <c r="NZY110" s="100"/>
      <c r="NZZ110" s="100"/>
      <c r="OAA110" s="100"/>
      <c r="OAB110" s="100"/>
      <c r="OAC110" s="100"/>
      <c r="OAD110" s="100"/>
      <c r="OAE110" s="100"/>
      <c r="OAF110" s="100"/>
      <c r="OAG110" s="100"/>
      <c r="OAH110" s="100"/>
      <c r="OAI110" s="100"/>
      <c r="OAJ110" s="100"/>
      <c r="OAK110" s="100"/>
      <c r="OAL110" s="100"/>
      <c r="OAM110" s="100"/>
      <c r="OAN110" s="100"/>
      <c r="OAO110" s="100"/>
      <c r="OAP110" s="100"/>
      <c r="OAQ110" s="100"/>
      <c r="OAR110" s="100"/>
      <c r="OAS110" s="100"/>
      <c r="OAT110" s="100"/>
      <c r="OAU110" s="100"/>
      <c r="OAV110" s="100"/>
      <c r="OAW110" s="100"/>
      <c r="OAX110" s="100"/>
      <c r="OAY110" s="100"/>
      <c r="OAZ110" s="100"/>
      <c r="OBA110" s="100"/>
      <c r="OBB110" s="100"/>
      <c r="OBC110" s="100"/>
      <c r="OBD110" s="100"/>
      <c r="OBE110" s="100"/>
      <c r="OBF110" s="100"/>
      <c r="OBG110" s="100"/>
      <c r="OBH110" s="100"/>
      <c r="OBI110" s="100"/>
      <c r="OBJ110" s="100"/>
      <c r="OBK110" s="100"/>
      <c r="OBL110" s="100"/>
      <c r="OBM110" s="100"/>
      <c r="OBN110" s="100"/>
      <c r="OBO110" s="100"/>
      <c r="OBP110" s="100"/>
      <c r="OBQ110" s="100"/>
      <c r="OBR110" s="100"/>
      <c r="OBS110" s="100"/>
      <c r="OBT110" s="100"/>
      <c r="OBU110" s="100"/>
      <c r="OBV110" s="100"/>
      <c r="OBW110" s="100"/>
      <c r="OBX110" s="100"/>
      <c r="OBY110" s="100"/>
      <c r="OBZ110" s="100"/>
      <c r="OCA110" s="100"/>
      <c r="OCB110" s="100"/>
      <c r="OCC110" s="100"/>
      <c r="OCD110" s="100"/>
      <c r="OCE110" s="100"/>
      <c r="OCF110" s="100"/>
      <c r="OCG110" s="100"/>
      <c r="OCH110" s="100"/>
      <c r="OCI110" s="100"/>
      <c r="OCJ110" s="100"/>
      <c r="OCK110" s="100"/>
      <c r="OCL110" s="100"/>
      <c r="OCM110" s="100"/>
      <c r="OCN110" s="100"/>
      <c r="OCO110" s="100"/>
      <c r="OCP110" s="100"/>
      <c r="OCQ110" s="100"/>
      <c r="OCR110" s="100"/>
      <c r="OCS110" s="100"/>
      <c r="OCT110" s="100"/>
      <c r="OCU110" s="100"/>
      <c r="OCV110" s="100"/>
      <c r="OCW110" s="100"/>
      <c r="OCX110" s="100"/>
      <c r="OCY110" s="100"/>
      <c r="OCZ110" s="100"/>
      <c r="ODA110" s="100"/>
      <c r="ODB110" s="100"/>
      <c r="ODC110" s="100"/>
      <c r="ODD110" s="100"/>
      <c r="ODE110" s="100"/>
      <c r="ODF110" s="100"/>
      <c r="ODG110" s="100"/>
      <c r="ODH110" s="100"/>
      <c r="ODI110" s="100"/>
      <c r="ODJ110" s="100"/>
      <c r="ODK110" s="100"/>
      <c r="ODL110" s="100"/>
      <c r="ODM110" s="100"/>
      <c r="ODN110" s="100"/>
      <c r="ODO110" s="100"/>
      <c r="ODP110" s="100"/>
      <c r="ODQ110" s="100"/>
      <c r="ODR110" s="100"/>
      <c r="ODS110" s="100"/>
      <c r="ODT110" s="100"/>
      <c r="ODU110" s="100"/>
      <c r="ODV110" s="100"/>
      <c r="ODW110" s="100"/>
      <c r="ODX110" s="100"/>
      <c r="ODY110" s="100"/>
      <c r="ODZ110" s="100"/>
      <c r="OEA110" s="100"/>
      <c r="OEB110" s="100"/>
      <c r="OEC110" s="100"/>
      <c r="OED110" s="100"/>
      <c r="OEE110" s="100"/>
      <c r="OEF110" s="100"/>
      <c r="OEG110" s="100"/>
      <c r="OEH110" s="100"/>
      <c r="OEI110" s="100"/>
      <c r="OEJ110" s="100"/>
      <c r="OEK110" s="100"/>
      <c r="OEL110" s="100"/>
      <c r="OEM110" s="100"/>
      <c r="OEN110" s="100"/>
      <c r="OEO110" s="100"/>
      <c r="OEP110" s="100"/>
      <c r="OEQ110" s="100"/>
      <c r="OER110" s="100"/>
      <c r="OES110" s="100"/>
      <c r="OET110" s="100"/>
      <c r="OEU110" s="100"/>
      <c r="OEV110" s="100"/>
      <c r="OEW110" s="100"/>
      <c r="OEX110" s="100"/>
      <c r="OEY110" s="100"/>
      <c r="OEZ110" s="100"/>
      <c r="OFA110" s="100"/>
      <c r="OFB110" s="100"/>
      <c r="OFC110" s="100"/>
      <c r="OFD110" s="100"/>
      <c r="OFE110" s="100"/>
      <c r="OFF110" s="100"/>
      <c r="OFG110" s="100"/>
      <c r="OFH110" s="100"/>
      <c r="OFI110" s="100"/>
      <c r="OFJ110" s="100"/>
      <c r="OFK110" s="100"/>
      <c r="OFL110" s="100"/>
      <c r="OFM110" s="100"/>
      <c r="OFN110" s="100"/>
      <c r="OFO110" s="100"/>
      <c r="OFP110" s="100"/>
      <c r="OFQ110" s="100"/>
      <c r="OFR110" s="100"/>
      <c r="OFS110" s="100"/>
      <c r="OFT110" s="100"/>
      <c r="OFU110" s="100"/>
      <c r="OFV110" s="100"/>
      <c r="OFW110" s="100"/>
      <c r="OFX110" s="100"/>
      <c r="OFY110" s="100"/>
      <c r="OFZ110" s="100"/>
      <c r="OGA110" s="100"/>
      <c r="OGB110" s="100"/>
      <c r="OGC110" s="100"/>
      <c r="OGD110" s="100"/>
      <c r="OGE110" s="100"/>
      <c r="OGF110" s="100"/>
      <c r="OGG110" s="100"/>
      <c r="OGH110" s="100"/>
      <c r="OGI110" s="100"/>
      <c r="OGJ110" s="100"/>
      <c r="OGK110" s="100"/>
      <c r="OGL110" s="100"/>
      <c r="OGM110" s="100"/>
      <c r="OGN110" s="100"/>
      <c r="OGO110" s="100"/>
      <c r="OGP110" s="100"/>
      <c r="OGQ110" s="100"/>
      <c r="OGR110" s="100"/>
      <c r="OGS110" s="100"/>
      <c r="OGT110" s="100"/>
      <c r="OGU110" s="100"/>
      <c r="OGV110" s="100"/>
      <c r="OGW110" s="100"/>
      <c r="OGX110" s="100"/>
      <c r="OGY110" s="100"/>
      <c r="OGZ110" s="100"/>
      <c r="OHA110" s="100"/>
      <c r="OHB110" s="100"/>
      <c r="OHC110" s="100"/>
      <c r="OHD110" s="100"/>
      <c r="OHE110" s="100"/>
      <c r="OHF110" s="100"/>
      <c r="OHG110" s="100"/>
      <c r="OHH110" s="100"/>
      <c r="OHI110" s="100"/>
      <c r="OHJ110" s="100"/>
      <c r="OHK110" s="100"/>
      <c r="OHL110" s="100"/>
      <c r="OHM110" s="100"/>
      <c r="OHN110" s="100"/>
      <c r="OHO110" s="100"/>
      <c r="OHP110" s="100"/>
      <c r="OHQ110" s="100"/>
      <c r="OHR110" s="100"/>
      <c r="OHS110" s="100"/>
      <c r="OHT110" s="100"/>
      <c r="OHU110" s="100"/>
      <c r="OHV110" s="100"/>
      <c r="OHW110" s="100"/>
      <c r="OHX110" s="100"/>
      <c r="OHY110" s="100"/>
      <c r="OHZ110" s="100"/>
      <c r="OIA110" s="100"/>
      <c r="OIB110" s="100"/>
      <c r="OIC110" s="100"/>
      <c r="OID110" s="100"/>
      <c r="OIE110" s="100"/>
      <c r="OIF110" s="100"/>
      <c r="OIG110" s="100"/>
      <c r="OIH110" s="100"/>
      <c r="OII110" s="100"/>
      <c r="OIJ110" s="100"/>
      <c r="OIK110" s="100"/>
      <c r="OIL110" s="100"/>
      <c r="OIM110" s="100"/>
      <c r="OIN110" s="100"/>
      <c r="OIO110" s="100"/>
      <c r="OIP110" s="100"/>
      <c r="OIQ110" s="100"/>
      <c r="OIR110" s="100"/>
      <c r="OIS110" s="100"/>
      <c r="OIT110" s="100"/>
      <c r="OIU110" s="100"/>
      <c r="OIV110" s="100"/>
      <c r="OIW110" s="100"/>
      <c r="OIX110" s="100"/>
      <c r="OIY110" s="100"/>
      <c r="OIZ110" s="100"/>
      <c r="OJA110" s="100"/>
      <c r="OJB110" s="100"/>
      <c r="OJC110" s="100"/>
      <c r="OJD110" s="100"/>
      <c r="OJE110" s="100"/>
      <c r="OJF110" s="100"/>
      <c r="OJG110" s="100"/>
      <c r="OJH110" s="100"/>
      <c r="OJI110" s="100"/>
      <c r="OJJ110" s="100"/>
      <c r="OJK110" s="100"/>
      <c r="OJL110" s="100"/>
      <c r="OJM110" s="100"/>
      <c r="OJN110" s="100"/>
      <c r="OJO110" s="100"/>
      <c r="OJP110" s="100"/>
      <c r="OJQ110" s="100"/>
      <c r="OJR110" s="100"/>
      <c r="OJS110" s="100"/>
      <c r="OJT110" s="100"/>
      <c r="OJU110" s="100"/>
      <c r="OJV110" s="100"/>
      <c r="OJW110" s="100"/>
      <c r="OJX110" s="100"/>
      <c r="OJY110" s="100"/>
      <c r="OJZ110" s="100"/>
      <c r="OKA110" s="100"/>
      <c r="OKB110" s="100"/>
      <c r="OKC110" s="100"/>
      <c r="OKD110" s="100"/>
      <c r="OKE110" s="100"/>
      <c r="OKF110" s="100"/>
      <c r="OKG110" s="100"/>
      <c r="OKH110" s="100"/>
      <c r="OKI110" s="100"/>
      <c r="OKJ110" s="100"/>
      <c r="OKK110" s="100"/>
      <c r="OKL110" s="100"/>
      <c r="OKM110" s="100"/>
      <c r="OKN110" s="100"/>
      <c r="OKO110" s="100"/>
      <c r="OKP110" s="100"/>
      <c r="OKQ110" s="100"/>
      <c r="OKR110" s="100"/>
      <c r="OKS110" s="100"/>
      <c r="OKT110" s="100"/>
      <c r="OKU110" s="100"/>
      <c r="OKV110" s="100"/>
      <c r="OKW110" s="100"/>
      <c r="OKX110" s="100"/>
      <c r="OKY110" s="100"/>
      <c r="OKZ110" s="100"/>
      <c r="OLA110" s="100"/>
      <c r="OLB110" s="100"/>
      <c r="OLC110" s="100"/>
      <c r="OLD110" s="100"/>
      <c r="OLE110" s="100"/>
      <c r="OLF110" s="100"/>
      <c r="OLG110" s="100"/>
      <c r="OLH110" s="100"/>
      <c r="OLI110" s="100"/>
      <c r="OLJ110" s="100"/>
      <c r="OLK110" s="100"/>
      <c r="OLL110" s="100"/>
      <c r="OLM110" s="100"/>
      <c r="OLN110" s="100"/>
      <c r="OLO110" s="100"/>
      <c r="OLP110" s="100"/>
      <c r="OLQ110" s="100"/>
      <c r="OLR110" s="100"/>
      <c r="OLS110" s="100"/>
      <c r="OLT110" s="100"/>
      <c r="OLU110" s="100"/>
      <c r="OLV110" s="100"/>
      <c r="OLW110" s="100"/>
      <c r="OLX110" s="100"/>
      <c r="OLY110" s="100"/>
      <c r="OLZ110" s="100"/>
      <c r="OMA110" s="100"/>
      <c r="OMB110" s="100"/>
      <c r="OMC110" s="100"/>
      <c r="OMD110" s="100"/>
      <c r="OME110" s="100"/>
      <c r="OMF110" s="100"/>
      <c r="OMG110" s="100"/>
      <c r="OMH110" s="100"/>
      <c r="OMI110" s="100"/>
      <c r="OMJ110" s="100"/>
      <c r="OMK110" s="100"/>
      <c r="OML110" s="100"/>
      <c r="OMM110" s="100"/>
      <c r="OMN110" s="100"/>
      <c r="OMO110" s="100"/>
      <c r="OMP110" s="100"/>
      <c r="OMQ110" s="100"/>
      <c r="OMR110" s="100"/>
      <c r="OMS110" s="100"/>
      <c r="OMT110" s="100"/>
      <c r="OMU110" s="100"/>
      <c r="OMV110" s="100"/>
      <c r="OMW110" s="100"/>
      <c r="OMX110" s="100"/>
      <c r="OMY110" s="100"/>
      <c r="OMZ110" s="100"/>
      <c r="ONA110" s="100"/>
      <c r="ONB110" s="100"/>
      <c r="ONC110" s="100"/>
      <c r="OND110" s="100"/>
      <c r="ONE110" s="100"/>
      <c r="ONF110" s="100"/>
      <c r="ONG110" s="100"/>
      <c r="ONH110" s="100"/>
      <c r="ONI110" s="100"/>
      <c r="ONJ110" s="100"/>
      <c r="ONK110" s="100"/>
      <c r="ONL110" s="100"/>
      <c r="ONM110" s="100"/>
      <c r="ONN110" s="100"/>
      <c r="ONO110" s="100"/>
      <c r="ONP110" s="100"/>
      <c r="ONQ110" s="100"/>
      <c r="ONR110" s="100"/>
      <c r="ONS110" s="100"/>
      <c r="ONT110" s="100"/>
      <c r="ONU110" s="100"/>
      <c r="ONV110" s="100"/>
      <c r="ONW110" s="100"/>
      <c r="ONX110" s="100"/>
      <c r="ONY110" s="100"/>
      <c r="ONZ110" s="100"/>
      <c r="OOA110" s="100"/>
      <c r="OOB110" s="100"/>
      <c r="OOC110" s="100"/>
      <c r="OOD110" s="100"/>
      <c r="OOE110" s="100"/>
      <c r="OOF110" s="100"/>
      <c r="OOG110" s="100"/>
      <c r="OOH110" s="100"/>
      <c r="OOI110" s="100"/>
      <c r="OOJ110" s="100"/>
      <c r="OOK110" s="100"/>
      <c r="OOL110" s="100"/>
      <c r="OOM110" s="100"/>
      <c r="OON110" s="100"/>
      <c r="OOO110" s="100"/>
      <c r="OOP110" s="100"/>
      <c r="OOQ110" s="100"/>
      <c r="OOR110" s="100"/>
      <c r="OOS110" s="100"/>
      <c r="OOT110" s="100"/>
      <c r="OOU110" s="100"/>
      <c r="OOV110" s="100"/>
      <c r="OOW110" s="100"/>
      <c r="OOX110" s="100"/>
      <c r="OOY110" s="100"/>
      <c r="OOZ110" s="100"/>
      <c r="OPA110" s="100"/>
      <c r="OPB110" s="100"/>
      <c r="OPC110" s="100"/>
      <c r="OPD110" s="100"/>
      <c r="OPE110" s="100"/>
      <c r="OPF110" s="100"/>
      <c r="OPG110" s="100"/>
      <c r="OPH110" s="100"/>
      <c r="OPI110" s="100"/>
      <c r="OPJ110" s="100"/>
      <c r="OPK110" s="100"/>
      <c r="OPL110" s="100"/>
      <c r="OPM110" s="100"/>
      <c r="OPN110" s="100"/>
      <c r="OPO110" s="100"/>
      <c r="OPP110" s="100"/>
      <c r="OPQ110" s="100"/>
      <c r="OPR110" s="100"/>
      <c r="OPS110" s="100"/>
      <c r="OPT110" s="100"/>
      <c r="OPU110" s="100"/>
      <c r="OPV110" s="100"/>
      <c r="OPW110" s="100"/>
      <c r="OPX110" s="100"/>
      <c r="OPY110" s="100"/>
      <c r="OPZ110" s="100"/>
      <c r="OQA110" s="100"/>
      <c r="OQB110" s="100"/>
      <c r="OQC110" s="100"/>
      <c r="OQD110" s="100"/>
      <c r="OQE110" s="100"/>
      <c r="OQF110" s="100"/>
      <c r="OQG110" s="100"/>
      <c r="OQH110" s="100"/>
      <c r="OQI110" s="100"/>
      <c r="OQJ110" s="100"/>
      <c r="OQK110" s="100"/>
      <c r="OQL110" s="100"/>
      <c r="OQM110" s="100"/>
      <c r="OQN110" s="100"/>
      <c r="OQO110" s="100"/>
      <c r="OQP110" s="100"/>
      <c r="OQQ110" s="100"/>
      <c r="OQR110" s="100"/>
      <c r="OQS110" s="100"/>
      <c r="OQT110" s="100"/>
      <c r="OQU110" s="100"/>
      <c r="OQV110" s="100"/>
      <c r="OQW110" s="100"/>
      <c r="OQX110" s="100"/>
      <c r="OQY110" s="100"/>
      <c r="OQZ110" s="100"/>
      <c r="ORA110" s="100"/>
      <c r="ORB110" s="100"/>
      <c r="ORC110" s="100"/>
      <c r="ORD110" s="100"/>
      <c r="ORE110" s="100"/>
      <c r="ORF110" s="100"/>
      <c r="ORG110" s="100"/>
      <c r="ORH110" s="100"/>
      <c r="ORI110" s="100"/>
      <c r="ORJ110" s="100"/>
      <c r="ORK110" s="100"/>
      <c r="ORL110" s="100"/>
      <c r="ORM110" s="100"/>
      <c r="ORN110" s="100"/>
      <c r="ORO110" s="100"/>
      <c r="ORP110" s="100"/>
      <c r="ORQ110" s="100"/>
      <c r="ORR110" s="100"/>
      <c r="ORS110" s="100"/>
      <c r="ORT110" s="100"/>
      <c r="ORU110" s="100"/>
      <c r="ORV110" s="100"/>
      <c r="ORW110" s="100"/>
      <c r="ORX110" s="100"/>
      <c r="ORY110" s="100"/>
      <c r="ORZ110" s="100"/>
      <c r="OSA110" s="100"/>
      <c r="OSB110" s="100"/>
      <c r="OSC110" s="100"/>
      <c r="OSD110" s="100"/>
      <c r="OSE110" s="100"/>
      <c r="OSF110" s="100"/>
      <c r="OSG110" s="100"/>
      <c r="OSH110" s="100"/>
      <c r="OSI110" s="100"/>
      <c r="OSJ110" s="100"/>
      <c r="OSK110" s="100"/>
      <c r="OSL110" s="100"/>
      <c r="OSM110" s="100"/>
      <c r="OSN110" s="100"/>
      <c r="OSO110" s="100"/>
      <c r="OSP110" s="100"/>
      <c r="OSQ110" s="100"/>
      <c r="OSR110" s="100"/>
      <c r="OSS110" s="100"/>
      <c r="OST110" s="100"/>
      <c r="OSU110" s="100"/>
      <c r="OSV110" s="100"/>
      <c r="OSW110" s="100"/>
      <c r="OSX110" s="100"/>
      <c r="OSY110" s="100"/>
      <c r="OSZ110" s="100"/>
      <c r="OTA110" s="100"/>
      <c r="OTB110" s="100"/>
      <c r="OTC110" s="100"/>
      <c r="OTD110" s="100"/>
      <c r="OTE110" s="100"/>
      <c r="OTF110" s="100"/>
      <c r="OTG110" s="100"/>
      <c r="OTH110" s="100"/>
      <c r="OTI110" s="100"/>
      <c r="OTJ110" s="100"/>
      <c r="OTK110" s="100"/>
      <c r="OTL110" s="100"/>
      <c r="OTM110" s="100"/>
      <c r="OTN110" s="100"/>
      <c r="OTO110" s="100"/>
      <c r="OTP110" s="100"/>
      <c r="OTQ110" s="100"/>
      <c r="OTR110" s="100"/>
      <c r="OTS110" s="100"/>
      <c r="OTT110" s="100"/>
      <c r="OTU110" s="100"/>
      <c r="OTV110" s="100"/>
      <c r="OTW110" s="100"/>
      <c r="OTX110" s="100"/>
      <c r="OTY110" s="100"/>
      <c r="OTZ110" s="100"/>
      <c r="OUA110" s="100"/>
      <c r="OUB110" s="100"/>
      <c r="OUC110" s="100"/>
      <c r="OUD110" s="100"/>
      <c r="OUE110" s="100"/>
      <c r="OUF110" s="100"/>
      <c r="OUG110" s="100"/>
      <c r="OUH110" s="100"/>
      <c r="OUI110" s="100"/>
      <c r="OUJ110" s="100"/>
      <c r="OUK110" s="100"/>
      <c r="OUL110" s="100"/>
      <c r="OUM110" s="100"/>
      <c r="OUN110" s="100"/>
      <c r="OUO110" s="100"/>
      <c r="OUP110" s="100"/>
      <c r="OUQ110" s="100"/>
      <c r="OUR110" s="100"/>
      <c r="OUS110" s="100"/>
      <c r="OUT110" s="100"/>
      <c r="OUU110" s="100"/>
      <c r="OUV110" s="100"/>
      <c r="OUW110" s="100"/>
      <c r="OUX110" s="100"/>
      <c r="OUY110" s="100"/>
      <c r="OUZ110" s="100"/>
      <c r="OVA110" s="100"/>
      <c r="OVB110" s="100"/>
      <c r="OVC110" s="100"/>
      <c r="OVD110" s="100"/>
      <c r="OVE110" s="100"/>
      <c r="OVF110" s="100"/>
      <c r="OVG110" s="100"/>
      <c r="OVH110" s="100"/>
      <c r="OVI110" s="100"/>
      <c r="OVJ110" s="100"/>
      <c r="OVK110" s="100"/>
      <c r="OVL110" s="100"/>
      <c r="OVM110" s="100"/>
      <c r="OVN110" s="100"/>
      <c r="OVO110" s="100"/>
      <c r="OVP110" s="100"/>
      <c r="OVQ110" s="100"/>
      <c r="OVR110" s="100"/>
      <c r="OVS110" s="100"/>
      <c r="OVT110" s="100"/>
      <c r="OVU110" s="100"/>
      <c r="OVV110" s="100"/>
      <c r="OVW110" s="100"/>
      <c r="OVX110" s="100"/>
      <c r="OVY110" s="100"/>
      <c r="OVZ110" s="100"/>
      <c r="OWA110" s="100"/>
      <c r="OWB110" s="100"/>
      <c r="OWC110" s="100"/>
      <c r="OWD110" s="100"/>
      <c r="OWE110" s="100"/>
      <c r="OWF110" s="100"/>
      <c r="OWG110" s="100"/>
      <c r="OWH110" s="100"/>
      <c r="OWI110" s="100"/>
      <c r="OWJ110" s="100"/>
      <c r="OWK110" s="100"/>
      <c r="OWL110" s="100"/>
      <c r="OWM110" s="100"/>
      <c r="OWN110" s="100"/>
      <c r="OWO110" s="100"/>
      <c r="OWP110" s="100"/>
      <c r="OWQ110" s="100"/>
      <c r="OWR110" s="100"/>
      <c r="OWS110" s="100"/>
      <c r="OWT110" s="100"/>
      <c r="OWU110" s="100"/>
      <c r="OWV110" s="100"/>
      <c r="OWW110" s="100"/>
      <c r="OWX110" s="100"/>
      <c r="OWY110" s="100"/>
      <c r="OWZ110" s="100"/>
      <c r="OXA110" s="100"/>
      <c r="OXB110" s="100"/>
      <c r="OXC110" s="100"/>
      <c r="OXD110" s="100"/>
      <c r="OXE110" s="100"/>
      <c r="OXF110" s="100"/>
      <c r="OXG110" s="100"/>
      <c r="OXH110" s="100"/>
      <c r="OXI110" s="100"/>
      <c r="OXJ110" s="100"/>
      <c r="OXK110" s="100"/>
      <c r="OXL110" s="100"/>
      <c r="OXM110" s="100"/>
      <c r="OXN110" s="100"/>
      <c r="OXO110" s="100"/>
      <c r="OXP110" s="100"/>
      <c r="OXQ110" s="100"/>
      <c r="OXR110" s="100"/>
      <c r="OXS110" s="100"/>
      <c r="OXT110" s="100"/>
      <c r="OXU110" s="100"/>
      <c r="OXV110" s="100"/>
      <c r="OXW110" s="100"/>
      <c r="OXX110" s="100"/>
      <c r="OXY110" s="100"/>
      <c r="OXZ110" s="100"/>
      <c r="OYA110" s="100"/>
      <c r="OYB110" s="100"/>
      <c r="OYC110" s="100"/>
      <c r="OYD110" s="100"/>
      <c r="OYE110" s="100"/>
      <c r="OYF110" s="100"/>
      <c r="OYG110" s="100"/>
      <c r="OYH110" s="100"/>
      <c r="OYI110" s="100"/>
      <c r="OYJ110" s="100"/>
      <c r="OYK110" s="100"/>
      <c r="OYL110" s="100"/>
      <c r="OYM110" s="100"/>
      <c r="OYN110" s="100"/>
      <c r="OYO110" s="100"/>
      <c r="OYP110" s="100"/>
      <c r="OYQ110" s="100"/>
      <c r="OYR110" s="100"/>
      <c r="OYS110" s="100"/>
      <c r="OYT110" s="100"/>
      <c r="OYU110" s="100"/>
      <c r="OYV110" s="100"/>
      <c r="OYW110" s="100"/>
      <c r="OYX110" s="100"/>
      <c r="OYY110" s="100"/>
      <c r="OYZ110" s="100"/>
      <c r="OZA110" s="100"/>
      <c r="OZB110" s="100"/>
      <c r="OZC110" s="100"/>
      <c r="OZD110" s="100"/>
      <c r="OZE110" s="100"/>
      <c r="OZF110" s="100"/>
      <c r="OZG110" s="100"/>
      <c r="OZH110" s="100"/>
      <c r="OZI110" s="100"/>
      <c r="OZJ110" s="100"/>
      <c r="OZK110" s="100"/>
      <c r="OZL110" s="100"/>
      <c r="OZM110" s="100"/>
      <c r="OZN110" s="100"/>
      <c r="OZO110" s="100"/>
      <c r="OZP110" s="100"/>
      <c r="OZQ110" s="100"/>
      <c r="OZR110" s="100"/>
      <c r="OZS110" s="100"/>
      <c r="OZT110" s="100"/>
      <c r="OZU110" s="100"/>
      <c r="OZV110" s="100"/>
      <c r="OZW110" s="100"/>
      <c r="OZX110" s="100"/>
      <c r="OZY110" s="100"/>
      <c r="OZZ110" s="100"/>
      <c r="PAA110" s="100"/>
      <c r="PAB110" s="100"/>
      <c r="PAC110" s="100"/>
      <c r="PAD110" s="100"/>
      <c r="PAE110" s="100"/>
      <c r="PAF110" s="100"/>
      <c r="PAG110" s="100"/>
      <c r="PAH110" s="100"/>
      <c r="PAI110" s="100"/>
      <c r="PAJ110" s="100"/>
      <c r="PAK110" s="100"/>
      <c r="PAL110" s="100"/>
      <c r="PAM110" s="100"/>
      <c r="PAN110" s="100"/>
      <c r="PAO110" s="100"/>
      <c r="PAP110" s="100"/>
      <c r="PAQ110" s="100"/>
      <c r="PAR110" s="100"/>
      <c r="PAS110" s="100"/>
      <c r="PAT110" s="100"/>
      <c r="PAU110" s="100"/>
      <c r="PAV110" s="100"/>
      <c r="PAW110" s="100"/>
      <c r="PAX110" s="100"/>
      <c r="PAY110" s="100"/>
      <c r="PAZ110" s="100"/>
      <c r="PBA110" s="100"/>
      <c r="PBB110" s="100"/>
      <c r="PBC110" s="100"/>
      <c r="PBD110" s="100"/>
      <c r="PBE110" s="100"/>
      <c r="PBF110" s="100"/>
      <c r="PBG110" s="100"/>
      <c r="PBH110" s="100"/>
      <c r="PBI110" s="100"/>
      <c r="PBJ110" s="100"/>
      <c r="PBK110" s="100"/>
      <c r="PBL110" s="100"/>
      <c r="PBM110" s="100"/>
      <c r="PBN110" s="100"/>
      <c r="PBO110" s="100"/>
      <c r="PBP110" s="100"/>
      <c r="PBQ110" s="100"/>
      <c r="PBR110" s="100"/>
      <c r="PBS110" s="100"/>
      <c r="PBT110" s="100"/>
      <c r="PBU110" s="100"/>
      <c r="PBV110" s="100"/>
      <c r="PBW110" s="100"/>
      <c r="PBX110" s="100"/>
      <c r="PBY110" s="100"/>
      <c r="PBZ110" s="100"/>
      <c r="PCA110" s="100"/>
      <c r="PCB110" s="100"/>
      <c r="PCC110" s="100"/>
      <c r="PCD110" s="100"/>
      <c r="PCE110" s="100"/>
      <c r="PCF110" s="100"/>
      <c r="PCG110" s="100"/>
      <c r="PCH110" s="100"/>
      <c r="PCI110" s="100"/>
      <c r="PCJ110" s="100"/>
      <c r="PCK110" s="100"/>
      <c r="PCL110" s="100"/>
      <c r="PCM110" s="100"/>
      <c r="PCN110" s="100"/>
      <c r="PCO110" s="100"/>
      <c r="PCP110" s="100"/>
      <c r="PCQ110" s="100"/>
      <c r="PCR110" s="100"/>
      <c r="PCS110" s="100"/>
      <c r="PCT110" s="100"/>
      <c r="PCU110" s="100"/>
      <c r="PCV110" s="100"/>
      <c r="PCW110" s="100"/>
      <c r="PCX110" s="100"/>
      <c r="PCY110" s="100"/>
      <c r="PCZ110" s="100"/>
      <c r="PDA110" s="100"/>
      <c r="PDB110" s="100"/>
      <c r="PDC110" s="100"/>
      <c r="PDD110" s="100"/>
      <c r="PDE110" s="100"/>
      <c r="PDF110" s="100"/>
      <c r="PDG110" s="100"/>
      <c r="PDH110" s="100"/>
      <c r="PDI110" s="100"/>
      <c r="PDJ110" s="100"/>
      <c r="PDK110" s="100"/>
      <c r="PDL110" s="100"/>
      <c r="PDM110" s="100"/>
      <c r="PDN110" s="100"/>
      <c r="PDO110" s="100"/>
      <c r="PDP110" s="100"/>
      <c r="PDQ110" s="100"/>
      <c r="PDR110" s="100"/>
      <c r="PDS110" s="100"/>
      <c r="PDT110" s="100"/>
      <c r="PDU110" s="100"/>
      <c r="PDV110" s="100"/>
      <c r="PDW110" s="100"/>
      <c r="PDX110" s="100"/>
      <c r="PDY110" s="100"/>
      <c r="PDZ110" s="100"/>
      <c r="PEA110" s="100"/>
      <c r="PEB110" s="100"/>
      <c r="PEC110" s="100"/>
      <c r="PED110" s="100"/>
      <c r="PEE110" s="100"/>
      <c r="PEF110" s="100"/>
      <c r="PEG110" s="100"/>
      <c r="PEH110" s="100"/>
      <c r="PEI110" s="100"/>
      <c r="PEJ110" s="100"/>
      <c r="PEK110" s="100"/>
      <c r="PEL110" s="100"/>
      <c r="PEM110" s="100"/>
      <c r="PEN110" s="100"/>
      <c r="PEO110" s="100"/>
      <c r="PEP110" s="100"/>
      <c r="PEQ110" s="100"/>
      <c r="PER110" s="100"/>
      <c r="PES110" s="100"/>
      <c r="PET110" s="100"/>
      <c r="PEU110" s="100"/>
      <c r="PEV110" s="100"/>
      <c r="PEW110" s="100"/>
      <c r="PEX110" s="100"/>
      <c r="PEY110" s="100"/>
      <c r="PEZ110" s="100"/>
      <c r="PFA110" s="100"/>
      <c r="PFB110" s="100"/>
      <c r="PFC110" s="100"/>
      <c r="PFD110" s="100"/>
      <c r="PFE110" s="100"/>
      <c r="PFF110" s="100"/>
      <c r="PFG110" s="100"/>
      <c r="PFH110" s="100"/>
      <c r="PFI110" s="100"/>
      <c r="PFJ110" s="100"/>
      <c r="PFK110" s="100"/>
      <c r="PFL110" s="100"/>
      <c r="PFM110" s="100"/>
      <c r="PFN110" s="100"/>
      <c r="PFO110" s="100"/>
      <c r="PFP110" s="100"/>
      <c r="PFQ110" s="100"/>
      <c r="PFR110" s="100"/>
      <c r="PFS110" s="100"/>
      <c r="PFT110" s="100"/>
      <c r="PFU110" s="100"/>
      <c r="PFV110" s="100"/>
      <c r="PFW110" s="100"/>
      <c r="PFX110" s="100"/>
      <c r="PFY110" s="100"/>
      <c r="PFZ110" s="100"/>
      <c r="PGA110" s="100"/>
      <c r="PGB110" s="100"/>
      <c r="PGC110" s="100"/>
      <c r="PGD110" s="100"/>
      <c r="PGE110" s="100"/>
      <c r="PGF110" s="100"/>
      <c r="PGG110" s="100"/>
      <c r="PGH110" s="100"/>
      <c r="PGI110" s="100"/>
      <c r="PGJ110" s="100"/>
      <c r="PGK110" s="100"/>
      <c r="PGL110" s="100"/>
      <c r="PGM110" s="100"/>
      <c r="PGN110" s="100"/>
      <c r="PGO110" s="100"/>
      <c r="PGP110" s="100"/>
      <c r="PGQ110" s="100"/>
      <c r="PGR110" s="100"/>
      <c r="PGS110" s="100"/>
      <c r="PGT110" s="100"/>
      <c r="PGU110" s="100"/>
      <c r="PGV110" s="100"/>
      <c r="PGW110" s="100"/>
      <c r="PGX110" s="100"/>
      <c r="PGY110" s="100"/>
      <c r="PGZ110" s="100"/>
      <c r="PHA110" s="100"/>
      <c r="PHB110" s="100"/>
      <c r="PHC110" s="100"/>
      <c r="PHD110" s="100"/>
      <c r="PHE110" s="100"/>
      <c r="PHF110" s="100"/>
      <c r="PHG110" s="100"/>
      <c r="PHH110" s="100"/>
      <c r="PHI110" s="100"/>
      <c r="PHJ110" s="100"/>
      <c r="PHK110" s="100"/>
      <c r="PHL110" s="100"/>
      <c r="PHM110" s="100"/>
      <c r="PHN110" s="100"/>
      <c r="PHO110" s="100"/>
      <c r="PHP110" s="100"/>
      <c r="PHQ110" s="100"/>
      <c r="PHR110" s="100"/>
      <c r="PHS110" s="100"/>
      <c r="PHT110" s="100"/>
      <c r="PHU110" s="100"/>
      <c r="PHV110" s="100"/>
      <c r="PHW110" s="100"/>
      <c r="PHX110" s="100"/>
      <c r="PHY110" s="100"/>
      <c r="PHZ110" s="100"/>
      <c r="PIA110" s="100"/>
      <c r="PIB110" s="100"/>
      <c r="PIC110" s="100"/>
      <c r="PID110" s="100"/>
      <c r="PIE110" s="100"/>
      <c r="PIF110" s="100"/>
      <c r="PIG110" s="100"/>
      <c r="PIH110" s="100"/>
      <c r="PII110" s="100"/>
      <c r="PIJ110" s="100"/>
      <c r="PIK110" s="100"/>
      <c r="PIL110" s="100"/>
      <c r="PIM110" s="100"/>
      <c r="PIN110" s="100"/>
      <c r="PIO110" s="100"/>
      <c r="PIP110" s="100"/>
      <c r="PIQ110" s="100"/>
      <c r="PIR110" s="100"/>
      <c r="PIS110" s="100"/>
      <c r="PIT110" s="100"/>
      <c r="PIU110" s="100"/>
      <c r="PIV110" s="100"/>
      <c r="PIW110" s="100"/>
      <c r="PIX110" s="100"/>
      <c r="PIY110" s="100"/>
      <c r="PIZ110" s="100"/>
      <c r="PJA110" s="100"/>
      <c r="PJB110" s="100"/>
      <c r="PJC110" s="100"/>
      <c r="PJD110" s="100"/>
      <c r="PJE110" s="100"/>
      <c r="PJF110" s="100"/>
      <c r="PJG110" s="100"/>
      <c r="PJH110" s="100"/>
      <c r="PJI110" s="100"/>
      <c r="PJJ110" s="100"/>
      <c r="PJK110" s="100"/>
      <c r="PJL110" s="100"/>
      <c r="PJM110" s="100"/>
      <c r="PJN110" s="100"/>
      <c r="PJO110" s="100"/>
      <c r="PJP110" s="100"/>
      <c r="PJQ110" s="100"/>
      <c r="PJR110" s="100"/>
      <c r="PJS110" s="100"/>
      <c r="PJT110" s="100"/>
      <c r="PJU110" s="100"/>
      <c r="PJV110" s="100"/>
      <c r="PJW110" s="100"/>
      <c r="PJX110" s="100"/>
      <c r="PJY110" s="100"/>
      <c r="PJZ110" s="100"/>
      <c r="PKA110" s="100"/>
      <c r="PKB110" s="100"/>
      <c r="PKC110" s="100"/>
      <c r="PKD110" s="100"/>
      <c r="PKE110" s="100"/>
      <c r="PKF110" s="100"/>
      <c r="PKG110" s="100"/>
      <c r="PKH110" s="100"/>
      <c r="PKI110" s="100"/>
      <c r="PKJ110" s="100"/>
      <c r="PKK110" s="100"/>
      <c r="PKL110" s="100"/>
      <c r="PKM110" s="100"/>
      <c r="PKN110" s="100"/>
      <c r="PKO110" s="100"/>
      <c r="PKP110" s="100"/>
      <c r="PKQ110" s="100"/>
      <c r="PKR110" s="100"/>
      <c r="PKS110" s="100"/>
      <c r="PKT110" s="100"/>
      <c r="PKU110" s="100"/>
      <c r="PKV110" s="100"/>
      <c r="PKW110" s="100"/>
      <c r="PKX110" s="100"/>
      <c r="PKY110" s="100"/>
      <c r="PKZ110" s="100"/>
      <c r="PLA110" s="100"/>
      <c r="PLB110" s="100"/>
      <c r="PLC110" s="100"/>
      <c r="PLD110" s="100"/>
      <c r="PLE110" s="100"/>
      <c r="PLF110" s="100"/>
      <c r="PLG110" s="100"/>
      <c r="PLH110" s="100"/>
      <c r="PLI110" s="100"/>
      <c r="PLJ110" s="100"/>
      <c r="PLK110" s="100"/>
      <c r="PLL110" s="100"/>
      <c r="PLM110" s="100"/>
      <c r="PLN110" s="100"/>
      <c r="PLO110" s="100"/>
      <c r="PLP110" s="100"/>
      <c r="PLQ110" s="100"/>
      <c r="PLR110" s="100"/>
      <c r="PLS110" s="100"/>
      <c r="PLT110" s="100"/>
      <c r="PLU110" s="100"/>
      <c r="PLV110" s="100"/>
      <c r="PLW110" s="100"/>
      <c r="PLX110" s="100"/>
      <c r="PLY110" s="100"/>
      <c r="PLZ110" s="100"/>
      <c r="PMA110" s="100"/>
      <c r="PMB110" s="100"/>
      <c r="PMC110" s="100"/>
      <c r="PMD110" s="100"/>
      <c r="PME110" s="100"/>
      <c r="PMF110" s="100"/>
      <c r="PMG110" s="100"/>
      <c r="PMH110" s="100"/>
      <c r="PMI110" s="100"/>
      <c r="PMJ110" s="100"/>
      <c r="PMK110" s="100"/>
      <c r="PML110" s="100"/>
      <c r="PMM110" s="100"/>
      <c r="PMN110" s="100"/>
      <c r="PMO110" s="100"/>
      <c r="PMP110" s="100"/>
      <c r="PMQ110" s="100"/>
      <c r="PMR110" s="100"/>
      <c r="PMS110" s="100"/>
      <c r="PMT110" s="100"/>
      <c r="PMU110" s="100"/>
      <c r="PMV110" s="100"/>
      <c r="PMW110" s="100"/>
      <c r="PMX110" s="100"/>
      <c r="PMY110" s="100"/>
      <c r="PMZ110" s="100"/>
      <c r="PNA110" s="100"/>
      <c r="PNB110" s="100"/>
      <c r="PNC110" s="100"/>
      <c r="PND110" s="100"/>
      <c r="PNE110" s="100"/>
      <c r="PNF110" s="100"/>
      <c r="PNG110" s="100"/>
      <c r="PNH110" s="100"/>
      <c r="PNI110" s="100"/>
      <c r="PNJ110" s="100"/>
      <c r="PNK110" s="100"/>
      <c r="PNL110" s="100"/>
      <c r="PNM110" s="100"/>
      <c r="PNN110" s="100"/>
      <c r="PNO110" s="100"/>
      <c r="PNP110" s="100"/>
      <c r="PNQ110" s="100"/>
      <c r="PNR110" s="100"/>
      <c r="PNS110" s="100"/>
      <c r="PNT110" s="100"/>
      <c r="PNU110" s="100"/>
      <c r="PNV110" s="100"/>
      <c r="PNW110" s="100"/>
      <c r="PNX110" s="100"/>
      <c r="PNY110" s="100"/>
      <c r="PNZ110" s="100"/>
      <c r="POA110" s="100"/>
      <c r="POB110" s="100"/>
      <c r="POC110" s="100"/>
      <c r="POD110" s="100"/>
      <c r="POE110" s="100"/>
      <c r="POF110" s="100"/>
      <c r="POG110" s="100"/>
      <c r="POH110" s="100"/>
      <c r="POI110" s="100"/>
      <c r="POJ110" s="100"/>
      <c r="POK110" s="100"/>
      <c r="POL110" s="100"/>
      <c r="POM110" s="100"/>
      <c r="PON110" s="100"/>
      <c r="POO110" s="100"/>
      <c r="POP110" s="100"/>
      <c r="POQ110" s="100"/>
      <c r="POR110" s="100"/>
      <c r="POS110" s="100"/>
      <c r="POT110" s="100"/>
      <c r="POU110" s="100"/>
      <c r="POV110" s="100"/>
      <c r="POW110" s="100"/>
      <c r="POX110" s="100"/>
      <c r="POY110" s="100"/>
      <c r="POZ110" s="100"/>
      <c r="PPA110" s="100"/>
      <c r="PPB110" s="100"/>
      <c r="PPC110" s="100"/>
      <c r="PPD110" s="100"/>
      <c r="PPE110" s="100"/>
      <c r="PPF110" s="100"/>
      <c r="PPG110" s="100"/>
      <c r="PPH110" s="100"/>
      <c r="PPI110" s="100"/>
      <c r="PPJ110" s="100"/>
      <c r="PPK110" s="100"/>
      <c r="PPL110" s="100"/>
      <c r="PPM110" s="100"/>
      <c r="PPN110" s="100"/>
      <c r="PPO110" s="100"/>
      <c r="PPP110" s="100"/>
      <c r="PPQ110" s="100"/>
      <c r="PPR110" s="100"/>
      <c r="PPS110" s="100"/>
      <c r="PPT110" s="100"/>
      <c r="PPU110" s="100"/>
      <c r="PPV110" s="100"/>
      <c r="PPW110" s="100"/>
      <c r="PPX110" s="100"/>
      <c r="PPY110" s="100"/>
      <c r="PPZ110" s="100"/>
      <c r="PQA110" s="100"/>
      <c r="PQB110" s="100"/>
      <c r="PQC110" s="100"/>
      <c r="PQD110" s="100"/>
      <c r="PQE110" s="100"/>
      <c r="PQF110" s="100"/>
      <c r="PQG110" s="100"/>
      <c r="PQH110" s="100"/>
      <c r="PQI110" s="100"/>
      <c r="PQJ110" s="100"/>
      <c r="PQK110" s="100"/>
      <c r="PQL110" s="100"/>
      <c r="PQM110" s="100"/>
      <c r="PQN110" s="100"/>
      <c r="PQO110" s="100"/>
      <c r="PQP110" s="100"/>
      <c r="PQQ110" s="100"/>
      <c r="PQR110" s="100"/>
      <c r="PQS110" s="100"/>
      <c r="PQT110" s="100"/>
      <c r="PQU110" s="100"/>
      <c r="PQV110" s="100"/>
      <c r="PQW110" s="100"/>
      <c r="PQX110" s="100"/>
      <c r="PQY110" s="100"/>
      <c r="PQZ110" s="100"/>
      <c r="PRA110" s="100"/>
      <c r="PRB110" s="100"/>
      <c r="PRC110" s="100"/>
      <c r="PRD110" s="100"/>
      <c r="PRE110" s="100"/>
      <c r="PRF110" s="100"/>
      <c r="PRG110" s="100"/>
      <c r="PRH110" s="100"/>
      <c r="PRI110" s="100"/>
      <c r="PRJ110" s="100"/>
      <c r="PRK110" s="100"/>
      <c r="PRL110" s="100"/>
      <c r="PRM110" s="100"/>
      <c r="PRN110" s="100"/>
      <c r="PRO110" s="100"/>
      <c r="PRP110" s="100"/>
      <c r="PRQ110" s="100"/>
      <c r="PRR110" s="100"/>
      <c r="PRS110" s="100"/>
      <c r="PRT110" s="100"/>
      <c r="PRU110" s="100"/>
      <c r="PRV110" s="100"/>
      <c r="PRW110" s="100"/>
      <c r="PRX110" s="100"/>
      <c r="PRY110" s="100"/>
      <c r="PRZ110" s="100"/>
      <c r="PSA110" s="100"/>
      <c r="PSB110" s="100"/>
      <c r="PSC110" s="100"/>
      <c r="PSD110" s="100"/>
      <c r="PSE110" s="100"/>
      <c r="PSF110" s="100"/>
      <c r="PSG110" s="100"/>
      <c r="PSH110" s="100"/>
      <c r="PSI110" s="100"/>
      <c r="PSJ110" s="100"/>
      <c r="PSK110" s="100"/>
      <c r="PSL110" s="100"/>
      <c r="PSM110" s="100"/>
      <c r="PSN110" s="100"/>
      <c r="PSO110" s="100"/>
      <c r="PSP110" s="100"/>
      <c r="PSQ110" s="100"/>
      <c r="PSR110" s="100"/>
      <c r="PSS110" s="100"/>
      <c r="PST110" s="100"/>
      <c r="PSU110" s="100"/>
      <c r="PSV110" s="100"/>
      <c r="PSW110" s="100"/>
      <c r="PSX110" s="100"/>
      <c r="PSY110" s="100"/>
      <c r="PSZ110" s="100"/>
      <c r="PTA110" s="100"/>
      <c r="PTB110" s="100"/>
      <c r="PTC110" s="100"/>
      <c r="PTD110" s="100"/>
      <c r="PTE110" s="100"/>
      <c r="PTF110" s="100"/>
      <c r="PTG110" s="100"/>
      <c r="PTH110" s="100"/>
      <c r="PTI110" s="100"/>
      <c r="PTJ110" s="100"/>
      <c r="PTK110" s="100"/>
      <c r="PTL110" s="100"/>
      <c r="PTM110" s="100"/>
      <c r="PTN110" s="100"/>
      <c r="PTO110" s="100"/>
      <c r="PTP110" s="100"/>
      <c r="PTQ110" s="100"/>
      <c r="PTR110" s="100"/>
      <c r="PTS110" s="100"/>
      <c r="PTT110" s="100"/>
      <c r="PTU110" s="100"/>
      <c r="PTV110" s="100"/>
      <c r="PTW110" s="100"/>
      <c r="PTX110" s="100"/>
      <c r="PTY110" s="100"/>
      <c r="PTZ110" s="100"/>
      <c r="PUA110" s="100"/>
      <c r="PUB110" s="100"/>
      <c r="PUC110" s="100"/>
      <c r="PUD110" s="100"/>
      <c r="PUE110" s="100"/>
      <c r="PUF110" s="100"/>
      <c r="PUG110" s="100"/>
      <c r="PUH110" s="100"/>
      <c r="PUI110" s="100"/>
      <c r="PUJ110" s="100"/>
      <c r="PUK110" s="100"/>
      <c r="PUL110" s="100"/>
      <c r="PUM110" s="100"/>
      <c r="PUN110" s="100"/>
      <c r="PUO110" s="100"/>
      <c r="PUP110" s="100"/>
      <c r="PUQ110" s="100"/>
      <c r="PUR110" s="100"/>
      <c r="PUS110" s="100"/>
      <c r="PUT110" s="100"/>
      <c r="PUU110" s="100"/>
      <c r="PUV110" s="100"/>
      <c r="PUW110" s="100"/>
      <c r="PUX110" s="100"/>
      <c r="PUY110" s="100"/>
      <c r="PUZ110" s="100"/>
      <c r="PVA110" s="100"/>
      <c r="PVB110" s="100"/>
      <c r="PVC110" s="100"/>
      <c r="PVD110" s="100"/>
      <c r="PVE110" s="100"/>
      <c r="PVF110" s="100"/>
      <c r="PVG110" s="100"/>
      <c r="PVH110" s="100"/>
      <c r="PVI110" s="100"/>
      <c r="PVJ110" s="100"/>
      <c r="PVK110" s="100"/>
      <c r="PVL110" s="100"/>
      <c r="PVM110" s="100"/>
      <c r="PVN110" s="100"/>
      <c r="PVO110" s="100"/>
      <c r="PVP110" s="100"/>
      <c r="PVQ110" s="100"/>
      <c r="PVR110" s="100"/>
      <c r="PVS110" s="100"/>
      <c r="PVT110" s="100"/>
      <c r="PVU110" s="100"/>
      <c r="PVV110" s="100"/>
      <c r="PVW110" s="100"/>
      <c r="PVX110" s="100"/>
      <c r="PVY110" s="100"/>
      <c r="PVZ110" s="100"/>
      <c r="PWA110" s="100"/>
      <c r="PWB110" s="100"/>
      <c r="PWC110" s="100"/>
      <c r="PWD110" s="100"/>
      <c r="PWE110" s="100"/>
      <c r="PWF110" s="100"/>
      <c r="PWG110" s="100"/>
      <c r="PWH110" s="100"/>
      <c r="PWI110" s="100"/>
      <c r="PWJ110" s="100"/>
      <c r="PWK110" s="100"/>
      <c r="PWL110" s="100"/>
      <c r="PWM110" s="100"/>
      <c r="PWN110" s="100"/>
      <c r="PWO110" s="100"/>
      <c r="PWP110" s="100"/>
      <c r="PWQ110" s="100"/>
      <c r="PWR110" s="100"/>
      <c r="PWS110" s="100"/>
      <c r="PWT110" s="100"/>
      <c r="PWU110" s="100"/>
      <c r="PWV110" s="100"/>
      <c r="PWW110" s="100"/>
      <c r="PWX110" s="100"/>
      <c r="PWY110" s="100"/>
      <c r="PWZ110" s="100"/>
      <c r="PXA110" s="100"/>
      <c r="PXB110" s="100"/>
      <c r="PXC110" s="100"/>
      <c r="PXD110" s="100"/>
      <c r="PXE110" s="100"/>
      <c r="PXF110" s="100"/>
      <c r="PXG110" s="100"/>
      <c r="PXH110" s="100"/>
      <c r="PXI110" s="100"/>
      <c r="PXJ110" s="100"/>
      <c r="PXK110" s="100"/>
      <c r="PXL110" s="100"/>
      <c r="PXM110" s="100"/>
      <c r="PXN110" s="100"/>
      <c r="PXO110" s="100"/>
      <c r="PXP110" s="100"/>
      <c r="PXQ110" s="100"/>
      <c r="PXR110" s="100"/>
      <c r="PXS110" s="100"/>
      <c r="PXT110" s="100"/>
      <c r="PXU110" s="100"/>
      <c r="PXV110" s="100"/>
      <c r="PXW110" s="100"/>
      <c r="PXX110" s="100"/>
      <c r="PXY110" s="100"/>
      <c r="PXZ110" s="100"/>
      <c r="PYA110" s="100"/>
      <c r="PYB110" s="100"/>
      <c r="PYC110" s="100"/>
      <c r="PYD110" s="100"/>
      <c r="PYE110" s="100"/>
      <c r="PYF110" s="100"/>
      <c r="PYG110" s="100"/>
      <c r="PYH110" s="100"/>
      <c r="PYI110" s="100"/>
      <c r="PYJ110" s="100"/>
      <c r="PYK110" s="100"/>
      <c r="PYL110" s="100"/>
      <c r="PYM110" s="100"/>
      <c r="PYN110" s="100"/>
      <c r="PYO110" s="100"/>
      <c r="PYP110" s="100"/>
      <c r="PYQ110" s="100"/>
      <c r="PYR110" s="100"/>
      <c r="PYS110" s="100"/>
      <c r="PYT110" s="100"/>
      <c r="PYU110" s="100"/>
      <c r="PYV110" s="100"/>
      <c r="PYW110" s="100"/>
      <c r="PYX110" s="100"/>
      <c r="PYY110" s="100"/>
      <c r="PYZ110" s="100"/>
      <c r="PZA110" s="100"/>
      <c r="PZB110" s="100"/>
      <c r="PZC110" s="100"/>
      <c r="PZD110" s="100"/>
      <c r="PZE110" s="100"/>
      <c r="PZF110" s="100"/>
      <c r="PZG110" s="100"/>
      <c r="PZH110" s="100"/>
      <c r="PZI110" s="100"/>
      <c r="PZJ110" s="100"/>
      <c r="PZK110" s="100"/>
      <c r="PZL110" s="100"/>
      <c r="PZM110" s="100"/>
      <c r="PZN110" s="100"/>
      <c r="PZO110" s="100"/>
      <c r="PZP110" s="100"/>
      <c r="PZQ110" s="100"/>
      <c r="PZR110" s="100"/>
      <c r="PZS110" s="100"/>
      <c r="PZT110" s="100"/>
      <c r="PZU110" s="100"/>
      <c r="PZV110" s="100"/>
      <c r="PZW110" s="100"/>
      <c r="PZX110" s="100"/>
      <c r="PZY110" s="100"/>
      <c r="PZZ110" s="100"/>
      <c r="QAA110" s="100"/>
      <c r="QAB110" s="100"/>
      <c r="QAC110" s="100"/>
      <c r="QAD110" s="100"/>
      <c r="QAE110" s="100"/>
      <c r="QAF110" s="100"/>
      <c r="QAG110" s="100"/>
      <c r="QAH110" s="100"/>
      <c r="QAI110" s="100"/>
      <c r="QAJ110" s="100"/>
      <c r="QAK110" s="100"/>
      <c r="QAL110" s="100"/>
      <c r="QAM110" s="100"/>
      <c r="QAN110" s="100"/>
      <c r="QAO110" s="100"/>
      <c r="QAP110" s="100"/>
      <c r="QAQ110" s="100"/>
      <c r="QAR110" s="100"/>
      <c r="QAS110" s="100"/>
      <c r="QAT110" s="100"/>
      <c r="QAU110" s="100"/>
      <c r="QAV110" s="100"/>
      <c r="QAW110" s="100"/>
      <c r="QAX110" s="100"/>
      <c r="QAY110" s="100"/>
      <c r="QAZ110" s="100"/>
      <c r="QBA110" s="100"/>
      <c r="QBB110" s="100"/>
      <c r="QBC110" s="100"/>
      <c r="QBD110" s="100"/>
      <c r="QBE110" s="100"/>
      <c r="QBF110" s="100"/>
      <c r="QBG110" s="100"/>
      <c r="QBH110" s="100"/>
      <c r="QBI110" s="100"/>
      <c r="QBJ110" s="100"/>
      <c r="QBK110" s="100"/>
      <c r="QBL110" s="100"/>
      <c r="QBM110" s="100"/>
      <c r="QBN110" s="100"/>
      <c r="QBO110" s="100"/>
      <c r="QBP110" s="100"/>
      <c r="QBQ110" s="100"/>
      <c r="QBR110" s="100"/>
      <c r="QBS110" s="100"/>
      <c r="QBT110" s="100"/>
      <c r="QBU110" s="100"/>
      <c r="QBV110" s="100"/>
      <c r="QBW110" s="100"/>
      <c r="QBX110" s="100"/>
      <c r="QBY110" s="100"/>
      <c r="QBZ110" s="100"/>
      <c r="QCA110" s="100"/>
      <c r="QCB110" s="100"/>
      <c r="QCC110" s="100"/>
      <c r="QCD110" s="100"/>
      <c r="QCE110" s="100"/>
      <c r="QCF110" s="100"/>
      <c r="QCG110" s="100"/>
      <c r="QCH110" s="100"/>
      <c r="QCI110" s="100"/>
      <c r="QCJ110" s="100"/>
      <c r="QCK110" s="100"/>
      <c r="QCL110" s="100"/>
      <c r="QCM110" s="100"/>
      <c r="QCN110" s="100"/>
      <c r="QCO110" s="100"/>
      <c r="QCP110" s="100"/>
      <c r="QCQ110" s="100"/>
      <c r="QCR110" s="100"/>
      <c r="QCS110" s="100"/>
      <c r="QCT110" s="100"/>
      <c r="QCU110" s="100"/>
      <c r="QCV110" s="100"/>
      <c r="QCW110" s="100"/>
      <c r="QCX110" s="100"/>
      <c r="QCY110" s="100"/>
      <c r="QCZ110" s="100"/>
      <c r="QDA110" s="100"/>
      <c r="QDB110" s="100"/>
      <c r="QDC110" s="100"/>
      <c r="QDD110" s="100"/>
      <c r="QDE110" s="100"/>
      <c r="QDF110" s="100"/>
      <c r="QDG110" s="100"/>
      <c r="QDH110" s="100"/>
      <c r="QDI110" s="100"/>
      <c r="QDJ110" s="100"/>
      <c r="QDK110" s="100"/>
      <c r="QDL110" s="100"/>
      <c r="QDM110" s="100"/>
      <c r="QDN110" s="100"/>
      <c r="QDO110" s="100"/>
      <c r="QDP110" s="100"/>
      <c r="QDQ110" s="100"/>
      <c r="QDR110" s="100"/>
      <c r="QDS110" s="100"/>
      <c r="QDT110" s="100"/>
      <c r="QDU110" s="100"/>
      <c r="QDV110" s="100"/>
      <c r="QDW110" s="100"/>
      <c r="QDX110" s="100"/>
      <c r="QDY110" s="100"/>
      <c r="QDZ110" s="100"/>
      <c r="QEA110" s="100"/>
      <c r="QEB110" s="100"/>
      <c r="QEC110" s="100"/>
      <c r="QED110" s="100"/>
      <c r="QEE110" s="100"/>
      <c r="QEF110" s="100"/>
      <c r="QEG110" s="100"/>
      <c r="QEH110" s="100"/>
      <c r="QEI110" s="100"/>
      <c r="QEJ110" s="100"/>
      <c r="QEK110" s="100"/>
      <c r="QEL110" s="100"/>
      <c r="QEM110" s="100"/>
      <c r="QEN110" s="100"/>
      <c r="QEO110" s="100"/>
      <c r="QEP110" s="100"/>
      <c r="QEQ110" s="100"/>
      <c r="QER110" s="100"/>
      <c r="QES110" s="100"/>
      <c r="QET110" s="100"/>
      <c r="QEU110" s="100"/>
      <c r="QEV110" s="100"/>
      <c r="QEW110" s="100"/>
      <c r="QEX110" s="100"/>
      <c r="QEY110" s="100"/>
      <c r="QEZ110" s="100"/>
      <c r="QFA110" s="100"/>
      <c r="QFB110" s="100"/>
      <c r="QFC110" s="100"/>
      <c r="QFD110" s="100"/>
      <c r="QFE110" s="100"/>
      <c r="QFF110" s="100"/>
      <c r="QFG110" s="100"/>
      <c r="QFH110" s="100"/>
      <c r="QFI110" s="100"/>
      <c r="QFJ110" s="100"/>
      <c r="QFK110" s="100"/>
      <c r="QFL110" s="100"/>
      <c r="QFM110" s="100"/>
      <c r="QFN110" s="100"/>
      <c r="QFO110" s="100"/>
      <c r="QFP110" s="100"/>
      <c r="QFQ110" s="100"/>
      <c r="QFR110" s="100"/>
      <c r="QFS110" s="100"/>
      <c r="QFT110" s="100"/>
      <c r="QFU110" s="100"/>
      <c r="QFV110" s="100"/>
      <c r="QFW110" s="100"/>
      <c r="QFX110" s="100"/>
      <c r="QFY110" s="100"/>
      <c r="QFZ110" s="100"/>
      <c r="QGA110" s="100"/>
      <c r="QGB110" s="100"/>
      <c r="QGC110" s="100"/>
      <c r="QGD110" s="100"/>
      <c r="QGE110" s="100"/>
      <c r="QGF110" s="100"/>
      <c r="QGG110" s="100"/>
      <c r="QGH110" s="100"/>
      <c r="QGI110" s="100"/>
      <c r="QGJ110" s="100"/>
      <c r="QGK110" s="100"/>
      <c r="QGL110" s="100"/>
      <c r="QGM110" s="100"/>
      <c r="QGN110" s="100"/>
      <c r="QGO110" s="100"/>
      <c r="QGP110" s="100"/>
      <c r="QGQ110" s="100"/>
      <c r="QGR110" s="100"/>
      <c r="QGS110" s="100"/>
      <c r="QGT110" s="100"/>
      <c r="QGU110" s="100"/>
      <c r="QGV110" s="100"/>
      <c r="QGW110" s="100"/>
      <c r="QGX110" s="100"/>
      <c r="QGY110" s="100"/>
      <c r="QGZ110" s="100"/>
      <c r="QHA110" s="100"/>
      <c r="QHB110" s="100"/>
      <c r="QHC110" s="100"/>
      <c r="QHD110" s="100"/>
      <c r="QHE110" s="100"/>
      <c r="QHF110" s="100"/>
      <c r="QHG110" s="100"/>
      <c r="QHH110" s="100"/>
      <c r="QHI110" s="100"/>
      <c r="QHJ110" s="100"/>
      <c r="QHK110" s="100"/>
      <c r="QHL110" s="100"/>
      <c r="QHM110" s="100"/>
      <c r="QHN110" s="100"/>
      <c r="QHO110" s="100"/>
      <c r="QHP110" s="100"/>
      <c r="QHQ110" s="100"/>
      <c r="QHR110" s="100"/>
      <c r="QHS110" s="100"/>
      <c r="QHT110" s="100"/>
      <c r="QHU110" s="100"/>
      <c r="QHV110" s="100"/>
      <c r="QHW110" s="100"/>
      <c r="QHX110" s="100"/>
      <c r="QHY110" s="100"/>
      <c r="QHZ110" s="100"/>
      <c r="QIA110" s="100"/>
      <c r="QIB110" s="100"/>
      <c r="QIC110" s="100"/>
      <c r="QID110" s="100"/>
      <c r="QIE110" s="100"/>
      <c r="QIF110" s="100"/>
      <c r="QIG110" s="100"/>
      <c r="QIH110" s="100"/>
      <c r="QII110" s="100"/>
      <c r="QIJ110" s="100"/>
      <c r="QIK110" s="100"/>
      <c r="QIL110" s="100"/>
      <c r="QIM110" s="100"/>
      <c r="QIN110" s="100"/>
      <c r="QIO110" s="100"/>
      <c r="QIP110" s="100"/>
      <c r="QIQ110" s="100"/>
      <c r="QIR110" s="100"/>
      <c r="QIS110" s="100"/>
      <c r="QIT110" s="100"/>
      <c r="QIU110" s="100"/>
      <c r="QIV110" s="100"/>
      <c r="QIW110" s="100"/>
      <c r="QIX110" s="100"/>
      <c r="QIY110" s="100"/>
      <c r="QIZ110" s="100"/>
      <c r="QJA110" s="100"/>
      <c r="QJB110" s="100"/>
      <c r="QJC110" s="100"/>
      <c r="QJD110" s="100"/>
      <c r="QJE110" s="100"/>
      <c r="QJF110" s="100"/>
      <c r="QJG110" s="100"/>
      <c r="QJH110" s="100"/>
      <c r="QJI110" s="100"/>
      <c r="QJJ110" s="100"/>
      <c r="QJK110" s="100"/>
      <c r="QJL110" s="100"/>
      <c r="QJM110" s="100"/>
      <c r="QJN110" s="100"/>
      <c r="QJO110" s="100"/>
      <c r="QJP110" s="100"/>
      <c r="QJQ110" s="100"/>
      <c r="QJR110" s="100"/>
      <c r="QJS110" s="100"/>
      <c r="QJT110" s="100"/>
      <c r="QJU110" s="100"/>
      <c r="QJV110" s="100"/>
      <c r="QJW110" s="100"/>
      <c r="QJX110" s="100"/>
      <c r="QJY110" s="100"/>
      <c r="QJZ110" s="100"/>
      <c r="QKA110" s="100"/>
      <c r="QKB110" s="100"/>
      <c r="QKC110" s="100"/>
      <c r="QKD110" s="100"/>
      <c r="QKE110" s="100"/>
      <c r="QKF110" s="100"/>
      <c r="QKG110" s="100"/>
      <c r="QKH110" s="100"/>
      <c r="QKI110" s="100"/>
      <c r="QKJ110" s="100"/>
      <c r="QKK110" s="100"/>
      <c r="QKL110" s="100"/>
      <c r="QKM110" s="100"/>
      <c r="QKN110" s="100"/>
      <c r="QKO110" s="100"/>
      <c r="QKP110" s="100"/>
      <c r="QKQ110" s="100"/>
      <c r="QKR110" s="100"/>
      <c r="QKS110" s="100"/>
      <c r="QKT110" s="100"/>
      <c r="QKU110" s="100"/>
      <c r="QKV110" s="100"/>
      <c r="QKW110" s="100"/>
      <c r="QKX110" s="100"/>
      <c r="QKY110" s="100"/>
      <c r="QKZ110" s="100"/>
      <c r="QLA110" s="100"/>
      <c r="QLB110" s="100"/>
      <c r="QLC110" s="100"/>
      <c r="QLD110" s="100"/>
      <c r="QLE110" s="100"/>
      <c r="QLF110" s="100"/>
      <c r="QLG110" s="100"/>
      <c r="QLH110" s="100"/>
      <c r="QLI110" s="100"/>
      <c r="QLJ110" s="100"/>
      <c r="QLK110" s="100"/>
      <c r="QLL110" s="100"/>
      <c r="QLM110" s="100"/>
      <c r="QLN110" s="100"/>
      <c r="QLO110" s="100"/>
      <c r="QLP110" s="100"/>
      <c r="QLQ110" s="100"/>
      <c r="QLR110" s="100"/>
      <c r="QLS110" s="100"/>
      <c r="QLT110" s="100"/>
      <c r="QLU110" s="100"/>
      <c r="QLV110" s="100"/>
      <c r="QLW110" s="100"/>
      <c r="QLX110" s="100"/>
      <c r="QLY110" s="100"/>
      <c r="QLZ110" s="100"/>
      <c r="QMA110" s="100"/>
      <c r="QMB110" s="100"/>
      <c r="QMC110" s="100"/>
      <c r="QMD110" s="100"/>
      <c r="QME110" s="100"/>
      <c r="QMF110" s="100"/>
      <c r="QMG110" s="100"/>
      <c r="QMH110" s="100"/>
      <c r="QMI110" s="100"/>
      <c r="QMJ110" s="100"/>
      <c r="QMK110" s="100"/>
      <c r="QML110" s="100"/>
      <c r="QMM110" s="100"/>
      <c r="QMN110" s="100"/>
      <c r="QMO110" s="100"/>
      <c r="QMP110" s="100"/>
      <c r="QMQ110" s="100"/>
      <c r="QMR110" s="100"/>
      <c r="QMS110" s="100"/>
      <c r="QMT110" s="100"/>
      <c r="QMU110" s="100"/>
      <c r="QMV110" s="100"/>
      <c r="QMW110" s="100"/>
      <c r="QMX110" s="100"/>
      <c r="QMY110" s="100"/>
      <c r="QMZ110" s="100"/>
      <c r="QNA110" s="100"/>
      <c r="QNB110" s="100"/>
      <c r="QNC110" s="100"/>
      <c r="QND110" s="100"/>
      <c r="QNE110" s="100"/>
      <c r="QNF110" s="100"/>
      <c r="QNG110" s="100"/>
      <c r="QNH110" s="100"/>
      <c r="QNI110" s="100"/>
      <c r="QNJ110" s="100"/>
      <c r="QNK110" s="100"/>
      <c r="QNL110" s="100"/>
      <c r="QNM110" s="100"/>
      <c r="QNN110" s="100"/>
      <c r="QNO110" s="100"/>
      <c r="QNP110" s="100"/>
      <c r="QNQ110" s="100"/>
      <c r="QNR110" s="100"/>
      <c r="QNS110" s="100"/>
      <c r="QNT110" s="100"/>
      <c r="QNU110" s="100"/>
      <c r="QNV110" s="100"/>
      <c r="QNW110" s="100"/>
      <c r="QNX110" s="100"/>
      <c r="QNY110" s="100"/>
      <c r="QNZ110" s="100"/>
      <c r="QOA110" s="100"/>
      <c r="QOB110" s="100"/>
      <c r="QOC110" s="100"/>
      <c r="QOD110" s="100"/>
      <c r="QOE110" s="100"/>
      <c r="QOF110" s="100"/>
      <c r="QOG110" s="100"/>
      <c r="QOH110" s="100"/>
      <c r="QOI110" s="100"/>
      <c r="QOJ110" s="100"/>
      <c r="QOK110" s="100"/>
      <c r="QOL110" s="100"/>
      <c r="QOM110" s="100"/>
      <c r="QON110" s="100"/>
      <c r="QOO110" s="100"/>
      <c r="QOP110" s="100"/>
      <c r="QOQ110" s="100"/>
      <c r="QOR110" s="100"/>
      <c r="QOS110" s="100"/>
      <c r="QOT110" s="100"/>
      <c r="QOU110" s="100"/>
      <c r="QOV110" s="100"/>
      <c r="QOW110" s="100"/>
      <c r="QOX110" s="100"/>
      <c r="QOY110" s="100"/>
      <c r="QOZ110" s="100"/>
      <c r="QPA110" s="100"/>
      <c r="QPB110" s="100"/>
      <c r="QPC110" s="100"/>
      <c r="QPD110" s="100"/>
      <c r="QPE110" s="100"/>
      <c r="QPF110" s="100"/>
      <c r="QPG110" s="100"/>
      <c r="QPH110" s="100"/>
      <c r="QPI110" s="100"/>
      <c r="QPJ110" s="100"/>
      <c r="QPK110" s="100"/>
      <c r="QPL110" s="100"/>
      <c r="QPM110" s="100"/>
      <c r="QPN110" s="100"/>
      <c r="QPO110" s="100"/>
      <c r="QPP110" s="100"/>
      <c r="QPQ110" s="100"/>
      <c r="QPR110" s="100"/>
      <c r="QPS110" s="100"/>
      <c r="QPT110" s="100"/>
      <c r="QPU110" s="100"/>
      <c r="QPV110" s="100"/>
      <c r="QPW110" s="100"/>
      <c r="QPX110" s="100"/>
      <c r="QPY110" s="100"/>
      <c r="QPZ110" s="100"/>
      <c r="QQA110" s="100"/>
      <c r="QQB110" s="100"/>
      <c r="QQC110" s="100"/>
      <c r="QQD110" s="100"/>
      <c r="QQE110" s="100"/>
      <c r="QQF110" s="100"/>
      <c r="QQG110" s="100"/>
      <c r="QQH110" s="100"/>
      <c r="QQI110" s="100"/>
      <c r="QQJ110" s="100"/>
      <c r="QQK110" s="100"/>
      <c r="QQL110" s="100"/>
      <c r="QQM110" s="100"/>
      <c r="QQN110" s="100"/>
      <c r="QQO110" s="100"/>
      <c r="QQP110" s="100"/>
      <c r="QQQ110" s="100"/>
      <c r="QQR110" s="100"/>
      <c r="QQS110" s="100"/>
      <c r="QQT110" s="100"/>
      <c r="QQU110" s="100"/>
      <c r="QQV110" s="100"/>
      <c r="QQW110" s="100"/>
      <c r="QQX110" s="100"/>
      <c r="QQY110" s="100"/>
      <c r="QQZ110" s="100"/>
      <c r="QRA110" s="100"/>
      <c r="QRB110" s="100"/>
      <c r="QRC110" s="100"/>
      <c r="QRD110" s="100"/>
      <c r="QRE110" s="100"/>
      <c r="QRF110" s="100"/>
      <c r="QRG110" s="100"/>
      <c r="QRH110" s="100"/>
      <c r="QRI110" s="100"/>
      <c r="QRJ110" s="100"/>
      <c r="QRK110" s="100"/>
      <c r="QRL110" s="100"/>
      <c r="QRM110" s="100"/>
      <c r="QRN110" s="100"/>
      <c r="QRO110" s="100"/>
      <c r="QRP110" s="100"/>
      <c r="QRQ110" s="100"/>
      <c r="QRR110" s="100"/>
      <c r="QRS110" s="100"/>
      <c r="QRT110" s="100"/>
      <c r="QRU110" s="100"/>
      <c r="QRV110" s="100"/>
      <c r="QRW110" s="100"/>
      <c r="QRX110" s="100"/>
      <c r="QRY110" s="100"/>
      <c r="QRZ110" s="100"/>
      <c r="QSA110" s="100"/>
      <c r="QSB110" s="100"/>
      <c r="QSC110" s="100"/>
      <c r="QSD110" s="100"/>
      <c r="QSE110" s="100"/>
      <c r="QSF110" s="100"/>
      <c r="QSG110" s="100"/>
      <c r="QSH110" s="100"/>
      <c r="QSI110" s="100"/>
      <c r="QSJ110" s="100"/>
      <c r="QSK110" s="100"/>
      <c r="QSL110" s="100"/>
      <c r="QSM110" s="100"/>
      <c r="QSN110" s="100"/>
      <c r="QSO110" s="100"/>
      <c r="QSP110" s="100"/>
      <c r="QSQ110" s="100"/>
      <c r="QSR110" s="100"/>
      <c r="QSS110" s="100"/>
      <c r="QST110" s="100"/>
      <c r="QSU110" s="100"/>
      <c r="QSV110" s="100"/>
      <c r="QSW110" s="100"/>
      <c r="QSX110" s="100"/>
      <c r="QSY110" s="100"/>
      <c r="QSZ110" s="100"/>
      <c r="QTA110" s="100"/>
      <c r="QTB110" s="100"/>
      <c r="QTC110" s="100"/>
      <c r="QTD110" s="100"/>
      <c r="QTE110" s="100"/>
      <c r="QTF110" s="100"/>
      <c r="QTG110" s="100"/>
      <c r="QTH110" s="100"/>
      <c r="QTI110" s="100"/>
      <c r="QTJ110" s="100"/>
      <c r="QTK110" s="100"/>
      <c r="QTL110" s="100"/>
      <c r="QTM110" s="100"/>
      <c r="QTN110" s="100"/>
      <c r="QTO110" s="100"/>
      <c r="QTP110" s="100"/>
      <c r="QTQ110" s="100"/>
      <c r="QTR110" s="100"/>
      <c r="QTS110" s="100"/>
      <c r="QTT110" s="100"/>
      <c r="QTU110" s="100"/>
      <c r="QTV110" s="100"/>
      <c r="QTW110" s="100"/>
      <c r="QTX110" s="100"/>
      <c r="QTY110" s="100"/>
      <c r="QTZ110" s="100"/>
      <c r="QUA110" s="100"/>
      <c r="QUB110" s="100"/>
      <c r="QUC110" s="100"/>
      <c r="QUD110" s="100"/>
      <c r="QUE110" s="100"/>
      <c r="QUF110" s="100"/>
      <c r="QUG110" s="100"/>
      <c r="QUH110" s="100"/>
      <c r="QUI110" s="100"/>
      <c r="QUJ110" s="100"/>
      <c r="QUK110" s="100"/>
      <c r="QUL110" s="100"/>
      <c r="QUM110" s="100"/>
      <c r="QUN110" s="100"/>
      <c r="QUO110" s="100"/>
      <c r="QUP110" s="100"/>
      <c r="QUQ110" s="100"/>
      <c r="QUR110" s="100"/>
      <c r="QUS110" s="100"/>
      <c r="QUT110" s="100"/>
      <c r="QUU110" s="100"/>
      <c r="QUV110" s="100"/>
      <c r="QUW110" s="100"/>
      <c r="QUX110" s="100"/>
      <c r="QUY110" s="100"/>
      <c r="QUZ110" s="100"/>
      <c r="QVA110" s="100"/>
      <c r="QVB110" s="100"/>
      <c r="QVC110" s="100"/>
      <c r="QVD110" s="100"/>
      <c r="QVE110" s="100"/>
      <c r="QVF110" s="100"/>
      <c r="QVG110" s="100"/>
      <c r="QVH110" s="100"/>
      <c r="QVI110" s="100"/>
      <c r="QVJ110" s="100"/>
      <c r="QVK110" s="100"/>
      <c r="QVL110" s="100"/>
      <c r="QVM110" s="100"/>
      <c r="QVN110" s="100"/>
      <c r="QVO110" s="100"/>
      <c r="QVP110" s="100"/>
      <c r="QVQ110" s="100"/>
      <c r="QVR110" s="100"/>
      <c r="QVS110" s="100"/>
      <c r="QVT110" s="100"/>
      <c r="QVU110" s="100"/>
      <c r="QVV110" s="100"/>
      <c r="QVW110" s="100"/>
      <c r="QVX110" s="100"/>
      <c r="QVY110" s="100"/>
      <c r="QVZ110" s="100"/>
      <c r="QWA110" s="100"/>
      <c r="QWB110" s="100"/>
      <c r="QWC110" s="100"/>
      <c r="QWD110" s="100"/>
      <c r="QWE110" s="100"/>
      <c r="QWF110" s="100"/>
      <c r="QWG110" s="100"/>
      <c r="QWH110" s="100"/>
      <c r="QWI110" s="100"/>
      <c r="QWJ110" s="100"/>
      <c r="QWK110" s="100"/>
      <c r="QWL110" s="100"/>
      <c r="QWM110" s="100"/>
      <c r="QWN110" s="100"/>
      <c r="QWO110" s="100"/>
      <c r="QWP110" s="100"/>
      <c r="QWQ110" s="100"/>
      <c r="QWR110" s="100"/>
      <c r="QWS110" s="100"/>
      <c r="QWT110" s="100"/>
      <c r="QWU110" s="100"/>
      <c r="QWV110" s="100"/>
      <c r="QWW110" s="100"/>
      <c r="QWX110" s="100"/>
      <c r="QWY110" s="100"/>
      <c r="QWZ110" s="100"/>
      <c r="QXA110" s="100"/>
      <c r="QXB110" s="100"/>
      <c r="QXC110" s="100"/>
      <c r="QXD110" s="100"/>
      <c r="QXE110" s="100"/>
      <c r="QXF110" s="100"/>
      <c r="QXG110" s="100"/>
      <c r="QXH110" s="100"/>
      <c r="QXI110" s="100"/>
      <c r="QXJ110" s="100"/>
      <c r="QXK110" s="100"/>
      <c r="QXL110" s="100"/>
      <c r="QXM110" s="100"/>
      <c r="QXN110" s="100"/>
      <c r="QXO110" s="100"/>
      <c r="QXP110" s="100"/>
      <c r="QXQ110" s="100"/>
      <c r="QXR110" s="100"/>
      <c r="QXS110" s="100"/>
      <c r="QXT110" s="100"/>
      <c r="QXU110" s="100"/>
      <c r="QXV110" s="100"/>
      <c r="QXW110" s="100"/>
      <c r="QXX110" s="100"/>
      <c r="QXY110" s="100"/>
      <c r="QXZ110" s="100"/>
      <c r="QYA110" s="100"/>
      <c r="QYB110" s="100"/>
      <c r="QYC110" s="100"/>
      <c r="QYD110" s="100"/>
      <c r="QYE110" s="100"/>
      <c r="QYF110" s="100"/>
      <c r="QYG110" s="100"/>
      <c r="QYH110" s="100"/>
      <c r="QYI110" s="100"/>
      <c r="QYJ110" s="100"/>
      <c r="QYK110" s="100"/>
      <c r="QYL110" s="100"/>
      <c r="QYM110" s="100"/>
      <c r="QYN110" s="100"/>
      <c r="QYO110" s="100"/>
      <c r="QYP110" s="100"/>
      <c r="QYQ110" s="100"/>
      <c r="QYR110" s="100"/>
      <c r="QYS110" s="100"/>
      <c r="QYT110" s="100"/>
      <c r="QYU110" s="100"/>
      <c r="QYV110" s="100"/>
      <c r="QYW110" s="100"/>
      <c r="QYX110" s="100"/>
      <c r="QYY110" s="100"/>
      <c r="QYZ110" s="100"/>
      <c r="QZA110" s="100"/>
      <c r="QZB110" s="100"/>
      <c r="QZC110" s="100"/>
      <c r="QZD110" s="100"/>
      <c r="QZE110" s="100"/>
      <c r="QZF110" s="100"/>
      <c r="QZG110" s="100"/>
      <c r="QZH110" s="100"/>
      <c r="QZI110" s="100"/>
      <c r="QZJ110" s="100"/>
      <c r="QZK110" s="100"/>
      <c r="QZL110" s="100"/>
      <c r="QZM110" s="100"/>
      <c r="QZN110" s="100"/>
      <c r="QZO110" s="100"/>
      <c r="QZP110" s="100"/>
      <c r="QZQ110" s="100"/>
      <c r="QZR110" s="100"/>
      <c r="QZS110" s="100"/>
      <c r="QZT110" s="100"/>
      <c r="QZU110" s="100"/>
      <c r="QZV110" s="100"/>
      <c r="QZW110" s="100"/>
      <c r="QZX110" s="100"/>
      <c r="QZY110" s="100"/>
      <c r="QZZ110" s="100"/>
      <c r="RAA110" s="100"/>
      <c r="RAB110" s="100"/>
      <c r="RAC110" s="100"/>
      <c r="RAD110" s="100"/>
      <c r="RAE110" s="100"/>
      <c r="RAF110" s="100"/>
      <c r="RAG110" s="100"/>
      <c r="RAH110" s="100"/>
      <c r="RAI110" s="100"/>
      <c r="RAJ110" s="100"/>
      <c r="RAK110" s="100"/>
      <c r="RAL110" s="100"/>
      <c r="RAM110" s="100"/>
      <c r="RAN110" s="100"/>
      <c r="RAO110" s="100"/>
      <c r="RAP110" s="100"/>
      <c r="RAQ110" s="100"/>
      <c r="RAR110" s="100"/>
      <c r="RAS110" s="100"/>
      <c r="RAT110" s="100"/>
      <c r="RAU110" s="100"/>
      <c r="RAV110" s="100"/>
      <c r="RAW110" s="100"/>
      <c r="RAX110" s="100"/>
      <c r="RAY110" s="100"/>
      <c r="RAZ110" s="100"/>
      <c r="RBA110" s="100"/>
      <c r="RBB110" s="100"/>
      <c r="RBC110" s="100"/>
      <c r="RBD110" s="100"/>
      <c r="RBE110" s="100"/>
      <c r="RBF110" s="100"/>
      <c r="RBG110" s="100"/>
      <c r="RBH110" s="100"/>
      <c r="RBI110" s="100"/>
      <c r="RBJ110" s="100"/>
      <c r="RBK110" s="100"/>
      <c r="RBL110" s="100"/>
      <c r="RBM110" s="100"/>
      <c r="RBN110" s="100"/>
      <c r="RBO110" s="100"/>
      <c r="RBP110" s="100"/>
      <c r="RBQ110" s="100"/>
      <c r="RBR110" s="100"/>
      <c r="RBS110" s="100"/>
      <c r="RBT110" s="100"/>
      <c r="RBU110" s="100"/>
      <c r="RBV110" s="100"/>
      <c r="RBW110" s="100"/>
      <c r="RBX110" s="100"/>
      <c r="RBY110" s="100"/>
      <c r="RBZ110" s="100"/>
      <c r="RCA110" s="100"/>
      <c r="RCB110" s="100"/>
      <c r="RCC110" s="100"/>
      <c r="RCD110" s="100"/>
      <c r="RCE110" s="100"/>
      <c r="RCF110" s="100"/>
      <c r="RCG110" s="100"/>
      <c r="RCH110" s="100"/>
      <c r="RCI110" s="100"/>
      <c r="RCJ110" s="100"/>
      <c r="RCK110" s="100"/>
      <c r="RCL110" s="100"/>
      <c r="RCM110" s="100"/>
      <c r="RCN110" s="100"/>
      <c r="RCO110" s="100"/>
      <c r="RCP110" s="100"/>
      <c r="RCQ110" s="100"/>
      <c r="RCR110" s="100"/>
      <c r="RCS110" s="100"/>
      <c r="RCT110" s="100"/>
      <c r="RCU110" s="100"/>
      <c r="RCV110" s="100"/>
      <c r="RCW110" s="100"/>
      <c r="RCX110" s="100"/>
      <c r="RCY110" s="100"/>
      <c r="RCZ110" s="100"/>
      <c r="RDA110" s="100"/>
      <c r="RDB110" s="100"/>
      <c r="RDC110" s="100"/>
      <c r="RDD110" s="100"/>
      <c r="RDE110" s="100"/>
      <c r="RDF110" s="100"/>
      <c r="RDG110" s="100"/>
      <c r="RDH110" s="100"/>
      <c r="RDI110" s="100"/>
      <c r="RDJ110" s="100"/>
      <c r="RDK110" s="100"/>
      <c r="RDL110" s="100"/>
      <c r="RDM110" s="100"/>
      <c r="RDN110" s="100"/>
      <c r="RDO110" s="100"/>
      <c r="RDP110" s="100"/>
      <c r="RDQ110" s="100"/>
      <c r="RDR110" s="100"/>
      <c r="RDS110" s="100"/>
      <c r="RDT110" s="100"/>
      <c r="RDU110" s="100"/>
      <c r="RDV110" s="100"/>
      <c r="RDW110" s="100"/>
      <c r="RDX110" s="100"/>
      <c r="RDY110" s="100"/>
      <c r="RDZ110" s="100"/>
      <c r="REA110" s="100"/>
      <c r="REB110" s="100"/>
      <c r="REC110" s="100"/>
      <c r="RED110" s="100"/>
      <c r="REE110" s="100"/>
      <c r="REF110" s="100"/>
      <c r="REG110" s="100"/>
      <c r="REH110" s="100"/>
      <c r="REI110" s="100"/>
      <c r="REJ110" s="100"/>
      <c r="REK110" s="100"/>
      <c r="REL110" s="100"/>
      <c r="REM110" s="100"/>
      <c r="REN110" s="100"/>
      <c r="REO110" s="100"/>
      <c r="REP110" s="100"/>
      <c r="REQ110" s="100"/>
      <c r="RER110" s="100"/>
      <c r="RES110" s="100"/>
      <c r="RET110" s="100"/>
      <c r="REU110" s="100"/>
      <c r="REV110" s="100"/>
      <c r="REW110" s="100"/>
      <c r="REX110" s="100"/>
      <c r="REY110" s="100"/>
      <c r="REZ110" s="100"/>
      <c r="RFA110" s="100"/>
      <c r="RFB110" s="100"/>
      <c r="RFC110" s="100"/>
      <c r="RFD110" s="100"/>
      <c r="RFE110" s="100"/>
      <c r="RFF110" s="100"/>
      <c r="RFG110" s="100"/>
      <c r="RFH110" s="100"/>
      <c r="RFI110" s="100"/>
      <c r="RFJ110" s="100"/>
      <c r="RFK110" s="100"/>
      <c r="RFL110" s="100"/>
      <c r="RFM110" s="100"/>
      <c r="RFN110" s="100"/>
      <c r="RFO110" s="100"/>
      <c r="RFP110" s="100"/>
      <c r="RFQ110" s="100"/>
      <c r="RFR110" s="100"/>
      <c r="RFS110" s="100"/>
      <c r="RFT110" s="100"/>
      <c r="RFU110" s="100"/>
      <c r="RFV110" s="100"/>
      <c r="RFW110" s="100"/>
      <c r="RFX110" s="100"/>
      <c r="RFY110" s="100"/>
      <c r="RFZ110" s="100"/>
      <c r="RGA110" s="100"/>
      <c r="RGB110" s="100"/>
      <c r="RGC110" s="100"/>
      <c r="RGD110" s="100"/>
      <c r="RGE110" s="100"/>
      <c r="RGF110" s="100"/>
      <c r="RGG110" s="100"/>
      <c r="RGH110" s="100"/>
      <c r="RGI110" s="100"/>
      <c r="RGJ110" s="100"/>
      <c r="RGK110" s="100"/>
      <c r="RGL110" s="100"/>
      <c r="RGM110" s="100"/>
      <c r="RGN110" s="100"/>
      <c r="RGO110" s="100"/>
      <c r="RGP110" s="100"/>
      <c r="RGQ110" s="100"/>
      <c r="RGR110" s="100"/>
      <c r="RGS110" s="100"/>
      <c r="RGT110" s="100"/>
      <c r="RGU110" s="100"/>
      <c r="RGV110" s="100"/>
      <c r="RGW110" s="100"/>
      <c r="RGX110" s="100"/>
      <c r="RGY110" s="100"/>
      <c r="RGZ110" s="100"/>
      <c r="RHA110" s="100"/>
      <c r="RHB110" s="100"/>
      <c r="RHC110" s="100"/>
      <c r="RHD110" s="100"/>
      <c r="RHE110" s="100"/>
      <c r="RHF110" s="100"/>
      <c r="RHG110" s="100"/>
      <c r="RHH110" s="100"/>
      <c r="RHI110" s="100"/>
      <c r="RHJ110" s="100"/>
      <c r="RHK110" s="100"/>
      <c r="RHL110" s="100"/>
      <c r="RHM110" s="100"/>
      <c r="RHN110" s="100"/>
      <c r="RHO110" s="100"/>
      <c r="RHP110" s="100"/>
      <c r="RHQ110" s="100"/>
      <c r="RHR110" s="100"/>
      <c r="RHS110" s="100"/>
      <c r="RHT110" s="100"/>
      <c r="RHU110" s="100"/>
      <c r="RHV110" s="100"/>
      <c r="RHW110" s="100"/>
      <c r="RHX110" s="100"/>
      <c r="RHY110" s="100"/>
      <c r="RHZ110" s="100"/>
      <c r="RIA110" s="100"/>
      <c r="RIB110" s="100"/>
      <c r="RIC110" s="100"/>
      <c r="RID110" s="100"/>
      <c r="RIE110" s="100"/>
      <c r="RIF110" s="100"/>
      <c r="RIG110" s="100"/>
      <c r="RIH110" s="100"/>
      <c r="RII110" s="100"/>
      <c r="RIJ110" s="100"/>
      <c r="RIK110" s="100"/>
      <c r="RIL110" s="100"/>
      <c r="RIM110" s="100"/>
      <c r="RIN110" s="100"/>
      <c r="RIO110" s="100"/>
      <c r="RIP110" s="100"/>
      <c r="RIQ110" s="100"/>
      <c r="RIR110" s="100"/>
      <c r="RIS110" s="100"/>
      <c r="RIT110" s="100"/>
      <c r="RIU110" s="100"/>
      <c r="RIV110" s="100"/>
      <c r="RIW110" s="100"/>
      <c r="RIX110" s="100"/>
      <c r="RIY110" s="100"/>
      <c r="RIZ110" s="100"/>
      <c r="RJA110" s="100"/>
      <c r="RJB110" s="100"/>
      <c r="RJC110" s="100"/>
      <c r="RJD110" s="100"/>
      <c r="RJE110" s="100"/>
      <c r="RJF110" s="100"/>
      <c r="RJG110" s="100"/>
      <c r="RJH110" s="100"/>
      <c r="RJI110" s="100"/>
      <c r="RJJ110" s="100"/>
      <c r="RJK110" s="100"/>
      <c r="RJL110" s="100"/>
      <c r="RJM110" s="100"/>
      <c r="RJN110" s="100"/>
      <c r="RJO110" s="100"/>
      <c r="RJP110" s="100"/>
      <c r="RJQ110" s="100"/>
      <c r="RJR110" s="100"/>
      <c r="RJS110" s="100"/>
      <c r="RJT110" s="100"/>
      <c r="RJU110" s="100"/>
      <c r="RJV110" s="100"/>
      <c r="RJW110" s="100"/>
      <c r="RJX110" s="100"/>
      <c r="RJY110" s="100"/>
      <c r="RJZ110" s="100"/>
      <c r="RKA110" s="100"/>
      <c r="RKB110" s="100"/>
      <c r="RKC110" s="100"/>
      <c r="RKD110" s="100"/>
      <c r="RKE110" s="100"/>
      <c r="RKF110" s="100"/>
      <c r="RKG110" s="100"/>
      <c r="RKH110" s="100"/>
      <c r="RKI110" s="100"/>
      <c r="RKJ110" s="100"/>
      <c r="RKK110" s="100"/>
      <c r="RKL110" s="100"/>
      <c r="RKM110" s="100"/>
      <c r="RKN110" s="100"/>
      <c r="RKO110" s="100"/>
      <c r="RKP110" s="100"/>
      <c r="RKQ110" s="100"/>
      <c r="RKR110" s="100"/>
      <c r="RKS110" s="100"/>
      <c r="RKT110" s="100"/>
      <c r="RKU110" s="100"/>
      <c r="RKV110" s="100"/>
      <c r="RKW110" s="100"/>
      <c r="RKX110" s="100"/>
      <c r="RKY110" s="100"/>
      <c r="RKZ110" s="100"/>
      <c r="RLA110" s="100"/>
      <c r="RLB110" s="100"/>
      <c r="RLC110" s="100"/>
      <c r="RLD110" s="100"/>
      <c r="RLE110" s="100"/>
      <c r="RLF110" s="100"/>
      <c r="RLG110" s="100"/>
      <c r="RLH110" s="100"/>
      <c r="RLI110" s="100"/>
      <c r="RLJ110" s="100"/>
      <c r="RLK110" s="100"/>
      <c r="RLL110" s="100"/>
      <c r="RLM110" s="100"/>
      <c r="RLN110" s="100"/>
      <c r="RLO110" s="100"/>
      <c r="RLP110" s="100"/>
      <c r="RLQ110" s="100"/>
      <c r="RLR110" s="100"/>
      <c r="RLS110" s="100"/>
      <c r="RLT110" s="100"/>
      <c r="RLU110" s="100"/>
      <c r="RLV110" s="100"/>
      <c r="RLW110" s="100"/>
      <c r="RLX110" s="100"/>
      <c r="RLY110" s="100"/>
      <c r="RLZ110" s="100"/>
      <c r="RMA110" s="100"/>
      <c r="RMB110" s="100"/>
      <c r="RMC110" s="100"/>
      <c r="RMD110" s="100"/>
      <c r="RME110" s="100"/>
      <c r="RMF110" s="100"/>
      <c r="RMG110" s="100"/>
      <c r="RMH110" s="100"/>
      <c r="RMI110" s="100"/>
      <c r="RMJ110" s="100"/>
      <c r="RMK110" s="100"/>
      <c r="RML110" s="100"/>
      <c r="RMM110" s="100"/>
      <c r="RMN110" s="100"/>
      <c r="RMO110" s="100"/>
      <c r="RMP110" s="100"/>
      <c r="RMQ110" s="100"/>
      <c r="RMR110" s="100"/>
      <c r="RMS110" s="100"/>
      <c r="RMT110" s="100"/>
      <c r="RMU110" s="100"/>
      <c r="RMV110" s="100"/>
      <c r="RMW110" s="100"/>
      <c r="RMX110" s="100"/>
      <c r="RMY110" s="100"/>
      <c r="RMZ110" s="100"/>
      <c r="RNA110" s="100"/>
      <c r="RNB110" s="100"/>
      <c r="RNC110" s="100"/>
      <c r="RND110" s="100"/>
      <c r="RNE110" s="100"/>
      <c r="RNF110" s="100"/>
      <c r="RNG110" s="100"/>
      <c r="RNH110" s="100"/>
      <c r="RNI110" s="100"/>
      <c r="RNJ110" s="100"/>
      <c r="RNK110" s="100"/>
      <c r="RNL110" s="100"/>
      <c r="RNM110" s="100"/>
      <c r="RNN110" s="100"/>
      <c r="RNO110" s="100"/>
      <c r="RNP110" s="100"/>
      <c r="RNQ110" s="100"/>
      <c r="RNR110" s="100"/>
      <c r="RNS110" s="100"/>
      <c r="RNT110" s="100"/>
      <c r="RNU110" s="100"/>
      <c r="RNV110" s="100"/>
      <c r="RNW110" s="100"/>
      <c r="RNX110" s="100"/>
      <c r="RNY110" s="100"/>
      <c r="RNZ110" s="100"/>
      <c r="ROA110" s="100"/>
      <c r="ROB110" s="100"/>
      <c r="ROC110" s="100"/>
      <c r="ROD110" s="100"/>
      <c r="ROE110" s="100"/>
      <c r="ROF110" s="100"/>
      <c r="ROG110" s="100"/>
      <c r="ROH110" s="100"/>
      <c r="ROI110" s="100"/>
      <c r="ROJ110" s="100"/>
      <c r="ROK110" s="100"/>
      <c r="ROL110" s="100"/>
      <c r="ROM110" s="100"/>
      <c r="RON110" s="100"/>
      <c r="ROO110" s="100"/>
      <c r="ROP110" s="100"/>
      <c r="ROQ110" s="100"/>
      <c r="ROR110" s="100"/>
      <c r="ROS110" s="100"/>
      <c r="ROT110" s="100"/>
      <c r="ROU110" s="100"/>
      <c r="ROV110" s="100"/>
      <c r="ROW110" s="100"/>
      <c r="ROX110" s="100"/>
      <c r="ROY110" s="100"/>
      <c r="ROZ110" s="100"/>
      <c r="RPA110" s="100"/>
      <c r="RPB110" s="100"/>
      <c r="RPC110" s="100"/>
      <c r="RPD110" s="100"/>
      <c r="RPE110" s="100"/>
      <c r="RPF110" s="100"/>
      <c r="RPG110" s="100"/>
      <c r="RPH110" s="100"/>
      <c r="RPI110" s="100"/>
      <c r="RPJ110" s="100"/>
      <c r="RPK110" s="100"/>
      <c r="RPL110" s="100"/>
      <c r="RPM110" s="100"/>
      <c r="RPN110" s="100"/>
      <c r="RPO110" s="100"/>
      <c r="RPP110" s="100"/>
      <c r="RPQ110" s="100"/>
      <c r="RPR110" s="100"/>
      <c r="RPS110" s="100"/>
      <c r="RPT110" s="100"/>
      <c r="RPU110" s="100"/>
      <c r="RPV110" s="100"/>
      <c r="RPW110" s="100"/>
      <c r="RPX110" s="100"/>
      <c r="RPY110" s="100"/>
      <c r="RPZ110" s="100"/>
      <c r="RQA110" s="100"/>
      <c r="RQB110" s="100"/>
      <c r="RQC110" s="100"/>
      <c r="RQD110" s="100"/>
      <c r="RQE110" s="100"/>
      <c r="RQF110" s="100"/>
      <c r="RQG110" s="100"/>
      <c r="RQH110" s="100"/>
      <c r="RQI110" s="100"/>
      <c r="RQJ110" s="100"/>
      <c r="RQK110" s="100"/>
      <c r="RQL110" s="100"/>
      <c r="RQM110" s="100"/>
      <c r="RQN110" s="100"/>
      <c r="RQO110" s="100"/>
      <c r="RQP110" s="100"/>
      <c r="RQQ110" s="100"/>
      <c r="RQR110" s="100"/>
      <c r="RQS110" s="100"/>
      <c r="RQT110" s="100"/>
      <c r="RQU110" s="100"/>
      <c r="RQV110" s="100"/>
      <c r="RQW110" s="100"/>
      <c r="RQX110" s="100"/>
      <c r="RQY110" s="100"/>
      <c r="RQZ110" s="100"/>
      <c r="RRA110" s="100"/>
      <c r="RRB110" s="100"/>
      <c r="RRC110" s="100"/>
      <c r="RRD110" s="100"/>
      <c r="RRE110" s="100"/>
      <c r="RRF110" s="100"/>
      <c r="RRG110" s="100"/>
      <c r="RRH110" s="100"/>
      <c r="RRI110" s="100"/>
      <c r="RRJ110" s="100"/>
      <c r="RRK110" s="100"/>
      <c r="RRL110" s="100"/>
      <c r="RRM110" s="100"/>
      <c r="RRN110" s="100"/>
      <c r="RRO110" s="100"/>
      <c r="RRP110" s="100"/>
      <c r="RRQ110" s="100"/>
      <c r="RRR110" s="100"/>
      <c r="RRS110" s="100"/>
      <c r="RRT110" s="100"/>
      <c r="RRU110" s="100"/>
      <c r="RRV110" s="100"/>
      <c r="RRW110" s="100"/>
      <c r="RRX110" s="100"/>
      <c r="RRY110" s="100"/>
      <c r="RRZ110" s="100"/>
      <c r="RSA110" s="100"/>
      <c r="RSB110" s="100"/>
      <c r="RSC110" s="100"/>
      <c r="RSD110" s="100"/>
      <c r="RSE110" s="100"/>
      <c r="RSF110" s="100"/>
      <c r="RSG110" s="100"/>
      <c r="RSH110" s="100"/>
      <c r="RSI110" s="100"/>
      <c r="RSJ110" s="100"/>
      <c r="RSK110" s="100"/>
      <c r="RSL110" s="100"/>
      <c r="RSM110" s="100"/>
      <c r="RSN110" s="100"/>
      <c r="RSO110" s="100"/>
      <c r="RSP110" s="100"/>
      <c r="RSQ110" s="100"/>
      <c r="RSR110" s="100"/>
      <c r="RSS110" s="100"/>
      <c r="RST110" s="100"/>
      <c r="RSU110" s="100"/>
      <c r="RSV110" s="100"/>
      <c r="RSW110" s="100"/>
      <c r="RSX110" s="100"/>
      <c r="RSY110" s="100"/>
      <c r="RSZ110" s="100"/>
      <c r="RTA110" s="100"/>
      <c r="RTB110" s="100"/>
      <c r="RTC110" s="100"/>
      <c r="RTD110" s="100"/>
      <c r="RTE110" s="100"/>
      <c r="RTF110" s="100"/>
      <c r="RTG110" s="100"/>
      <c r="RTH110" s="100"/>
      <c r="RTI110" s="100"/>
      <c r="RTJ110" s="100"/>
      <c r="RTK110" s="100"/>
      <c r="RTL110" s="100"/>
      <c r="RTM110" s="100"/>
      <c r="RTN110" s="100"/>
      <c r="RTO110" s="100"/>
      <c r="RTP110" s="100"/>
      <c r="RTQ110" s="100"/>
      <c r="RTR110" s="100"/>
      <c r="RTS110" s="100"/>
      <c r="RTT110" s="100"/>
      <c r="RTU110" s="100"/>
      <c r="RTV110" s="100"/>
      <c r="RTW110" s="100"/>
      <c r="RTX110" s="100"/>
      <c r="RTY110" s="100"/>
      <c r="RTZ110" s="100"/>
      <c r="RUA110" s="100"/>
      <c r="RUB110" s="100"/>
      <c r="RUC110" s="100"/>
      <c r="RUD110" s="100"/>
      <c r="RUE110" s="100"/>
      <c r="RUF110" s="100"/>
      <c r="RUG110" s="100"/>
      <c r="RUH110" s="100"/>
      <c r="RUI110" s="100"/>
      <c r="RUJ110" s="100"/>
      <c r="RUK110" s="100"/>
      <c r="RUL110" s="100"/>
      <c r="RUM110" s="100"/>
      <c r="RUN110" s="100"/>
      <c r="RUO110" s="100"/>
      <c r="RUP110" s="100"/>
      <c r="RUQ110" s="100"/>
      <c r="RUR110" s="100"/>
      <c r="RUS110" s="100"/>
      <c r="RUT110" s="100"/>
      <c r="RUU110" s="100"/>
      <c r="RUV110" s="100"/>
      <c r="RUW110" s="100"/>
      <c r="RUX110" s="100"/>
      <c r="RUY110" s="100"/>
      <c r="RUZ110" s="100"/>
      <c r="RVA110" s="100"/>
      <c r="RVB110" s="100"/>
      <c r="RVC110" s="100"/>
      <c r="RVD110" s="100"/>
      <c r="RVE110" s="100"/>
      <c r="RVF110" s="100"/>
      <c r="RVG110" s="100"/>
      <c r="RVH110" s="100"/>
      <c r="RVI110" s="100"/>
      <c r="RVJ110" s="100"/>
      <c r="RVK110" s="100"/>
      <c r="RVL110" s="100"/>
      <c r="RVM110" s="100"/>
      <c r="RVN110" s="100"/>
      <c r="RVO110" s="100"/>
      <c r="RVP110" s="100"/>
      <c r="RVQ110" s="100"/>
      <c r="RVR110" s="100"/>
      <c r="RVS110" s="100"/>
      <c r="RVT110" s="100"/>
      <c r="RVU110" s="100"/>
      <c r="RVV110" s="100"/>
      <c r="RVW110" s="100"/>
      <c r="RVX110" s="100"/>
      <c r="RVY110" s="100"/>
      <c r="RVZ110" s="100"/>
      <c r="RWA110" s="100"/>
      <c r="RWB110" s="100"/>
      <c r="RWC110" s="100"/>
      <c r="RWD110" s="100"/>
      <c r="RWE110" s="100"/>
      <c r="RWF110" s="100"/>
      <c r="RWG110" s="100"/>
      <c r="RWH110" s="100"/>
      <c r="RWI110" s="100"/>
      <c r="RWJ110" s="100"/>
      <c r="RWK110" s="100"/>
      <c r="RWL110" s="100"/>
      <c r="RWM110" s="100"/>
      <c r="RWN110" s="100"/>
      <c r="RWO110" s="100"/>
      <c r="RWP110" s="100"/>
      <c r="RWQ110" s="100"/>
      <c r="RWR110" s="100"/>
      <c r="RWS110" s="100"/>
      <c r="RWT110" s="100"/>
      <c r="RWU110" s="100"/>
      <c r="RWV110" s="100"/>
      <c r="RWW110" s="100"/>
      <c r="RWX110" s="100"/>
      <c r="RWY110" s="100"/>
      <c r="RWZ110" s="100"/>
      <c r="RXA110" s="100"/>
      <c r="RXB110" s="100"/>
      <c r="RXC110" s="100"/>
      <c r="RXD110" s="100"/>
      <c r="RXE110" s="100"/>
      <c r="RXF110" s="100"/>
      <c r="RXG110" s="100"/>
      <c r="RXH110" s="100"/>
      <c r="RXI110" s="100"/>
      <c r="RXJ110" s="100"/>
      <c r="RXK110" s="100"/>
      <c r="RXL110" s="100"/>
      <c r="RXM110" s="100"/>
      <c r="RXN110" s="100"/>
      <c r="RXO110" s="100"/>
      <c r="RXP110" s="100"/>
      <c r="RXQ110" s="100"/>
      <c r="RXR110" s="100"/>
      <c r="RXS110" s="100"/>
      <c r="RXT110" s="100"/>
      <c r="RXU110" s="100"/>
      <c r="RXV110" s="100"/>
      <c r="RXW110" s="100"/>
      <c r="RXX110" s="100"/>
      <c r="RXY110" s="100"/>
      <c r="RXZ110" s="100"/>
      <c r="RYA110" s="100"/>
      <c r="RYB110" s="100"/>
      <c r="RYC110" s="100"/>
      <c r="RYD110" s="100"/>
      <c r="RYE110" s="100"/>
      <c r="RYF110" s="100"/>
      <c r="RYG110" s="100"/>
      <c r="RYH110" s="100"/>
      <c r="RYI110" s="100"/>
      <c r="RYJ110" s="100"/>
      <c r="RYK110" s="100"/>
      <c r="RYL110" s="100"/>
      <c r="RYM110" s="100"/>
      <c r="RYN110" s="100"/>
      <c r="RYO110" s="100"/>
      <c r="RYP110" s="100"/>
      <c r="RYQ110" s="100"/>
      <c r="RYR110" s="100"/>
      <c r="RYS110" s="100"/>
      <c r="RYT110" s="100"/>
      <c r="RYU110" s="100"/>
      <c r="RYV110" s="100"/>
      <c r="RYW110" s="100"/>
      <c r="RYX110" s="100"/>
      <c r="RYY110" s="100"/>
      <c r="RYZ110" s="100"/>
      <c r="RZA110" s="100"/>
      <c r="RZB110" s="100"/>
      <c r="RZC110" s="100"/>
      <c r="RZD110" s="100"/>
      <c r="RZE110" s="100"/>
      <c r="RZF110" s="100"/>
      <c r="RZG110" s="100"/>
      <c r="RZH110" s="100"/>
      <c r="RZI110" s="100"/>
      <c r="RZJ110" s="100"/>
      <c r="RZK110" s="100"/>
      <c r="RZL110" s="100"/>
      <c r="RZM110" s="100"/>
      <c r="RZN110" s="100"/>
      <c r="RZO110" s="100"/>
      <c r="RZP110" s="100"/>
      <c r="RZQ110" s="100"/>
      <c r="RZR110" s="100"/>
      <c r="RZS110" s="100"/>
      <c r="RZT110" s="100"/>
      <c r="RZU110" s="100"/>
      <c r="RZV110" s="100"/>
      <c r="RZW110" s="100"/>
      <c r="RZX110" s="100"/>
      <c r="RZY110" s="100"/>
      <c r="RZZ110" s="100"/>
      <c r="SAA110" s="100"/>
      <c r="SAB110" s="100"/>
      <c r="SAC110" s="100"/>
      <c r="SAD110" s="100"/>
      <c r="SAE110" s="100"/>
      <c r="SAF110" s="100"/>
      <c r="SAG110" s="100"/>
      <c r="SAH110" s="100"/>
      <c r="SAI110" s="100"/>
      <c r="SAJ110" s="100"/>
      <c r="SAK110" s="100"/>
      <c r="SAL110" s="100"/>
      <c r="SAM110" s="100"/>
      <c r="SAN110" s="100"/>
      <c r="SAO110" s="100"/>
      <c r="SAP110" s="100"/>
      <c r="SAQ110" s="100"/>
      <c r="SAR110" s="100"/>
      <c r="SAS110" s="100"/>
      <c r="SAT110" s="100"/>
      <c r="SAU110" s="100"/>
      <c r="SAV110" s="100"/>
      <c r="SAW110" s="100"/>
      <c r="SAX110" s="100"/>
      <c r="SAY110" s="100"/>
      <c r="SAZ110" s="100"/>
      <c r="SBA110" s="100"/>
      <c r="SBB110" s="100"/>
      <c r="SBC110" s="100"/>
      <c r="SBD110" s="100"/>
      <c r="SBE110" s="100"/>
      <c r="SBF110" s="100"/>
      <c r="SBG110" s="100"/>
      <c r="SBH110" s="100"/>
      <c r="SBI110" s="100"/>
      <c r="SBJ110" s="100"/>
      <c r="SBK110" s="100"/>
      <c r="SBL110" s="100"/>
      <c r="SBM110" s="100"/>
      <c r="SBN110" s="100"/>
      <c r="SBO110" s="100"/>
      <c r="SBP110" s="100"/>
      <c r="SBQ110" s="100"/>
      <c r="SBR110" s="100"/>
      <c r="SBS110" s="100"/>
      <c r="SBT110" s="100"/>
      <c r="SBU110" s="100"/>
      <c r="SBV110" s="100"/>
      <c r="SBW110" s="100"/>
      <c r="SBX110" s="100"/>
      <c r="SBY110" s="100"/>
      <c r="SBZ110" s="100"/>
      <c r="SCA110" s="100"/>
      <c r="SCB110" s="100"/>
      <c r="SCC110" s="100"/>
      <c r="SCD110" s="100"/>
      <c r="SCE110" s="100"/>
      <c r="SCF110" s="100"/>
      <c r="SCG110" s="100"/>
      <c r="SCH110" s="100"/>
      <c r="SCI110" s="100"/>
      <c r="SCJ110" s="100"/>
      <c r="SCK110" s="100"/>
      <c r="SCL110" s="100"/>
      <c r="SCM110" s="100"/>
      <c r="SCN110" s="100"/>
      <c r="SCO110" s="100"/>
      <c r="SCP110" s="100"/>
      <c r="SCQ110" s="100"/>
      <c r="SCR110" s="100"/>
      <c r="SCS110" s="100"/>
      <c r="SCT110" s="100"/>
      <c r="SCU110" s="100"/>
      <c r="SCV110" s="100"/>
      <c r="SCW110" s="100"/>
      <c r="SCX110" s="100"/>
      <c r="SCY110" s="100"/>
      <c r="SCZ110" s="100"/>
      <c r="SDA110" s="100"/>
      <c r="SDB110" s="100"/>
      <c r="SDC110" s="100"/>
      <c r="SDD110" s="100"/>
      <c r="SDE110" s="100"/>
      <c r="SDF110" s="100"/>
      <c r="SDG110" s="100"/>
      <c r="SDH110" s="100"/>
      <c r="SDI110" s="100"/>
      <c r="SDJ110" s="100"/>
      <c r="SDK110" s="100"/>
      <c r="SDL110" s="100"/>
      <c r="SDM110" s="100"/>
      <c r="SDN110" s="100"/>
      <c r="SDO110" s="100"/>
      <c r="SDP110" s="100"/>
      <c r="SDQ110" s="100"/>
      <c r="SDR110" s="100"/>
      <c r="SDS110" s="100"/>
      <c r="SDT110" s="100"/>
      <c r="SDU110" s="100"/>
      <c r="SDV110" s="100"/>
      <c r="SDW110" s="100"/>
      <c r="SDX110" s="100"/>
      <c r="SDY110" s="100"/>
      <c r="SDZ110" s="100"/>
      <c r="SEA110" s="100"/>
      <c r="SEB110" s="100"/>
      <c r="SEC110" s="100"/>
      <c r="SED110" s="100"/>
      <c r="SEE110" s="100"/>
      <c r="SEF110" s="100"/>
      <c r="SEG110" s="100"/>
      <c r="SEH110" s="100"/>
      <c r="SEI110" s="100"/>
      <c r="SEJ110" s="100"/>
      <c r="SEK110" s="100"/>
      <c r="SEL110" s="100"/>
      <c r="SEM110" s="100"/>
      <c r="SEN110" s="100"/>
      <c r="SEO110" s="100"/>
      <c r="SEP110" s="100"/>
      <c r="SEQ110" s="100"/>
      <c r="SER110" s="100"/>
      <c r="SES110" s="100"/>
      <c r="SET110" s="100"/>
      <c r="SEU110" s="100"/>
      <c r="SEV110" s="100"/>
      <c r="SEW110" s="100"/>
      <c r="SEX110" s="100"/>
      <c r="SEY110" s="100"/>
      <c r="SEZ110" s="100"/>
      <c r="SFA110" s="100"/>
      <c r="SFB110" s="100"/>
      <c r="SFC110" s="100"/>
      <c r="SFD110" s="100"/>
      <c r="SFE110" s="100"/>
      <c r="SFF110" s="100"/>
      <c r="SFG110" s="100"/>
      <c r="SFH110" s="100"/>
      <c r="SFI110" s="100"/>
      <c r="SFJ110" s="100"/>
      <c r="SFK110" s="100"/>
      <c r="SFL110" s="100"/>
      <c r="SFM110" s="100"/>
      <c r="SFN110" s="100"/>
      <c r="SFO110" s="100"/>
      <c r="SFP110" s="100"/>
      <c r="SFQ110" s="100"/>
      <c r="SFR110" s="100"/>
      <c r="SFS110" s="100"/>
      <c r="SFT110" s="100"/>
      <c r="SFU110" s="100"/>
      <c r="SFV110" s="100"/>
      <c r="SFW110" s="100"/>
      <c r="SFX110" s="100"/>
      <c r="SFY110" s="100"/>
      <c r="SFZ110" s="100"/>
      <c r="SGA110" s="100"/>
      <c r="SGB110" s="100"/>
      <c r="SGC110" s="100"/>
      <c r="SGD110" s="100"/>
      <c r="SGE110" s="100"/>
      <c r="SGF110" s="100"/>
      <c r="SGG110" s="100"/>
      <c r="SGH110" s="100"/>
      <c r="SGI110" s="100"/>
      <c r="SGJ110" s="100"/>
      <c r="SGK110" s="100"/>
      <c r="SGL110" s="100"/>
      <c r="SGM110" s="100"/>
      <c r="SGN110" s="100"/>
      <c r="SGO110" s="100"/>
      <c r="SGP110" s="100"/>
      <c r="SGQ110" s="100"/>
      <c r="SGR110" s="100"/>
      <c r="SGS110" s="100"/>
      <c r="SGT110" s="100"/>
      <c r="SGU110" s="100"/>
      <c r="SGV110" s="100"/>
      <c r="SGW110" s="100"/>
      <c r="SGX110" s="100"/>
      <c r="SGY110" s="100"/>
      <c r="SGZ110" s="100"/>
      <c r="SHA110" s="100"/>
      <c r="SHB110" s="100"/>
      <c r="SHC110" s="100"/>
      <c r="SHD110" s="100"/>
      <c r="SHE110" s="100"/>
      <c r="SHF110" s="100"/>
      <c r="SHG110" s="100"/>
      <c r="SHH110" s="100"/>
      <c r="SHI110" s="100"/>
      <c r="SHJ110" s="100"/>
      <c r="SHK110" s="100"/>
      <c r="SHL110" s="100"/>
      <c r="SHM110" s="100"/>
      <c r="SHN110" s="100"/>
      <c r="SHO110" s="100"/>
      <c r="SHP110" s="100"/>
      <c r="SHQ110" s="100"/>
      <c r="SHR110" s="100"/>
      <c r="SHS110" s="100"/>
      <c r="SHT110" s="100"/>
      <c r="SHU110" s="100"/>
      <c r="SHV110" s="100"/>
      <c r="SHW110" s="100"/>
      <c r="SHX110" s="100"/>
      <c r="SHY110" s="100"/>
      <c r="SHZ110" s="100"/>
      <c r="SIA110" s="100"/>
      <c r="SIB110" s="100"/>
      <c r="SIC110" s="100"/>
      <c r="SID110" s="100"/>
      <c r="SIE110" s="100"/>
      <c r="SIF110" s="100"/>
      <c r="SIG110" s="100"/>
      <c r="SIH110" s="100"/>
      <c r="SII110" s="100"/>
      <c r="SIJ110" s="100"/>
      <c r="SIK110" s="100"/>
      <c r="SIL110" s="100"/>
      <c r="SIM110" s="100"/>
      <c r="SIN110" s="100"/>
      <c r="SIO110" s="100"/>
      <c r="SIP110" s="100"/>
      <c r="SIQ110" s="100"/>
      <c r="SIR110" s="100"/>
      <c r="SIS110" s="100"/>
      <c r="SIT110" s="100"/>
      <c r="SIU110" s="100"/>
      <c r="SIV110" s="100"/>
      <c r="SIW110" s="100"/>
      <c r="SIX110" s="100"/>
      <c r="SIY110" s="100"/>
      <c r="SIZ110" s="100"/>
      <c r="SJA110" s="100"/>
      <c r="SJB110" s="100"/>
      <c r="SJC110" s="100"/>
      <c r="SJD110" s="100"/>
      <c r="SJE110" s="100"/>
      <c r="SJF110" s="100"/>
      <c r="SJG110" s="100"/>
      <c r="SJH110" s="100"/>
      <c r="SJI110" s="100"/>
      <c r="SJJ110" s="100"/>
      <c r="SJK110" s="100"/>
      <c r="SJL110" s="100"/>
      <c r="SJM110" s="100"/>
      <c r="SJN110" s="100"/>
      <c r="SJO110" s="100"/>
      <c r="SJP110" s="100"/>
      <c r="SJQ110" s="100"/>
      <c r="SJR110" s="100"/>
      <c r="SJS110" s="100"/>
      <c r="SJT110" s="100"/>
      <c r="SJU110" s="100"/>
      <c r="SJV110" s="100"/>
      <c r="SJW110" s="100"/>
      <c r="SJX110" s="100"/>
      <c r="SJY110" s="100"/>
      <c r="SJZ110" s="100"/>
      <c r="SKA110" s="100"/>
      <c r="SKB110" s="100"/>
      <c r="SKC110" s="100"/>
      <c r="SKD110" s="100"/>
      <c r="SKE110" s="100"/>
      <c r="SKF110" s="100"/>
      <c r="SKG110" s="100"/>
      <c r="SKH110" s="100"/>
      <c r="SKI110" s="100"/>
      <c r="SKJ110" s="100"/>
      <c r="SKK110" s="100"/>
      <c r="SKL110" s="100"/>
      <c r="SKM110" s="100"/>
      <c r="SKN110" s="100"/>
      <c r="SKO110" s="100"/>
      <c r="SKP110" s="100"/>
      <c r="SKQ110" s="100"/>
      <c r="SKR110" s="100"/>
      <c r="SKS110" s="100"/>
      <c r="SKT110" s="100"/>
      <c r="SKU110" s="100"/>
      <c r="SKV110" s="100"/>
      <c r="SKW110" s="100"/>
      <c r="SKX110" s="100"/>
      <c r="SKY110" s="100"/>
      <c r="SKZ110" s="100"/>
      <c r="SLA110" s="100"/>
      <c r="SLB110" s="100"/>
      <c r="SLC110" s="100"/>
      <c r="SLD110" s="100"/>
      <c r="SLE110" s="100"/>
      <c r="SLF110" s="100"/>
      <c r="SLG110" s="100"/>
      <c r="SLH110" s="100"/>
      <c r="SLI110" s="100"/>
      <c r="SLJ110" s="100"/>
      <c r="SLK110" s="100"/>
      <c r="SLL110" s="100"/>
      <c r="SLM110" s="100"/>
      <c r="SLN110" s="100"/>
      <c r="SLO110" s="100"/>
      <c r="SLP110" s="100"/>
      <c r="SLQ110" s="100"/>
      <c r="SLR110" s="100"/>
      <c r="SLS110" s="100"/>
      <c r="SLT110" s="100"/>
      <c r="SLU110" s="100"/>
      <c r="SLV110" s="100"/>
      <c r="SLW110" s="100"/>
      <c r="SLX110" s="100"/>
      <c r="SLY110" s="100"/>
      <c r="SLZ110" s="100"/>
      <c r="SMA110" s="100"/>
      <c r="SMB110" s="100"/>
      <c r="SMC110" s="100"/>
      <c r="SMD110" s="100"/>
      <c r="SME110" s="100"/>
      <c r="SMF110" s="100"/>
      <c r="SMG110" s="100"/>
      <c r="SMH110" s="100"/>
      <c r="SMI110" s="100"/>
      <c r="SMJ110" s="100"/>
      <c r="SMK110" s="100"/>
      <c r="SML110" s="100"/>
      <c r="SMM110" s="100"/>
      <c r="SMN110" s="100"/>
      <c r="SMO110" s="100"/>
      <c r="SMP110" s="100"/>
      <c r="SMQ110" s="100"/>
      <c r="SMR110" s="100"/>
      <c r="SMS110" s="100"/>
      <c r="SMT110" s="100"/>
      <c r="SMU110" s="100"/>
      <c r="SMV110" s="100"/>
      <c r="SMW110" s="100"/>
      <c r="SMX110" s="100"/>
      <c r="SMY110" s="100"/>
      <c r="SMZ110" s="100"/>
      <c r="SNA110" s="100"/>
      <c r="SNB110" s="100"/>
      <c r="SNC110" s="100"/>
      <c r="SND110" s="100"/>
      <c r="SNE110" s="100"/>
      <c r="SNF110" s="100"/>
      <c r="SNG110" s="100"/>
      <c r="SNH110" s="100"/>
      <c r="SNI110" s="100"/>
      <c r="SNJ110" s="100"/>
      <c r="SNK110" s="100"/>
      <c r="SNL110" s="100"/>
      <c r="SNM110" s="100"/>
      <c r="SNN110" s="100"/>
      <c r="SNO110" s="100"/>
      <c r="SNP110" s="100"/>
      <c r="SNQ110" s="100"/>
      <c r="SNR110" s="100"/>
      <c r="SNS110" s="100"/>
      <c r="SNT110" s="100"/>
      <c r="SNU110" s="100"/>
      <c r="SNV110" s="100"/>
      <c r="SNW110" s="100"/>
      <c r="SNX110" s="100"/>
      <c r="SNY110" s="100"/>
      <c r="SNZ110" s="100"/>
      <c r="SOA110" s="100"/>
      <c r="SOB110" s="100"/>
      <c r="SOC110" s="100"/>
      <c r="SOD110" s="100"/>
      <c r="SOE110" s="100"/>
      <c r="SOF110" s="100"/>
      <c r="SOG110" s="100"/>
      <c r="SOH110" s="100"/>
      <c r="SOI110" s="100"/>
      <c r="SOJ110" s="100"/>
      <c r="SOK110" s="100"/>
      <c r="SOL110" s="100"/>
      <c r="SOM110" s="100"/>
      <c r="SON110" s="100"/>
      <c r="SOO110" s="100"/>
      <c r="SOP110" s="100"/>
      <c r="SOQ110" s="100"/>
      <c r="SOR110" s="100"/>
      <c r="SOS110" s="100"/>
      <c r="SOT110" s="100"/>
      <c r="SOU110" s="100"/>
      <c r="SOV110" s="100"/>
      <c r="SOW110" s="100"/>
      <c r="SOX110" s="100"/>
      <c r="SOY110" s="100"/>
      <c r="SOZ110" s="100"/>
      <c r="SPA110" s="100"/>
      <c r="SPB110" s="100"/>
      <c r="SPC110" s="100"/>
      <c r="SPD110" s="100"/>
      <c r="SPE110" s="100"/>
      <c r="SPF110" s="100"/>
      <c r="SPG110" s="100"/>
      <c r="SPH110" s="100"/>
      <c r="SPI110" s="100"/>
      <c r="SPJ110" s="100"/>
      <c r="SPK110" s="100"/>
      <c r="SPL110" s="100"/>
      <c r="SPM110" s="100"/>
      <c r="SPN110" s="100"/>
      <c r="SPO110" s="100"/>
      <c r="SPP110" s="100"/>
      <c r="SPQ110" s="100"/>
      <c r="SPR110" s="100"/>
      <c r="SPS110" s="100"/>
      <c r="SPT110" s="100"/>
      <c r="SPU110" s="100"/>
      <c r="SPV110" s="100"/>
      <c r="SPW110" s="100"/>
      <c r="SPX110" s="100"/>
      <c r="SPY110" s="100"/>
      <c r="SPZ110" s="100"/>
      <c r="SQA110" s="100"/>
      <c r="SQB110" s="100"/>
      <c r="SQC110" s="100"/>
      <c r="SQD110" s="100"/>
      <c r="SQE110" s="100"/>
      <c r="SQF110" s="100"/>
      <c r="SQG110" s="100"/>
      <c r="SQH110" s="100"/>
      <c r="SQI110" s="100"/>
      <c r="SQJ110" s="100"/>
      <c r="SQK110" s="100"/>
      <c r="SQL110" s="100"/>
      <c r="SQM110" s="100"/>
      <c r="SQN110" s="100"/>
      <c r="SQO110" s="100"/>
      <c r="SQP110" s="100"/>
      <c r="SQQ110" s="100"/>
      <c r="SQR110" s="100"/>
      <c r="SQS110" s="100"/>
      <c r="SQT110" s="100"/>
      <c r="SQU110" s="100"/>
      <c r="SQV110" s="100"/>
      <c r="SQW110" s="100"/>
      <c r="SQX110" s="100"/>
      <c r="SQY110" s="100"/>
      <c r="SQZ110" s="100"/>
      <c r="SRA110" s="100"/>
      <c r="SRB110" s="100"/>
      <c r="SRC110" s="100"/>
      <c r="SRD110" s="100"/>
      <c r="SRE110" s="100"/>
      <c r="SRF110" s="100"/>
      <c r="SRG110" s="100"/>
      <c r="SRH110" s="100"/>
      <c r="SRI110" s="100"/>
      <c r="SRJ110" s="100"/>
      <c r="SRK110" s="100"/>
      <c r="SRL110" s="100"/>
      <c r="SRM110" s="100"/>
      <c r="SRN110" s="100"/>
      <c r="SRO110" s="100"/>
      <c r="SRP110" s="100"/>
      <c r="SRQ110" s="100"/>
      <c r="SRR110" s="100"/>
      <c r="SRS110" s="100"/>
      <c r="SRT110" s="100"/>
      <c r="SRU110" s="100"/>
      <c r="SRV110" s="100"/>
      <c r="SRW110" s="100"/>
      <c r="SRX110" s="100"/>
      <c r="SRY110" s="100"/>
      <c r="SRZ110" s="100"/>
      <c r="SSA110" s="100"/>
      <c r="SSB110" s="100"/>
      <c r="SSC110" s="100"/>
      <c r="SSD110" s="100"/>
      <c r="SSE110" s="100"/>
      <c r="SSF110" s="100"/>
      <c r="SSG110" s="100"/>
      <c r="SSH110" s="100"/>
      <c r="SSI110" s="100"/>
      <c r="SSJ110" s="100"/>
      <c r="SSK110" s="100"/>
      <c r="SSL110" s="100"/>
      <c r="SSM110" s="100"/>
      <c r="SSN110" s="100"/>
      <c r="SSO110" s="100"/>
      <c r="SSP110" s="100"/>
      <c r="SSQ110" s="100"/>
      <c r="SSR110" s="100"/>
      <c r="SSS110" s="100"/>
      <c r="SST110" s="100"/>
      <c r="SSU110" s="100"/>
      <c r="SSV110" s="100"/>
      <c r="SSW110" s="100"/>
      <c r="SSX110" s="100"/>
      <c r="SSY110" s="100"/>
      <c r="SSZ110" s="100"/>
      <c r="STA110" s="100"/>
      <c r="STB110" s="100"/>
      <c r="STC110" s="100"/>
      <c r="STD110" s="100"/>
      <c r="STE110" s="100"/>
      <c r="STF110" s="100"/>
      <c r="STG110" s="100"/>
      <c r="STH110" s="100"/>
      <c r="STI110" s="100"/>
      <c r="STJ110" s="100"/>
      <c r="STK110" s="100"/>
      <c r="STL110" s="100"/>
      <c r="STM110" s="100"/>
      <c r="STN110" s="100"/>
      <c r="STO110" s="100"/>
      <c r="STP110" s="100"/>
      <c r="STQ110" s="100"/>
      <c r="STR110" s="100"/>
      <c r="STS110" s="100"/>
      <c r="STT110" s="100"/>
      <c r="STU110" s="100"/>
      <c r="STV110" s="100"/>
      <c r="STW110" s="100"/>
      <c r="STX110" s="100"/>
      <c r="STY110" s="100"/>
      <c r="STZ110" s="100"/>
      <c r="SUA110" s="100"/>
      <c r="SUB110" s="100"/>
      <c r="SUC110" s="100"/>
      <c r="SUD110" s="100"/>
      <c r="SUE110" s="100"/>
      <c r="SUF110" s="100"/>
      <c r="SUG110" s="100"/>
      <c r="SUH110" s="100"/>
      <c r="SUI110" s="100"/>
      <c r="SUJ110" s="100"/>
      <c r="SUK110" s="100"/>
      <c r="SUL110" s="100"/>
      <c r="SUM110" s="100"/>
      <c r="SUN110" s="100"/>
      <c r="SUO110" s="100"/>
      <c r="SUP110" s="100"/>
      <c r="SUQ110" s="100"/>
      <c r="SUR110" s="100"/>
      <c r="SUS110" s="100"/>
      <c r="SUT110" s="100"/>
      <c r="SUU110" s="100"/>
      <c r="SUV110" s="100"/>
      <c r="SUW110" s="100"/>
      <c r="SUX110" s="100"/>
      <c r="SUY110" s="100"/>
      <c r="SUZ110" s="100"/>
      <c r="SVA110" s="100"/>
      <c r="SVB110" s="100"/>
      <c r="SVC110" s="100"/>
      <c r="SVD110" s="100"/>
      <c r="SVE110" s="100"/>
      <c r="SVF110" s="100"/>
      <c r="SVG110" s="100"/>
      <c r="SVH110" s="100"/>
      <c r="SVI110" s="100"/>
      <c r="SVJ110" s="100"/>
      <c r="SVK110" s="100"/>
      <c r="SVL110" s="100"/>
      <c r="SVM110" s="100"/>
      <c r="SVN110" s="100"/>
      <c r="SVO110" s="100"/>
      <c r="SVP110" s="100"/>
      <c r="SVQ110" s="100"/>
      <c r="SVR110" s="100"/>
      <c r="SVS110" s="100"/>
      <c r="SVT110" s="100"/>
      <c r="SVU110" s="100"/>
      <c r="SVV110" s="100"/>
      <c r="SVW110" s="100"/>
      <c r="SVX110" s="100"/>
      <c r="SVY110" s="100"/>
      <c r="SVZ110" s="100"/>
      <c r="SWA110" s="100"/>
      <c r="SWB110" s="100"/>
      <c r="SWC110" s="100"/>
      <c r="SWD110" s="100"/>
      <c r="SWE110" s="100"/>
      <c r="SWF110" s="100"/>
      <c r="SWG110" s="100"/>
      <c r="SWH110" s="100"/>
      <c r="SWI110" s="100"/>
      <c r="SWJ110" s="100"/>
      <c r="SWK110" s="100"/>
      <c r="SWL110" s="100"/>
      <c r="SWM110" s="100"/>
      <c r="SWN110" s="100"/>
      <c r="SWO110" s="100"/>
      <c r="SWP110" s="100"/>
      <c r="SWQ110" s="100"/>
      <c r="SWR110" s="100"/>
      <c r="SWS110" s="100"/>
      <c r="SWT110" s="100"/>
      <c r="SWU110" s="100"/>
      <c r="SWV110" s="100"/>
      <c r="SWW110" s="100"/>
      <c r="SWX110" s="100"/>
      <c r="SWY110" s="100"/>
      <c r="SWZ110" s="100"/>
      <c r="SXA110" s="100"/>
      <c r="SXB110" s="100"/>
      <c r="SXC110" s="100"/>
      <c r="SXD110" s="100"/>
      <c r="SXE110" s="100"/>
      <c r="SXF110" s="100"/>
      <c r="SXG110" s="100"/>
      <c r="SXH110" s="100"/>
      <c r="SXI110" s="100"/>
      <c r="SXJ110" s="100"/>
      <c r="SXK110" s="100"/>
      <c r="SXL110" s="100"/>
      <c r="SXM110" s="100"/>
      <c r="SXN110" s="100"/>
      <c r="SXO110" s="100"/>
      <c r="SXP110" s="100"/>
      <c r="SXQ110" s="100"/>
      <c r="SXR110" s="100"/>
      <c r="SXS110" s="100"/>
      <c r="SXT110" s="100"/>
      <c r="SXU110" s="100"/>
      <c r="SXV110" s="100"/>
      <c r="SXW110" s="100"/>
      <c r="SXX110" s="100"/>
      <c r="SXY110" s="100"/>
      <c r="SXZ110" s="100"/>
      <c r="SYA110" s="100"/>
      <c r="SYB110" s="100"/>
      <c r="SYC110" s="100"/>
      <c r="SYD110" s="100"/>
      <c r="SYE110" s="100"/>
      <c r="SYF110" s="100"/>
      <c r="SYG110" s="100"/>
      <c r="SYH110" s="100"/>
      <c r="SYI110" s="100"/>
      <c r="SYJ110" s="100"/>
      <c r="SYK110" s="100"/>
      <c r="SYL110" s="100"/>
      <c r="SYM110" s="100"/>
      <c r="SYN110" s="100"/>
      <c r="SYO110" s="100"/>
      <c r="SYP110" s="100"/>
      <c r="SYQ110" s="100"/>
      <c r="SYR110" s="100"/>
      <c r="SYS110" s="100"/>
      <c r="SYT110" s="100"/>
      <c r="SYU110" s="100"/>
      <c r="SYV110" s="100"/>
      <c r="SYW110" s="100"/>
      <c r="SYX110" s="100"/>
      <c r="SYY110" s="100"/>
      <c r="SYZ110" s="100"/>
      <c r="SZA110" s="100"/>
      <c r="SZB110" s="100"/>
      <c r="SZC110" s="100"/>
      <c r="SZD110" s="100"/>
      <c r="SZE110" s="100"/>
      <c r="SZF110" s="100"/>
      <c r="SZG110" s="100"/>
      <c r="SZH110" s="100"/>
      <c r="SZI110" s="100"/>
      <c r="SZJ110" s="100"/>
      <c r="SZK110" s="100"/>
      <c r="SZL110" s="100"/>
      <c r="SZM110" s="100"/>
      <c r="SZN110" s="100"/>
      <c r="SZO110" s="100"/>
      <c r="SZP110" s="100"/>
      <c r="SZQ110" s="100"/>
      <c r="SZR110" s="100"/>
      <c r="SZS110" s="100"/>
      <c r="SZT110" s="100"/>
      <c r="SZU110" s="100"/>
      <c r="SZV110" s="100"/>
      <c r="SZW110" s="100"/>
      <c r="SZX110" s="100"/>
      <c r="SZY110" s="100"/>
      <c r="SZZ110" s="100"/>
      <c r="TAA110" s="100"/>
      <c r="TAB110" s="100"/>
      <c r="TAC110" s="100"/>
      <c r="TAD110" s="100"/>
      <c r="TAE110" s="100"/>
      <c r="TAF110" s="100"/>
      <c r="TAG110" s="100"/>
      <c r="TAH110" s="100"/>
      <c r="TAI110" s="100"/>
      <c r="TAJ110" s="100"/>
      <c r="TAK110" s="100"/>
      <c r="TAL110" s="100"/>
      <c r="TAM110" s="100"/>
      <c r="TAN110" s="100"/>
      <c r="TAO110" s="100"/>
      <c r="TAP110" s="100"/>
      <c r="TAQ110" s="100"/>
      <c r="TAR110" s="100"/>
      <c r="TAS110" s="100"/>
      <c r="TAT110" s="100"/>
      <c r="TAU110" s="100"/>
      <c r="TAV110" s="100"/>
      <c r="TAW110" s="100"/>
      <c r="TAX110" s="100"/>
      <c r="TAY110" s="100"/>
      <c r="TAZ110" s="100"/>
      <c r="TBA110" s="100"/>
      <c r="TBB110" s="100"/>
      <c r="TBC110" s="100"/>
      <c r="TBD110" s="100"/>
      <c r="TBE110" s="100"/>
      <c r="TBF110" s="100"/>
      <c r="TBG110" s="100"/>
      <c r="TBH110" s="100"/>
      <c r="TBI110" s="100"/>
      <c r="TBJ110" s="100"/>
      <c r="TBK110" s="100"/>
      <c r="TBL110" s="100"/>
      <c r="TBM110" s="100"/>
      <c r="TBN110" s="100"/>
      <c r="TBO110" s="100"/>
      <c r="TBP110" s="100"/>
      <c r="TBQ110" s="100"/>
      <c r="TBR110" s="100"/>
      <c r="TBS110" s="100"/>
      <c r="TBT110" s="100"/>
      <c r="TBU110" s="100"/>
      <c r="TBV110" s="100"/>
      <c r="TBW110" s="100"/>
      <c r="TBX110" s="100"/>
      <c r="TBY110" s="100"/>
      <c r="TBZ110" s="100"/>
      <c r="TCA110" s="100"/>
      <c r="TCB110" s="100"/>
      <c r="TCC110" s="100"/>
      <c r="TCD110" s="100"/>
      <c r="TCE110" s="100"/>
      <c r="TCF110" s="100"/>
      <c r="TCG110" s="100"/>
      <c r="TCH110" s="100"/>
      <c r="TCI110" s="100"/>
      <c r="TCJ110" s="100"/>
      <c r="TCK110" s="100"/>
      <c r="TCL110" s="100"/>
      <c r="TCM110" s="100"/>
      <c r="TCN110" s="100"/>
      <c r="TCO110" s="100"/>
      <c r="TCP110" s="100"/>
      <c r="TCQ110" s="100"/>
      <c r="TCR110" s="100"/>
      <c r="TCS110" s="100"/>
      <c r="TCT110" s="100"/>
      <c r="TCU110" s="100"/>
      <c r="TCV110" s="100"/>
      <c r="TCW110" s="100"/>
      <c r="TCX110" s="100"/>
      <c r="TCY110" s="100"/>
      <c r="TCZ110" s="100"/>
      <c r="TDA110" s="100"/>
      <c r="TDB110" s="100"/>
      <c r="TDC110" s="100"/>
      <c r="TDD110" s="100"/>
      <c r="TDE110" s="100"/>
      <c r="TDF110" s="100"/>
      <c r="TDG110" s="100"/>
      <c r="TDH110" s="100"/>
      <c r="TDI110" s="100"/>
      <c r="TDJ110" s="100"/>
      <c r="TDK110" s="100"/>
      <c r="TDL110" s="100"/>
      <c r="TDM110" s="100"/>
      <c r="TDN110" s="100"/>
      <c r="TDO110" s="100"/>
      <c r="TDP110" s="100"/>
      <c r="TDQ110" s="100"/>
      <c r="TDR110" s="100"/>
      <c r="TDS110" s="100"/>
      <c r="TDT110" s="100"/>
      <c r="TDU110" s="100"/>
      <c r="TDV110" s="100"/>
      <c r="TDW110" s="100"/>
      <c r="TDX110" s="100"/>
      <c r="TDY110" s="100"/>
      <c r="TDZ110" s="100"/>
      <c r="TEA110" s="100"/>
      <c r="TEB110" s="100"/>
      <c r="TEC110" s="100"/>
      <c r="TED110" s="100"/>
      <c r="TEE110" s="100"/>
      <c r="TEF110" s="100"/>
      <c r="TEG110" s="100"/>
      <c r="TEH110" s="100"/>
      <c r="TEI110" s="100"/>
      <c r="TEJ110" s="100"/>
      <c r="TEK110" s="100"/>
      <c r="TEL110" s="100"/>
      <c r="TEM110" s="100"/>
      <c r="TEN110" s="100"/>
      <c r="TEO110" s="100"/>
      <c r="TEP110" s="100"/>
      <c r="TEQ110" s="100"/>
      <c r="TER110" s="100"/>
      <c r="TES110" s="100"/>
      <c r="TET110" s="100"/>
      <c r="TEU110" s="100"/>
      <c r="TEV110" s="100"/>
      <c r="TEW110" s="100"/>
      <c r="TEX110" s="100"/>
      <c r="TEY110" s="100"/>
      <c r="TEZ110" s="100"/>
      <c r="TFA110" s="100"/>
      <c r="TFB110" s="100"/>
      <c r="TFC110" s="100"/>
      <c r="TFD110" s="100"/>
      <c r="TFE110" s="100"/>
      <c r="TFF110" s="100"/>
      <c r="TFG110" s="100"/>
      <c r="TFH110" s="100"/>
      <c r="TFI110" s="100"/>
      <c r="TFJ110" s="100"/>
      <c r="TFK110" s="100"/>
      <c r="TFL110" s="100"/>
      <c r="TFM110" s="100"/>
      <c r="TFN110" s="100"/>
      <c r="TFO110" s="100"/>
      <c r="TFP110" s="100"/>
      <c r="TFQ110" s="100"/>
      <c r="TFR110" s="100"/>
      <c r="TFS110" s="100"/>
      <c r="TFT110" s="100"/>
      <c r="TFU110" s="100"/>
      <c r="TFV110" s="100"/>
      <c r="TFW110" s="100"/>
      <c r="TFX110" s="100"/>
      <c r="TFY110" s="100"/>
      <c r="TFZ110" s="100"/>
      <c r="TGA110" s="100"/>
      <c r="TGB110" s="100"/>
      <c r="TGC110" s="100"/>
      <c r="TGD110" s="100"/>
      <c r="TGE110" s="100"/>
      <c r="TGF110" s="100"/>
      <c r="TGG110" s="100"/>
      <c r="TGH110" s="100"/>
      <c r="TGI110" s="100"/>
      <c r="TGJ110" s="100"/>
      <c r="TGK110" s="100"/>
      <c r="TGL110" s="100"/>
      <c r="TGM110" s="100"/>
      <c r="TGN110" s="100"/>
      <c r="TGO110" s="100"/>
      <c r="TGP110" s="100"/>
      <c r="TGQ110" s="100"/>
      <c r="TGR110" s="100"/>
      <c r="TGS110" s="100"/>
      <c r="TGT110" s="100"/>
      <c r="TGU110" s="100"/>
      <c r="TGV110" s="100"/>
      <c r="TGW110" s="100"/>
      <c r="TGX110" s="100"/>
      <c r="TGY110" s="100"/>
      <c r="TGZ110" s="100"/>
      <c r="THA110" s="100"/>
      <c r="THB110" s="100"/>
      <c r="THC110" s="100"/>
      <c r="THD110" s="100"/>
      <c r="THE110" s="100"/>
      <c r="THF110" s="100"/>
      <c r="THG110" s="100"/>
      <c r="THH110" s="100"/>
      <c r="THI110" s="100"/>
      <c r="THJ110" s="100"/>
      <c r="THK110" s="100"/>
      <c r="THL110" s="100"/>
      <c r="THM110" s="100"/>
      <c r="THN110" s="100"/>
      <c r="THO110" s="100"/>
      <c r="THP110" s="100"/>
      <c r="THQ110" s="100"/>
      <c r="THR110" s="100"/>
      <c r="THS110" s="100"/>
      <c r="THT110" s="100"/>
      <c r="THU110" s="100"/>
      <c r="THV110" s="100"/>
      <c r="THW110" s="100"/>
      <c r="THX110" s="100"/>
      <c r="THY110" s="100"/>
      <c r="THZ110" s="100"/>
      <c r="TIA110" s="100"/>
      <c r="TIB110" s="100"/>
      <c r="TIC110" s="100"/>
      <c r="TID110" s="100"/>
      <c r="TIE110" s="100"/>
      <c r="TIF110" s="100"/>
      <c r="TIG110" s="100"/>
      <c r="TIH110" s="100"/>
      <c r="TII110" s="100"/>
      <c r="TIJ110" s="100"/>
      <c r="TIK110" s="100"/>
      <c r="TIL110" s="100"/>
      <c r="TIM110" s="100"/>
      <c r="TIN110" s="100"/>
      <c r="TIO110" s="100"/>
      <c r="TIP110" s="100"/>
      <c r="TIQ110" s="100"/>
      <c r="TIR110" s="100"/>
      <c r="TIS110" s="100"/>
      <c r="TIT110" s="100"/>
      <c r="TIU110" s="100"/>
      <c r="TIV110" s="100"/>
      <c r="TIW110" s="100"/>
      <c r="TIX110" s="100"/>
      <c r="TIY110" s="100"/>
      <c r="TIZ110" s="100"/>
      <c r="TJA110" s="100"/>
      <c r="TJB110" s="100"/>
      <c r="TJC110" s="100"/>
      <c r="TJD110" s="100"/>
      <c r="TJE110" s="100"/>
      <c r="TJF110" s="100"/>
      <c r="TJG110" s="100"/>
      <c r="TJH110" s="100"/>
      <c r="TJI110" s="100"/>
      <c r="TJJ110" s="100"/>
      <c r="TJK110" s="100"/>
      <c r="TJL110" s="100"/>
      <c r="TJM110" s="100"/>
      <c r="TJN110" s="100"/>
      <c r="TJO110" s="100"/>
      <c r="TJP110" s="100"/>
      <c r="TJQ110" s="100"/>
      <c r="TJR110" s="100"/>
      <c r="TJS110" s="100"/>
      <c r="TJT110" s="100"/>
      <c r="TJU110" s="100"/>
      <c r="TJV110" s="100"/>
      <c r="TJW110" s="100"/>
      <c r="TJX110" s="100"/>
      <c r="TJY110" s="100"/>
      <c r="TJZ110" s="100"/>
      <c r="TKA110" s="100"/>
      <c r="TKB110" s="100"/>
      <c r="TKC110" s="100"/>
      <c r="TKD110" s="100"/>
      <c r="TKE110" s="100"/>
      <c r="TKF110" s="100"/>
      <c r="TKG110" s="100"/>
      <c r="TKH110" s="100"/>
      <c r="TKI110" s="100"/>
      <c r="TKJ110" s="100"/>
      <c r="TKK110" s="100"/>
      <c r="TKL110" s="100"/>
      <c r="TKM110" s="100"/>
      <c r="TKN110" s="100"/>
      <c r="TKO110" s="100"/>
      <c r="TKP110" s="100"/>
      <c r="TKQ110" s="100"/>
      <c r="TKR110" s="100"/>
      <c r="TKS110" s="100"/>
      <c r="TKT110" s="100"/>
      <c r="TKU110" s="100"/>
      <c r="TKV110" s="100"/>
      <c r="TKW110" s="100"/>
      <c r="TKX110" s="100"/>
      <c r="TKY110" s="100"/>
      <c r="TKZ110" s="100"/>
      <c r="TLA110" s="100"/>
      <c r="TLB110" s="100"/>
      <c r="TLC110" s="100"/>
      <c r="TLD110" s="100"/>
      <c r="TLE110" s="100"/>
      <c r="TLF110" s="100"/>
      <c r="TLG110" s="100"/>
      <c r="TLH110" s="100"/>
      <c r="TLI110" s="100"/>
      <c r="TLJ110" s="100"/>
      <c r="TLK110" s="100"/>
      <c r="TLL110" s="100"/>
      <c r="TLM110" s="100"/>
      <c r="TLN110" s="100"/>
      <c r="TLO110" s="100"/>
      <c r="TLP110" s="100"/>
      <c r="TLQ110" s="100"/>
      <c r="TLR110" s="100"/>
      <c r="TLS110" s="100"/>
      <c r="TLT110" s="100"/>
      <c r="TLU110" s="100"/>
      <c r="TLV110" s="100"/>
      <c r="TLW110" s="100"/>
      <c r="TLX110" s="100"/>
      <c r="TLY110" s="100"/>
      <c r="TLZ110" s="100"/>
      <c r="TMA110" s="100"/>
      <c r="TMB110" s="100"/>
      <c r="TMC110" s="100"/>
      <c r="TMD110" s="100"/>
      <c r="TME110" s="100"/>
      <c r="TMF110" s="100"/>
      <c r="TMG110" s="100"/>
      <c r="TMH110" s="100"/>
      <c r="TMI110" s="100"/>
      <c r="TMJ110" s="100"/>
      <c r="TMK110" s="100"/>
      <c r="TML110" s="100"/>
      <c r="TMM110" s="100"/>
      <c r="TMN110" s="100"/>
      <c r="TMO110" s="100"/>
      <c r="TMP110" s="100"/>
      <c r="TMQ110" s="100"/>
      <c r="TMR110" s="100"/>
      <c r="TMS110" s="100"/>
      <c r="TMT110" s="100"/>
      <c r="TMU110" s="100"/>
      <c r="TMV110" s="100"/>
      <c r="TMW110" s="100"/>
      <c r="TMX110" s="100"/>
      <c r="TMY110" s="100"/>
      <c r="TMZ110" s="100"/>
      <c r="TNA110" s="100"/>
      <c r="TNB110" s="100"/>
      <c r="TNC110" s="100"/>
      <c r="TND110" s="100"/>
      <c r="TNE110" s="100"/>
      <c r="TNF110" s="100"/>
      <c r="TNG110" s="100"/>
      <c r="TNH110" s="100"/>
      <c r="TNI110" s="100"/>
      <c r="TNJ110" s="100"/>
      <c r="TNK110" s="100"/>
      <c r="TNL110" s="100"/>
      <c r="TNM110" s="100"/>
      <c r="TNN110" s="100"/>
      <c r="TNO110" s="100"/>
      <c r="TNP110" s="100"/>
      <c r="TNQ110" s="100"/>
      <c r="TNR110" s="100"/>
      <c r="TNS110" s="100"/>
      <c r="TNT110" s="100"/>
      <c r="TNU110" s="100"/>
      <c r="TNV110" s="100"/>
      <c r="TNW110" s="100"/>
      <c r="TNX110" s="100"/>
      <c r="TNY110" s="100"/>
      <c r="TNZ110" s="100"/>
      <c r="TOA110" s="100"/>
      <c r="TOB110" s="100"/>
      <c r="TOC110" s="100"/>
      <c r="TOD110" s="100"/>
      <c r="TOE110" s="100"/>
      <c r="TOF110" s="100"/>
      <c r="TOG110" s="100"/>
      <c r="TOH110" s="100"/>
      <c r="TOI110" s="100"/>
      <c r="TOJ110" s="100"/>
      <c r="TOK110" s="100"/>
      <c r="TOL110" s="100"/>
      <c r="TOM110" s="100"/>
      <c r="TON110" s="100"/>
      <c r="TOO110" s="100"/>
      <c r="TOP110" s="100"/>
      <c r="TOQ110" s="100"/>
      <c r="TOR110" s="100"/>
      <c r="TOS110" s="100"/>
      <c r="TOT110" s="100"/>
      <c r="TOU110" s="100"/>
      <c r="TOV110" s="100"/>
      <c r="TOW110" s="100"/>
      <c r="TOX110" s="100"/>
      <c r="TOY110" s="100"/>
      <c r="TOZ110" s="100"/>
      <c r="TPA110" s="100"/>
      <c r="TPB110" s="100"/>
      <c r="TPC110" s="100"/>
      <c r="TPD110" s="100"/>
      <c r="TPE110" s="100"/>
      <c r="TPF110" s="100"/>
      <c r="TPG110" s="100"/>
      <c r="TPH110" s="100"/>
      <c r="TPI110" s="100"/>
      <c r="TPJ110" s="100"/>
      <c r="TPK110" s="100"/>
      <c r="TPL110" s="100"/>
      <c r="TPM110" s="100"/>
      <c r="TPN110" s="100"/>
      <c r="TPO110" s="100"/>
      <c r="TPP110" s="100"/>
      <c r="TPQ110" s="100"/>
      <c r="TPR110" s="100"/>
      <c r="TPS110" s="100"/>
      <c r="TPT110" s="100"/>
      <c r="TPU110" s="100"/>
      <c r="TPV110" s="100"/>
      <c r="TPW110" s="100"/>
      <c r="TPX110" s="100"/>
      <c r="TPY110" s="100"/>
      <c r="TPZ110" s="100"/>
      <c r="TQA110" s="100"/>
      <c r="TQB110" s="100"/>
      <c r="TQC110" s="100"/>
      <c r="TQD110" s="100"/>
      <c r="TQE110" s="100"/>
      <c r="TQF110" s="100"/>
      <c r="TQG110" s="100"/>
      <c r="TQH110" s="100"/>
      <c r="TQI110" s="100"/>
      <c r="TQJ110" s="100"/>
      <c r="TQK110" s="100"/>
      <c r="TQL110" s="100"/>
      <c r="TQM110" s="100"/>
      <c r="TQN110" s="100"/>
      <c r="TQO110" s="100"/>
      <c r="TQP110" s="100"/>
      <c r="TQQ110" s="100"/>
      <c r="TQR110" s="100"/>
      <c r="TQS110" s="100"/>
      <c r="TQT110" s="100"/>
      <c r="TQU110" s="100"/>
      <c r="TQV110" s="100"/>
      <c r="TQW110" s="100"/>
      <c r="TQX110" s="100"/>
      <c r="TQY110" s="100"/>
      <c r="TQZ110" s="100"/>
      <c r="TRA110" s="100"/>
      <c r="TRB110" s="100"/>
      <c r="TRC110" s="100"/>
      <c r="TRD110" s="100"/>
      <c r="TRE110" s="100"/>
      <c r="TRF110" s="100"/>
      <c r="TRG110" s="100"/>
      <c r="TRH110" s="100"/>
      <c r="TRI110" s="100"/>
      <c r="TRJ110" s="100"/>
      <c r="TRK110" s="100"/>
      <c r="TRL110" s="100"/>
      <c r="TRM110" s="100"/>
      <c r="TRN110" s="100"/>
      <c r="TRO110" s="100"/>
      <c r="TRP110" s="100"/>
      <c r="TRQ110" s="100"/>
      <c r="TRR110" s="100"/>
      <c r="TRS110" s="100"/>
      <c r="TRT110" s="100"/>
      <c r="TRU110" s="100"/>
      <c r="TRV110" s="100"/>
      <c r="TRW110" s="100"/>
      <c r="TRX110" s="100"/>
      <c r="TRY110" s="100"/>
      <c r="TRZ110" s="100"/>
      <c r="TSA110" s="100"/>
      <c r="TSB110" s="100"/>
      <c r="TSC110" s="100"/>
      <c r="TSD110" s="100"/>
      <c r="TSE110" s="100"/>
      <c r="TSF110" s="100"/>
      <c r="TSG110" s="100"/>
      <c r="TSH110" s="100"/>
      <c r="TSI110" s="100"/>
      <c r="TSJ110" s="100"/>
      <c r="TSK110" s="100"/>
      <c r="TSL110" s="100"/>
      <c r="TSM110" s="100"/>
      <c r="TSN110" s="100"/>
      <c r="TSO110" s="100"/>
      <c r="TSP110" s="100"/>
      <c r="TSQ110" s="100"/>
      <c r="TSR110" s="100"/>
      <c r="TSS110" s="100"/>
      <c r="TST110" s="100"/>
      <c r="TSU110" s="100"/>
      <c r="TSV110" s="100"/>
      <c r="TSW110" s="100"/>
      <c r="TSX110" s="100"/>
      <c r="TSY110" s="100"/>
      <c r="TSZ110" s="100"/>
      <c r="TTA110" s="100"/>
      <c r="TTB110" s="100"/>
      <c r="TTC110" s="100"/>
      <c r="TTD110" s="100"/>
      <c r="TTE110" s="100"/>
      <c r="TTF110" s="100"/>
      <c r="TTG110" s="100"/>
      <c r="TTH110" s="100"/>
      <c r="TTI110" s="100"/>
      <c r="TTJ110" s="100"/>
      <c r="TTK110" s="100"/>
      <c r="TTL110" s="100"/>
      <c r="TTM110" s="100"/>
      <c r="TTN110" s="100"/>
      <c r="TTO110" s="100"/>
      <c r="TTP110" s="100"/>
      <c r="TTQ110" s="100"/>
      <c r="TTR110" s="100"/>
      <c r="TTS110" s="100"/>
      <c r="TTT110" s="100"/>
      <c r="TTU110" s="100"/>
      <c r="TTV110" s="100"/>
      <c r="TTW110" s="100"/>
      <c r="TTX110" s="100"/>
      <c r="TTY110" s="100"/>
      <c r="TTZ110" s="100"/>
      <c r="TUA110" s="100"/>
      <c r="TUB110" s="100"/>
      <c r="TUC110" s="100"/>
      <c r="TUD110" s="100"/>
      <c r="TUE110" s="100"/>
      <c r="TUF110" s="100"/>
      <c r="TUG110" s="100"/>
      <c r="TUH110" s="100"/>
      <c r="TUI110" s="100"/>
      <c r="TUJ110" s="100"/>
      <c r="TUK110" s="100"/>
      <c r="TUL110" s="100"/>
      <c r="TUM110" s="100"/>
      <c r="TUN110" s="100"/>
      <c r="TUO110" s="100"/>
      <c r="TUP110" s="100"/>
      <c r="TUQ110" s="100"/>
      <c r="TUR110" s="100"/>
      <c r="TUS110" s="100"/>
      <c r="TUT110" s="100"/>
      <c r="TUU110" s="100"/>
      <c r="TUV110" s="100"/>
      <c r="TUW110" s="100"/>
      <c r="TUX110" s="100"/>
      <c r="TUY110" s="100"/>
      <c r="TUZ110" s="100"/>
      <c r="TVA110" s="100"/>
      <c r="TVB110" s="100"/>
      <c r="TVC110" s="100"/>
      <c r="TVD110" s="100"/>
      <c r="TVE110" s="100"/>
      <c r="TVF110" s="100"/>
      <c r="TVG110" s="100"/>
      <c r="TVH110" s="100"/>
      <c r="TVI110" s="100"/>
      <c r="TVJ110" s="100"/>
      <c r="TVK110" s="100"/>
      <c r="TVL110" s="100"/>
      <c r="TVM110" s="100"/>
      <c r="TVN110" s="100"/>
      <c r="TVO110" s="100"/>
      <c r="TVP110" s="100"/>
      <c r="TVQ110" s="100"/>
      <c r="TVR110" s="100"/>
      <c r="TVS110" s="100"/>
      <c r="TVT110" s="100"/>
      <c r="TVU110" s="100"/>
      <c r="TVV110" s="100"/>
      <c r="TVW110" s="100"/>
      <c r="TVX110" s="100"/>
      <c r="TVY110" s="100"/>
      <c r="TVZ110" s="100"/>
      <c r="TWA110" s="100"/>
      <c r="TWB110" s="100"/>
      <c r="TWC110" s="100"/>
      <c r="TWD110" s="100"/>
      <c r="TWE110" s="100"/>
      <c r="TWF110" s="100"/>
      <c r="TWG110" s="100"/>
      <c r="TWH110" s="100"/>
      <c r="TWI110" s="100"/>
      <c r="TWJ110" s="100"/>
      <c r="TWK110" s="100"/>
      <c r="TWL110" s="100"/>
      <c r="TWM110" s="100"/>
      <c r="TWN110" s="100"/>
      <c r="TWO110" s="100"/>
      <c r="TWP110" s="100"/>
      <c r="TWQ110" s="100"/>
      <c r="TWR110" s="100"/>
      <c r="TWS110" s="100"/>
      <c r="TWT110" s="100"/>
      <c r="TWU110" s="100"/>
      <c r="TWV110" s="100"/>
      <c r="TWW110" s="100"/>
      <c r="TWX110" s="100"/>
      <c r="TWY110" s="100"/>
      <c r="TWZ110" s="100"/>
      <c r="TXA110" s="100"/>
      <c r="TXB110" s="100"/>
      <c r="TXC110" s="100"/>
      <c r="TXD110" s="100"/>
      <c r="TXE110" s="100"/>
      <c r="TXF110" s="100"/>
      <c r="TXG110" s="100"/>
      <c r="TXH110" s="100"/>
      <c r="TXI110" s="100"/>
      <c r="TXJ110" s="100"/>
      <c r="TXK110" s="100"/>
      <c r="TXL110" s="100"/>
      <c r="TXM110" s="100"/>
      <c r="TXN110" s="100"/>
      <c r="TXO110" s="100"/>
      <c r="TXP110" s="100"/>
      <c r="TXQ110" s="100"/>
      <c r="TXR110" s="100"/>
      <c r="TXS110" s="100"/>
      <c r="TXT110" s="100"/>
      <c r="TXU110" s="100"/>
      <c r="TXV110" s="100"/>
      <c r="TXW110" s="100"/>
      <c r="TXX110" s="100"/>
      <c r="TXY110" s="100"/>
      <c r="TXZ110" s="100"/>
      <c r="TYA110" s="100"/>
      <c r="TYB110" s="100"/>
      <c r="TYC110" s="100"/>
      <c r="TYD110" s="100"/>
      <c r="TYE110" s="100"/>
      <c r="TYF110" s="100"/>
      <c r="TYG110" s="100"/>
      <c r="TYH110" s="100"/>
      <c r="TYI110" s="100"/>
      <c r="TYJ110" s="100"/>
      <c r="TYK110" s="100"/>
      <c r="TYL110" s="100"/>
      <c r="TYM110" s="100"/>
      <c r="TYN110" s="100"/>
      <c r="TYO110" s="100"/>
      <c r="TYP110" s="100"/>
      <c r="TYQ110" s="100"/>
      <c r="TYR110" s="100"/>
      <c r="TYS110" s="100"/>
      <c r="TYT110" s="100"/>
      <c r="TYU110" s="100"/>
      <c r="TYV110" s="100"/>
      <c r="TYW110" s="100"/>
      <c r="TYX110" s="100"/>
      <c r="TYY110" s="100"/>
      <c r="TYZ110" s="100"/>
      <c r="TZA110" s="100"/>
      <c r="TZB110" s="100"/>
      <c r="TZC110" s="100"/>
      <c r="TZD110" s="100"/>
      <c r="TZE110" s="100"/>
      <c r="TZF110" s="100"/>
      <c r="TZG110" s="100"/>
      <c r="TZH110" s="100"/>
      <c r="TZI110" s="100"/>
      <c r="TZJ110" s="100"/>
      <c r="TZK110" s="100"/>
      <c r="TZL110" s="100"/>
      <c r="TZM110" s="100"/>
      <c r="TZN110" s="100"/>
      <c r="TZO110" s="100"/>
      <c r="TZP110" s="100"/>
      <c r="TZQ110" s="100"/>
      <c r="TZR110" s="100"/>
      <c r="TZS110" s="100"/>
      <c r="TZT110" s="100"/>
      <c r="TZU110" s="100"/>
      <c r="TZV110" s="100"/>
      <c r="TZW110" s="100"/>
      <c r="TZX110" s="100"/>
      <c r="TZY110" s="100"/>
      <c r="TZZ110" s="100"/>
      <c r="UAA110" s="100"/>
      <c r="UAB110" s="100"/>
      <c r="UAC110" s="100"/>
      <c r="UAD110" s="100"/>
      <c r="UAE110" s="100"/>
      <c r="UAF110" s="100"/>
      <c r="UAG110" s="100"/>
      <c r="UAH110" s="100"/>
      <c r="UAI110" s="100"/>
      <c r="UAJ110" s="100"/>
      <c r="UAK110" s="100"/>
      <c r="UAL110" s="100"/>
      <c r="UAM110" s="100"/>
      <c r="UAN110" s="100"/>
      <c r="UAO110" s="100"/>
      <c r="UAP110" s="100"/>
      <c r="UAQ110" s="100"/>
      <c r="UAR110" s="100"/>
      <c r="UAS110" s="100"/>
      <c r="UAT110" s="100"/>
      <c r="UAU110" s="100"/>
      <c r="UAV110" s="100"/>
      <c r="UAW110" s="100"/>
      <c r="UAX110" s="100"/>
      <c r="UAY110" s="100"/>
      <c r="UAZ110" s="100"/>
      <c r="UBA110" s="100"/>
      <c r="UBB110" s="100"/>
      <c r="UBC110" s="100"/>
      <c r="UBD110" s="100"/>
      <c r="UBE110" s="100"/>
      <c r="UBF110" s="100"/>
      <c r="UBG110" s="100"/>
      <c r="UBH110" s="100"/>
      <c r="UBI110" s="100"/>
      <c r="UBJ110" s="100"/>
      <c r="UBK110" s="100"/>
      <c r="UBL110" s="100"/>
      <c r="UBM110" s="100"/>
      <c r="UBN110" s="100"/>
      <c r="UBO110" s="100"/>
      <c r="UBP110" s="100"/>
      <c r="UBQ110" s="100"/>
      <c r="UBR110" s="100"/>
      <c r="UBS110" s="100"/>
      <c r="UBT110" s="100"/>
      <c r="UBU110" s="100"/>
      <c r="UBV110" s="100"/>
      <c r="UBW110" s="100"/>
      <c r="UBX110" s="100"/>
      <c r="UBY110" s="100"/>
      <c r="UBZ110" s="100"/>
      <c r="UCA110" s="100"/>
      <c r="UCB110" s="100"/>
      <c r="UCC110" s="100"/>
      <c r="UCD110" s="100"/>
      <c r="UCE110" s="100"/>
      <c r="UCF110" s="100"/>
      <c r="UCG110" s="100"/>
      <c r="UCH110" s="100"/>
      <c r="UCI110" s="100"/>
      <c r="UCJ110" s="100"/>
      <c r="UCK110" s="100"/>
      <c r="UCL110" s="100"/>
      <c r="UCM110" s="100"/>
      <c r="UCN110" s="100"/>
      <c r="UCO110" s="100"/>
      <c r="UCP110" s="100"/>
      <c r="UCQ110" s="100"/>
      <c r="UCR110" s="100"/>
      <c r="UCS110" s="100"/>
      <c r="UCT110" s="100"/>
      <c r="UCU110" s="100"/>
      <c r="UCV110" s="100"/>
      <c r="UCW110" s="100"/>
      <c r="UCX110" s="100"/>
      <c r="UCY110" s="100"/>
      <c r="UCZ110" s="100"/>
      <c r="UDA110" s="100"/>
      <c r="UDB110" s="100"/>
      <c r="UDC110" s="100"/>
      <c r="UDD110" s="100"/>
      <c r="UDE110" s="100"/>
      <c r="UDF110" s="100"/>
      <c r="UDG110" s="100"/>
      <c r="UDH110" s="100"/>
      <c r="UDI110" s="100"/>
      <c r="UDJ110" s="100"/>
      <c r="UDK110" s="100"/>
      <c r="UDL110" s="100"/>
      <c r="UDM110" s="100"/>
      <c r="UDN110" s="100"/>
      <c r="UDO110" s="100"/>
      <c r="UDP110" s="100"/>
      <c r="UDQ110" s="100"/>
      <c r="UDR110" s="100"/>
      <c r="UDS110" s="100"/>
      <c r="UDT110" s="100"/>
      <c r="UDU110" s="100"/>
      <c r="UDV110" s="100"/>
      <c r="UDW110" s="100"/>
      <c r="UDX110" s="100"/>
      <c r="UDY110" s="100"/>
      <c r="UDZ110" s="100"/>
      <c r="UEA110" s="100"/>
      <c r="UEB110" s="100"/>
      <c r="UEC110" s="100"/>
      <c r="UED110" s="100"/>
      <c r="UEE110" s="100"/>
      <c r="UEF110" s="100"/>
      <c r="UEG110" s="100"/>
      <c r="UEH110" s="100"/>
      <c r="UEI110" s="100"/>
      <c r="UEJ110" s="100"/>
      <c r="UEK110" s="100"/>
      <c r="UEL110" s="100"/>
      <c r="UEM110" s="100"/>
      <c r="UEN110" s="100"/>
      <c r="UEO110" s="100"/>
      <c r="UEP110" s="100"/>
      <c r="UEQ110" s="100"/>
      <c r="UER110" s="100"/>
      <c r="UES110" s="100"/>
      <c r="UET110" s="100"/>
      <c r="UEU110" s="100"/>
      <c r="UEV110" s="100"/>
      <c r="UEW110" s="100"/>
      <c r="UEX110" s="100"/>
      <c r="UEY110" s="100"/>
      <c r="UEZ110" s="100"/>
      <c r="UFA110" s="100"/>
      <c r="UFB110" s="100"/>
      <c r="UFC110" s="100"/>
      <c r="UFD110" s="100"/>
      <c r="UFE110" s="100"/>
      <c r="UFF110" s="100"/>
      <c r="UFG110" s="100"/>
      <c r="UFH110" s="100"/>
      <c r="UFI110" s="100"/>
      <c r="UFJ110" s="100"/>
      <c r="UFK110" s="100"/>
      <c r="UFL110" s="100"/>
      <c r="UFM110" s="100"/>
      <c r="UFN110" s="100"/>
      <c r="UFO110" s="100"/>
      <c r="UFP110" s="100"/>
      <c r="UFQ110" s="100"/>
      <c r="UFR110" s="100"/>
      <c r="UFS110" s="100"/>
      <c r="UFT110" s="100"/>
      <c r="UFU110" s="100"/>
      <c r="UFV110" s="100"/>
      <c r="UFW110" s="100"/>
      <c r="UFX110" s="100"/>
      <c r="UFY110" s="100"/>
      <c r="UFZ110" s="100"/>
      <c r="UGA110" s="100"/>
      <c r="UGB110" s="100"/>
      <c r="UGC110" s="100"/>
      <c r="UGD110" s="100"/>
      <c r="UGE110" s="100"/>
      <c r="UGF110" s="100"/>
      <c r="UGG110" s="100"/>
      <c r="UGH110" s="100"/>
      <c r="UGI110" s="100"/>
      <c r="UGJ110" s="100"/>
      <c r="UGK110" s="100"/>
      <c r="UGL110" s="100"/>
      <c r="UGM110" s="100"/>
      <c r="UGN110" s="100"/>
      <c r="UGO110" s="100"/>
      <c r="UGP110" s="100"/>
      <c r="UGQ110" s="100"/>
      <c r="UGR110" s="100"/>
      <c r="UGS110" s="100"/>
      <c r="UGT110" s="100"/>
      <c r="UGU110" s="100"/>
      <c r="UGV110" s="100"/>
      <c r="UGW110" s="100"/>
      <c r="UGX110" s="100"/>
      <c r="UGY110" s="100"/>
      <c r="UGZ110" s="100"/>
      <c r="UHA110" s="100"/>
      <c r="UHB110" s="100"/>
      <c r="UHC110" s="100"/>
      <c r="UHD110" s="100"/>
      <c r="UHE110" s="100"/>
      <c r="UHF110" s="100"/>
      <c r="UHG110" s="100"/>
      <c r="UHH110" s="100"/>
      <c r="UHI110" s="100"/>
      <c r="UHJ110" s="100"/>
      <c r="UHK110" s="100"/>
      <c r="UHL110" s="100"/>
      <c r="UHM110" s="100"/>
      <c r="UHN110" s="100"/>
      <c r="UHO110" s="100"/>
      <c r="UHP110" s="100"/>
      <c r="UHQ110" s="100"/>
      <c r="UHR110" s="100"/>
      <c r="UHS110" s="100"/>
      <c r="UHT110" s="100"/>
      <c r="UHU110" s="100"/>
      <c r="UHV110" s="100"/>
      <c r="UHW110" s="100"/>
      <c r="UHX110" s="100"/>
      <c r="UHY110" s="100"/>
      <c r="UHZ110" s="100"/>
      <c r="UIA110" s="100"/>
      <c r="UIB110" s="100"/>
      <c r="UIC110" s="100"/>
      <c r="UID110" s="100"/>
      <c r="UIE110" s="100"/>
      <c r="UIF110" s="100"/>
      <c r="UIG110" s="100"/>
      <c r="UIH110" s="100"/>
      <c r="UII110" s="100"/>
      <c r="UIJ110" s="100"/>
      <c r="UIK110" s="100"/>
      <c r="UIL110" s="100"/>
      <c r="UIM110" s="100"/>
      <c r="UIN110" s="100"/>
      <c r="UIO110" s="100"/>
      <c r="UIP110" s="100"/>
      <c r="UIQ110" s="100"/>
      <c r="UIR110" s="100"/>
      <c r="UIS110" s="100"/>
      <c r="UIT110" s="100"/>
      <c r="UIU110" s="100"/>
      <c r="UIV110" s="100"/>
      <c r="UIW110" s="100"/>
      <c r="UIX110" s="100"/>
      <c r="UIY110" s="100"/>
      <c r="UIZ110" s="100"/>
      <c r="UJA110" s="100"/>
      <c r="UJB110" s="100"/>
      <c r="UJC110" s="100"/>
      <c r="UJD110" s="100"/>
      <c r="UJE110" s="100"/>
      <c r="UJF110" s="100"/>
      <c r="UJG110" s="100"/>
      <c r="UJH110" s="100"/>
      <c r="UJI110" s="100"/>
      <c r="UJJ110" s="100"/>
      <c r="UJK110" s="100"/>
      <c r="UJL110" s="100"/>
      <c r="UJM110" s="100"/>
      <c r="UJN110" s="100"/>
      <c r="UJO110" s="100"/>
      <c r="UJP110" s="100"/>
      <c r="UJQ110" s="100"/>
      <c r="UJR110" s="100"/>
      <c r="UJS110" s="100"/>
      <c r="UJT110" s="100"/>
      <c r="UJU110" s="100"/>
      <c r="UJV110" s="100"/>
      <c r="UJW110" s="100"/>
      <c r="UJX110" s="100"/>
      <c r="UJY110" s="100"/>
      <c r="UJZ110" s="100"/>
      <c r="UKA110" s="100"/>
      <c r="UKB110" s="100"/>
      <c r="UKC110" s="100"/>
      <c r="UKD110" s="100"/>
      <c r="UKE110" s="100"/>
      <c r="UKF110" s="100"/>
      <c r="UKG110" s="100"/>
      <c r="UKH110" s="100"/>
      <c r="UKI110" s="100"/>
      <c r="UKJ110" s="100"/>
      <c r="UKK110" s="100"/>
      <c r="UKL110" s="100"/>
      <c r="UKM110" s="100"/>
      <c r="UKN110" s="100"/>
      <c r="UKO110" s="100"/>
      <c r="UKP110" s="100"/>
      <c r="UKQ110" s="100"/>
      <c r="UKR110" s="100"/>
      <c r="UKS110" s="100"/>
      <c r="UKT110" s="100"/>
      <c r="UKU110" s="100"/>
      <c r="UKV110" s="100"/>
      <c r="UKW110" s="100"/>
      <c r="UKX110" s="100"/>
      <c r="UKY110" s="100"/>
      <c r="UKZ110" s="100"/>
      <c r="ULA110" s="100"/>
      <c r="ULB110" s="100"/>
      <c r="ULC110" s="100"/>
      <c r="ULD110" s="100"/>
      <c r="ULE110" s="100"/>
      <c r="ULF110" s="100"/>
      <c r="ULG110" s="100"/>
      <c r="ULH110" s="100"/>
      <c r="ULI110" s="100"/>
      <c r="ULJ110" s="100"/>
      <c r="ULK110" s="100"/>
      <c r="ULL110" s="100"/>
      <c r="ULM110" s="100"/>
      <c r="ULN110" s="100"/>
      <c r="ULO110" s="100"/>
      <c r="ULP110" s="100"/>
      <c r="ULQ110" s="100"/>
      <c r="ULR110" s="100"/>
      <c r="ULS110" s="100"/>
      <c r="ULT110" s="100"/>
      <c r="ULU110" s="100"/>
      <c r="ULV110" s="100"/>
      <c r="ULW110" s="100"/>
      <c r="ULX110" s="100"/>
      <c r="ULY110" s="100"/>
      <c r="ULZ110" s="100"/>
      <c r="UMA110" s="100"/>
      <c r="UMB110" s="100"/>
      <c r="UMC110" s="100"/>
      <c r="UMD110" s="100"/>
      <c r="UME110" s="100"/>
      <c r="UMF110" s="100"/>
      <c r="UMG110" s="100"/>
      <c r="UMH110" s="100"/>
      <c r="UMI110" s="100"/>
      <c r="UMJ110" s="100"/>
      <c r="UMK110" s="100"/>
      <c r="UML110" s="100"/>
      <c r="UMM110" s="100"/>
      <c r="UMN110" s="100"/>
      <c r="UMO110" s="100"/>
      <c r="UMP110" s="100"/>
      <c r="UMQ110" s="100"/>
      <c r="UMR110" s="100"/>
      <c r="UMS110" s="100"/>
      <c r="UMT110" s="100"/>
      <c r="UMU110" s="100"/>
      <c r="UMV110" s="100"/>
      <c r="UMW110" s="100"/>
      <c r="UMX110" s="100"/>
      <c r="UMY110" s="100"/>
      <c r="UMZ110" s="100"/>
      <c r="UNA110" s="100"/>
      <c r="UNB110" s="100"/>
      <c r="UNC110" s="100"/>
      <c r="UND110" s="100"/>
      <c r="UNE110" s="100"/>
      <c r="UNF110" s="100"/>
      <c r="UNG110" s="100"/>
      <c r="UNH110" s="100"/>
      <c r="UNI110" s="100"/>
      <c r="UNJ110" s="100"/>
      <c r="UNK110" s="100"/>
      <c r="UNL110" s="100"/>
      <c r="UNM110" s="100"/>
      <c r="UNN110" s="100"/>
      <c r="UNO110" s="100"/>
      <c r="UNP110" s="100"/>
      <c r="UNQ110" s="100"/>
      <c r="UNR110" s="100"/>
      <c r="UNS110" s="100"/>
      <c r="UNT110" s="100"/>
      <c r="UNU110" s="100"/>
      <c r="UNV110" s="100"/>
      <c r="UNW110" s="100"/>
      <c r="UNX110" s="100"/>
      <c r="UNY110" s="100"/>
      <c r="UNZ110" s="100"/>
      <c r="UOA110" s="100"/>
      <c r="UOB110" s="100"/>
      <c r="UOC110" s="100"/>
      <c r="UOD110" s="100"/>
      <c r="UOE110" s="100"/>
      <c r="UOF110" s="100"/>
      <c r="UOG110" s="100"/>
      <c r="UOH110" s="100"/>
      <c r="UOI110" s="100"/>
      <c r="UOJ110" s="100"/>
      <c r="UOK110" s="100"/>
      <c r="UOL110" s="100"/>
      <c r="UOM110" s="100"/>
      <c r="UON110" s="100"/>
      <c r="UOO110" s="100"/>
      <c r="UOP110" s="100"/>
      <c r="UOQ110" s="100"/>
      <c r="UOR110" s="100"/>
      <c r="UOS110" s="100"/>
      <c r="UOT110" s="100"/>
      <c r="UOU110" s="100"/>
      <c r="UOV110" s="100"/>
      <c r="UOW110" s="100"/>
      <c r="UOX110" s="100"/>
      <c r="UOY110" s="100"/>
      <c r="UOZ110" s="100"/>
      <c r="UPA110" s="100"/>
      <c r="UPB110" s="100"/>
      <c r="UPC110" s="100"/>
      <c r="UPD110" s="100"/>
      <c r="UPE110" s="100"/>
      <c r="UPF110" s="100"/>
      <c r="UPG110" s="100"/>
      <c r="UPH110" s="100"/>
      <c r="UPI110" s="100"/>
      <c r="UPJ110" s="100"/>
      <c r="UPK110" s="100"/>
      <c r="UPL110" s="100"/>
      <c r="UPM110" s="100"/>
      <c r="UPN110" s="100"/>
      <c r="UPO110" s="100"/>
      <c r="UPP110" s="100"/>
      <c r="UPQ110" s="100"/>
      <c r="UPR110" s="100"/>
      <c r="UPS110" s="100"/>
      <c r="UPT110" s="100"/>
      <c r="UPU110" s="100"/>
      <c r="UPV110" s="100"/>
      <c r="UPW110" s="100"/>
      <c r="UPX110" s="100"/>
      <c r="UPY110" s="100"/>
      <c r="UPZ110" s="100"/>
      <c r="UQA110" s="100"/>
      <c r="UQB110" s="100"/>
      <c r="UQC110" s="100"/>
      <c r="UQD110" s="100"/>
      <c r="UQE110" s="100"/>
      <c r="UQF110" s="100"/>
      <c r="UQG110" s="100"/>
      <c r="UQH110" s="100"/>
      <c r="UQI110" s="100"/>
      <c r="UQJ110" s="100"/>
      <c r="UQK110" s="100"/>
      <c r="UQL110" s="100"/>
      <c r="UQM110" s="100"/>
      <c r="UQN110" s="100"/>
      <c r="UQO110" s="100"/>
      <c r="UQP110" s="100"/>
      <c r="UQQ110" s="100"/>
      <c r="UQR110" s="100"/>
      <c r="UQS110" s="100"/>
      <c r="UQT110" s="100"/>
      <c r="UQU110" s="100"/>
      <c r="UQV110" s="100"/>
      <c r="UQW110" s="100"/>
      <c r="UQX110" s="100"/>
      <c r="UQY110" s="100"/>
      <c r="UQZ110" s="100"/>
      <c r="URA110" s="100"/>
      <c r="URB110" s="100"/>
      <c r="URC110" s="100"/>
      <c r="URD110" s="100"/>
      <c r="URE110" s="100"/>
      <c r="URF110" s="100"/>
      <c r="URG110" s="100"/>
      <c r="URH110" s="100"/>
      <c r="URI110" s="100"/>
      <c r="URJ110" s="100"/>
      <c r="URK110" s="100"/>
      <c r="URL110" s="100"/>
      <c r="URM110" s="100"/>
      <c r="URN110" s="100"/>
      <c r="URO110" s="100"/>
      <c r="URP110" s="100"/>
      <c r="URQ110" s="100"/>
      <c r="URR110" s="100"/>
      <c r="URS110" s="100"/>
      <c r="URT110" s="100"/>
      <c r="URU110" s="100"/>
      <c r="URV110" s="100"/>
      <c r="URW110" s="100"/>
      <c r="URX110" s="100"/>
      <c r="URY110" s="100"/>
      <c r="URZ110" s="100"/>
      <c r="USA110" s="100"/>
      <c r="USB110" s="100"/>
      <c r="USC110" s="100"/>
      <c r="USD110" s="100"/>
      <c r="USE110" s="100"/>
      <c r="USF110" s="100"/>
      <c r="USG110" s="100"/>
      <c r="USH110" s="100"/>
      <c r="USI110" s="100"/>
      <c r="USJ110" s="100"/>
      <c r="USK110" s="100"/>
      <c r="USL110" s="100"/>
      <c r="USM110" s="100"/>
      <c r="USN110" s="100"/>
      <c r="USO110" s="100"/>
      <c r="USP110" s="100"/>
      <c r="USQ110" s="100"/>
      <c r="USR110" s="100"/>
      <c r="USS110" s="100"/>
      <c r="UST110" s="100"/>
      <c r="USU110" s="100"/>
      <c r="USV110" s="100"/>
      <c r="USW110" s="100"/>
      <c r="USX110" s="100"/>
      <c r="USY110" s="100"/>
      <c r="USZ110" s="100"/>
      <c r="UTA110" s="100"/>
      <c r="UTB110" s="100"/>
      <c r="UTC110" s="100"/>
      <c r="UTD110" s="100"/>
      <c r="UTE110" s="100"/>
      <c r="UTF110" s="100"/>
      <c r="UTG110" s="100"/>
      <c r="UTH110" s="100"/>
      <c r="UTI110" s="100"/>
      <c r="UTJ110" s="100"/>
      <c r="UTK110" s="100"/>
      <c r="UTL110" s="100"/>
      <c r="UTM110" s="100"/>
      <c r="UTN110" s="100"/>
      <c r="UTO110" s="100"/>
      <c r="UTP110" s="100"/>
      <c r="UTQ110" s="100"/>
      <c r="UTR110" s="100"/>
      <c r="UTS110" s="100"/>
      <c r="UTT110" s="100"/>
      <c r="UTU110" s="100"/>
      <c r="UTV110" s="100"/>
      <c r="UTW110" s="100"/>
      <c r="UTX110" s="100"/>
      <c r="UTY110" s="100"/>
      <c r="UTZ110" s="100"/>
      <c r="UUA110" s="100"/>
      <c r="UUB110" s="100"/>
      <c r="UUC110" s="100"/>
      <c r="UUD110" s="100"/>
      <c r="UUE110" s="100"/>
      <c r="UUF110" s="100"/>
      <c r="UUG110" s="100"/>
      <c r="UUH110" s="100"/>
      <c r="UUI110" s="100"/>
      <c r="UUJ110" s="100"/>
      <c r="UUK110" s="100"/>
      <c r="UUL110" s="100"/>
      <c r="UUM110" s="100"/>
      <c r="UUN110" s="100"/>
      <c r="UUO110" s="100"/>
      <c r="UUP110" s="100"/>
      <c r="UUQ110" s="100"/>
      <c r="UUR110" s="100"/>
      <c r="UUS110" s="100"/>
      <c r="UUT110" s="100"/>
      <c r="UUU110" s="100"/>
      <c r="UUV110" s="100"/>
      <c r="UUW110" s="100"/>
      <c r="UUX110" s="100"/>
      <c r="UUY110" s="100"/>
      <c r="UUZ110" s="100"/>
      <c r="UVA110" s="100"/>
      <c r="UVB110" s="100"/>
      <c r="UVC110" s="100"/>
      <c r="UVD110" s="100"/>
      <c r="UVE110" s="100"/>
      <c r="UVF110" s="100"/>
      <c r="UVG110" s="100"/>
      <c r="UVH110" s="100"/>
      <c r="UVI110" s="100"/>
      <c r="UVJ110" s="100"/>
      <c r="UVK110" s="100"/>
      <c r="UVL110" s="100"/>
      <c r="UVM110" s="100"/>
      <c r="UVN110" s="100"/>
      <c r="UVO110" s="100"/>
      <c r="UVP110" s="100"/>
      <c r="UVQ110" s="100"/>
      <c r="UVR110" s="100"/>
      <c r="UVS110" s="100"/>
      <c r="UVT110" s="100"/>
      <c r="UVU110" s="100"/>
      <c r="UVV110" s="100"/>
      <c r="UVW110" s="100"/>
      <c r="UVX110" s="100"/>
      <c r="UVY110" s="100"/>
      <c r="UVZ110" s="100"/>
      <c r="UWA110" s="100"/>
      <c r="UWB110" s="100"/>
      <c r="UWC110" s="100"/>
      <c r="UWD110" s="100"/>
      <c r="UWE110" s="100"/>
      <c r="UWF110" s="100"/>
      <c r="UWG110" s="100"/>
      <c r="UWH110" s="100"/>
      <c r="UWI110" s="100"/>
      <c r="UWJ110" s="100"/>
      <c r="UWK110" s="100"/>
      <c r="UWL110" s="100"/>
      <c r="UWM110" s="100"/>
      <c r="UWN110" s="100"/>
      <c r="UWO110" s="100"/>
      <c r="UWP110" s="100"/>
      <c r="UWQ110" s="100"/>
      <c r="UWR110" s="100"/>
      <c r="UWS110" s="100"/>
      <c r="UWT110" s="100"/>
      <c r="UWU110" s="100"/>
      <c r="UWV110" s="100"/>
      <c r="UWW110" s="100"/>
      <c r="UWX110" s="100"/>
      <c r="UWY110" s="100"/>
      <c r="UWZ110" s="100"/>
      <c r="UXA110" s="100"/>
      <c r="UXB110" s="100"/>
      <c r="UXC110" s="100"/>
      <c r="UXD110" s="100"/>
      <c r="UXE110" s="100"/>
      <c r="UXF110" s="100"/>
      <c r="UXG110" s="100"/>
      <c r="UXH110" s="100"/>
      <c r="UXI110" s="100"/>
      <c r="UXJ110" s="100"/>
      <c r="UXK110" s="100"/>
      <c r="UXL110" s="100"/>
      <c r="UXM110" s="100"/>
      <c r="UXN110" s="100"/>
      <c r="UXO110" s="100"/>
      <c r="UXP110" s="100"/>
      <c r="UXQ110" s="100"/>
      <c r="UXR110" s="100"/>
      <c r="UXS110" s="100"/>
      <c r="UXT110" s="100"/>
      <c r="UXU110" s="100"/>
      <c r="UXV110" s="100"/>
      <c r="UXW110" s="100"/>
      <c r="UXX110" s="100"/>
      <c r="UXY110" s="100"/>
      <c r="UXZ110" s="100"/>
      <c r="UYA110" s="100"/>
      <c r="UYB110" s="100"/>
      <c r="UYC110" s="100"/>
      <c r="UYD110" s="100"/>
      <c r="UYE110" s="100"/>
      <c r="UYF110" s="100"/>
      <c r="UYG110" s="100"/>
      <c r="UYH110" s="100"/>
      <c r="UYI110" s="100"/>
      <c r="UYJ110" s="100"/>
      <c r="UYK110" s="100"/>
      <c r="UYL110" s="100"/>
      <c r="UYM110" s="100"/>
      <c r="UYN110" s="100"/>
      <c r="UYO110" s="100"/>
      <c r="UYP110" s="100"/>
      <c r="UYQ110" s="100"/>
      <c r="UYR110" s="100"/>
      <c r="UYS110" s="100"/>
      <c r="UYT110" s="100"/>
      <c r="UYU110" s="100"/>
      <c r="UYV110" s="100"/>
      <c r="UYW110" s="100"/>
      <c r="UYX110" s="100"/>
      <c r="UYY110" s="100"/>
      <c r="UYZ110" s="100"/>
      <c r="UZA110" s="100"/>
      <c r="UZB110" s="100"/>
      <c r="UZC110" s="100"/>
      <c r="UZD110" s="100"/>
      <c r="UZE110" s="100"/>
      <c r="UZF110" s="100"/>
      <c r="UZG110" s="100"/>
      <c r="UZH110" s="100"/>
      <c r="UZI110" s="100"/>
      <c r="UZJ110" s="100"/>
      <c r="UZK110" s="100"/>
      <c r="UZL110" s="100"/>
      <c r="UZM110" s="100"/>
      <c r="UZN110" s="100"/>
      <c r="UZO110" s="100"/>
      <c r="UZP110" s="100"/>
      <c r="UZQ110" s="100"/>
      <c r="UZR110" s="100"/>
      <c r="UZS110" s="100"/>
      <c r="UZT110" s="100"/>
      <c r="UZU110" s="100"/>
      <c r="UZV110" s="100"/>
      <c r="UZW110" s="100"/>
      <c r="UZX110" s="100"/>
      <c r="UZY110" s="100"/>
      <c r="UZZ110" s="100"/>
      <c r="VAA110" s="100"/>
      <c r="VAB110" s="100"/>
      <c r="VAC110" s="100"/>
      <c r="VAD110" s="100"/>
      <c r="VAE110" s="100"/>
      <c r="VAF110" s="100"/>
      <c r="VAG110" s="100"/>
      <c r="VAH110" s="100"/>
      <c r="VAI110" s="100"/>
      <c r="VAJ110" s="100"/>
      <c r="VAK110" s="100"/>
      <c r="VAL110" s="100"/>
      <c r="VAM110" s="100"/>
      <c r="VAN110" s="100"/>
      <c r="VAO110" s="100"/>
      <c r="VAP110" s="100"/>
      <c r="VAQ110" s="100"/>
      <c r="VAR110" s="100"/>
      <c r="VAS110" s="100"/>
      <c r="VAT110" s="100"/>
      <c r="VAU110" s="100"/>
      <c r="VAV110" s="100"/>
      <c r="VAW110" s="100"/>
      <c r="VAX110" s="100"/>
      <c r="VAY110" s="100"/>
      <c r="VAZ110" s="100"/>
      <c r="VBA110" s="100"/>
      <c r="VBB110" s="100"/>
      <c r="VBC110" s="100"/>
      <c r="VBD110" s="100"/>
      <c r="VBE110" s="100"/>
      <c r="VBF110" s="100"/>
      <c r="VBG110" s="100"/>
      <c r="VBH110" s="100"/>
      <c r="VBI110" s="100"/>
      <c r="VBJ110" s="100"/>
      <c r="VBK110" s="100"/>
      <c r="VBL110" s="100"/>
      <c r="VBM110" s="100"/>
      <c r="VBN110" s="100"/>
      <c r="VBO110" s="100"/>
      <c r="VBP110" s="100"/>
      <c r="VBQ110" s="100"/>
      <c r="VBR110" s="100"/>
      <c r="VBS110" s="100"/>
      <c r="VBT110" s="100"/>
      <c r="VBU110" s="100"/>
      <c r="VBV110" s="100"/>
      <c r="VBW110" s="100"/>
      <c r="VBX110" s="100"/>
      <c r="VBY110" s="100"/>
      <c r="VBZ110" s="100"/>
      <c r="VCA110" s="100"/>
      <c r="VCB110" s="100"/>
      <c r="VCC110" s="100"/>
      <c r="VCD110" s="100"/>
      <c r="VCE110" s="100"/>
      <c r="VCF110" s="100"/>
      <c r="VCG110" s="100"/>
      <c r="VCH110" s="100"/>
      <c r="VCI110" s="100"/>
      <c r="VCJ110" s="100"/>
      <c r="VCK110" s="100"/>
      <c r="VCL110" s="100"/>
      <c r="VCM110" s="100"/>
      <c r="VCN110" s="100"/>
      <c r="VCO110" s="100"/>
      <c r="VCP110" s="100"/>
      <c r="VCQ110" s="100"/>
      <c r="VCR110" s="100"/>
      <c r="VCS110" s="100"/>
      <c r="VCT110" s="100"/>
      <c r="VCU110" s="100"/>
      <c r="VCV110" s="100"/>
      <c r="VCW110" s="100"/>
      <c r="VCX110" s="100"/>
      <c r="VCY110" s="100"/>
      <c r="VCZ110" s="100"/>
      <c r="VDA110" s="100"/>
      <c r="VDB110" s="100"/>
      <c r="VDC110" s="100"/>
      <c r="VDD110" s="100"/>
      <c r="VDE110" s="100"/>
      <c r="VDF110" s="100"/>
      <c r="VDG110" s="100"/>
      <c r="VDH110" s="100"/>
      <c r="VDI110" s="100"/>
      <c r="VDJ110" s="100"/>
      <c r="VDK110" s="100"/>
      <c r="VDL110" s="100"/>
      <c r="VDM110" s="100"/>
      <c r="VDN110" s="100"/>
      <c r="VDO110" s="100"/>
      <c r="VDP110" s="100"/>
      <c r="VDQ110" s="100"/>
      <c r="VDR110" s="100"/>
      <c r="VDS110" s="100"/>
      <c r="VDT110" s="100"/>
      <c r="VDU110" s="100"/>
      <c r="VDV110" s="100"/>
      <c r="VDW110" s="100"/>
      <c r="VDX110" s="100"/>
      <c r="VDY110" s="100"/>
      <c r="VDZ110" s="100"/>
      <c r="VEA110" s="100"/>
      <c r="VEB110" s="100"/>
      <c r="VEC110" s="100"/>
      <c r="VED110" s="100"/>
      <c r="VEE110" s="100"/>
      <c r="VEF110" s="100"/>
      <c r="VEG110" s="100"/>
      <c r="VEH110" s="100"/>
      <c r="VEI110" s="100"/>
      <c r="VEJ110" s="100"/>
      <c r="VEK110" s="100"/>
      <c r="VEL110" s="100"/>
      <c r="VEM110" s="100"/>
      <c r="VEN110" s="100"/>
      <c r="VEO110" s="100"/>
      <c r="VEP110" s="100"/>
      <c r="VEQ110" s="100"/>
      <c r="VER110" s="100"/>
      <c r="VES110" s="100"/>
      <c r="VET110" s="100"/>
      <c r="VEU110" s="100"/>
      <c r="VEV110" s="100"/>
      <c r="VEW110" s="100"/>
      <c r="VEX110" s="100"/>
      <c r="VEY110" s="100"/>
      <c r="VEZ110" s="100"/>
      <c r="VFA110" s="100"/>
      <c r="VFB110" s="100"/>
      <c r="VFC110" s="100"/>
      <c r="VFD110" s="100"/>
      <c r="VFE110" s="100"/>
      <c r="VFF110" s="100"/>
      <c r="VFG110" s="100"/>
      <c r="VFH110" s="100"/>
      <c r="VFI110" s="100"/>
      <c r="VFJ110" s="100"/>
      <c r="VFK110" s="100"/>
      <c r="VFL110" s="100"/>
      <c r="VFM110" s="100"/>
      <c r="VFN110" s="100"/>
      <c r="VFO110" s="100"/>
      <c r="VFP110" s="100"/>
      <c r="VFQ110" s="100"/>
      <c r="VFR110" s="100"/>
      <c r="VFS110" s="100"/>
      <c r="VFT110" s="100"/>
      <c r="VFU110" s="100"/>
      <c r="VFV110" s="100"/>
      <c r="VFW110" s="100"/>
      <c r="VFX110" s="100"/>
      <c r="VFY110" s="100"/>
      <c r="VFZ110" s="100"/>
      <c r="VGA110" s="100"/>
      <c r="VGB110" s="100"/>
      <c r="VGC110" s="100"/>
      <c r="VGD110" s="100"/>
      <c r="VGE110" s="100"/>
      <c r="VGF110" s="100"/>
      <c r="VGG110" s="100"/>
      <c r="VGH110" s="100"/>
      <c r="VGI110" s="100"/>
      <c r="VGJ110" s="100"/>
      <c r="VGK110" s="100"/>
      <c r="VGL110" s="100"/>
      <c r="VGM110" s="100"/>
      <c r="VGN110" s="100"/>
      <c r="VGO110" s="100"/>
      <c r="VGP110" s="100"/>
      <c r="VGQ110" s="100"/>
      <c r="VGR110" s="100"/>
      <c r="VGS110" s="100"/>
      <c r="VGT110" s="100"/>
      <c r="VGU110" s="100"/>
      <c r="VGV110" s="100"/>
      <c r="VGW110" s="100"/>
      <c r="VGX110" s="100"/>
      <c r="VGY110" s="100"/>
      <c r="VGZ110" s="100"/>
      <c r="VHA110" s="100"/>
      <c r="VHB110" s="100"/>
      <c r="VHC110" s="100"/>
      <c r="VHD110" s="100"/>
      <c r="VHE110" s="100"/>
      <c r="VHF110" s="100"/>
      <c r="VHG110" s="100"/>
      <c r="VHH110" s="100"/>
      <c r="VHI110" s="100"/>
      <c r="VHJ110" s="100"/>
      <c r="VHK110" s="100"/>
      <c r="VHL110" s="100"/>
      <c r="VHM110" s="100"/>
      <c r="VHN110" s="100"/>
      <c r="VHO110" s="100"/>
      <c r="VHP110" s="100"/>
      <c r="VHQ110" s="100"/>
      <c r="VHR110" s="100"/>
      <c r="VHS110" s="100"/>
      <c r="VHT110" s="100"/>
      <c r="VHU110" s="100"/>
      <c r="VHV110" s="100"/>
      <c r="VHW110" s="100"/>
      <c r="VHX110" s="100"/>
      <c r="VHY110" s="100"/>
      <c r="VHZ110" s="100"/>
      <c r="VIA110" s="100"/>
      <c r="VIB110" s="100"/>
      <c r="VIC110" s="100"/>
      <c r="VID110" s="100"/>
      <c r="VIE110" s="100"/>
      <c r="VIF110" s="100"/>
      <c r="VIG110" s="100"/>
      <c r="VIH110" s="100"/>
      <c r="VII110" s="100"/>
      <c r="VIJ110" s="100"/>
      <c r="VIK110" s="100"/>
      <c r="VIL110" s="100"/>
      <c r="VIM110" s="100"/>
      <c r="VIN110" s="100"/>
      <c r="VIO110" s="100"/>
      <c r="VIP110" s="100"/>
      <c r="VIQ110" s="100"/>
      <c r="VIR110" s="100"/>
      <c r="VIS110" s="100"/>
      <c r="VIT110" s="100"/>
      <c r="VIU110" s="100"/>
      <c r="VIV110" s="100"/>
      <c r="VIW110" s="100"/>
      <c r="VIX110" s="100"/>
      <c r="VIY110" s="100"/>
      <c r="VIZ110" s="100"/>
      <c r="VJA110" s="100"/>
      <c r="VJB110" s="100"/>
      <c r="VJC110" s="100"/>
      <c r="VJD110" s="100"/>
      <c r="VJE110" s="100"/>
      <c r="VJF110" s="100"/>
      <c r="VJG110" s="100"/>
      <c r="VJH110" s="100"/>
      <c r="VJI110" s="100"/>
      <c r="VJJ110" s="100"/>
      <c r="VJK110" s="100"/>
      <c r="VJL110" s="100"/>
      <c r="VJM110" s="100"/>
      <c r="VJN110" s="100"/>
      <c r="VJO110" s="100"/>
      <c r="VJP110" s="100"/>
      <c r="VJQ110" s="100"/>
      <c r="VJR110" s="100"/>
      <c r="VJS110" s="100"/>
      <c r="VJT110" s="100"/>
      <c r="VJU110" s="100"/>
      <c r="VJV110" s="100"/>
      <c r="VJW110" s="100"/>
      <c r="VJX110" s="100"/>
      <c r="VJY110" s="100"/>
      <c r="VJZ110" s="100"/>
      <c r="VKA110" s="100"/>
      <c r="VKB110" s="100"/>
      <c r="VKC110" s="100"/>
      <c r="VKD110" s="100"/>
      <c r="VKE110" s="100"/>
      <c r="VKF110" s="100"/>
      <c r="VKG110" s="100"/>
      <c r="VKH110" s="100"/>
      <c r="VKI110" s="100"/>
      <c r="VKJ110" s="100"/>
      <c r="VKK110" s="100"/>
      <c r="VKL110" s="100"/>
      <c r="VKM110" s="100"/>
      <c r="VKN110" s="100"/>
      <c r="VKO110" s="100"/>
      <c r="VKP110" s="100"/>
      <c r="VKQ110" s="100"/>
      <c r="VKR110" s="100"/>
      <c r="VKS110" s="100"/>
      <c r="VKT110" s="100"/>
      <c r="VKU110" s="100"/>
      <c r="VKV110" s="100"/>
      <c r="VKW110" s="100"/>
      <c r="VKX110" s="100"/>
      <c r="VKY110" s="100"/>
      <c r="VKZ110" s="100"/>
      <c r="VLA110" s="100"/>
      <c r="VLB110" s="100"/>
      <c r="VLC110" s="100"/>
      <c r="VLD110" s="100"/>
      <c r="VLE110" s="100"/>
      <c r="VLF110" s="100"/>
      <c r="VLG110" s="100"/>
      <c r="VLH110" s="100"/>
      <c r="VLI110" s="100"/>
      <c r="VLJ110" s="100"/>
      <c r="VLK110" s="100"/>
      <c r="VLL110" s="100"/>
      <c r="VLM110" s="100"/>
      <c r="VLN110" s="100"/>
      <c r="VLO110" s="100"/>
      <c r="VLP110" s="100"/>
      <c r="VLQ110" s="100"/>
      <c r="VLR110" s="100"/>
      <c r="VLS110" s="100"/>
      <c r="VLT110" s="100"/>
      <c r="VLU110" s="100"/>
      <c r="VLV110" s="100"/>
      <c r="VLW110" s="100"/>
      <c r="VLX110" s="100"/>
      <c r="VLY110" s="100"/>
      <c r="VLZ110" s="100"/>
      <c r="VMA110" s="100"/>
      <c r="VMB110" s="100"/>
      <c r="VMC110" s="100"/>
      <c r="VMD110" s="100"/>
      <c r="VME110" s="100"/>
      <c r="VMF110" s="100"/>
      <c r="VMG110" s="100"/>
      <c r="VMH110" s="100"/>
      <c r="VMI110" s="100"/>
      <c r="VMJ110" s="100"/>
      <c r="VMK110" s="100"/>
      <c r="VML110" s="100"/>
      <c r="VMM110" s="100"/>
      <c r="VMN110" s="100"/>
      <c r="VMO110" s="100"/>
      <c r="VMP110" s="100"/>
      <c r="VMQ110" s="100"/>
      <c r="VMR110" s="100"/>
      <c r="VMS110" s="100"/>
      <c r="VMT110" s="100"/>
      <c r="VMU110" s="100"/>
      <c r="VMV110" s="100"/>
      <c r="VMW110" s="100"/>
      <c r="VMX110" s="100"/>
      <c r="VMY110" s="100"/>
      <c r="VMZ110" s="100"/>
      <c r="VNA110" s="100"/>
      <c r="VNB110" s="100"/>
      <c r="VNC110" s="100"/>
      <c r="VND110" s="100"/>
      <c r="VNE110" s="100"/>
      <c r="VNF110" s="100"/>
      <c r="VNG110" s="100"/>
      <c r="VNH110" s="100"/>
      <c r="VNI110" s="100"/>
      <c r="VNJ110" s="100"/>
      <c r="VNK110" s="100"/>
      <c r="VNL110" s="100"/>
      <c r="VNM110" s="100"/>
      <c r="VNN110" s="100"/>
      <c r="VNO110" s="100"/>
      <c r="VNP110" s="100"/>
      <c r="VNQ110" s="100"/>
      <c r="VNR110" s="100"/>
      <c r="VNS110" s="100"/>
      <c r="VNT110" s="100"/>
      <c r="VNU110" s="100"/>
      <c r="VNV110" s="100"/>
      <c r="VNW110" s="100"/>
      <c r="VNX110" s="100"/>
      <c r="VNY110" s="100"/>
      <c r="VNZ110" s="100"/>
      <c r="VOA110" s="100"/>
      <c r="VOB110" s="100"/>
      <c r="VOC110" s="100"/>
      <c r="VOD110" s="100"/>
      <c r="VOE110" s="100"/>
      <c r="VOF110" s="100"/>
      <c r="VOG110" s="100"/>
      <c r="VOH110" s="100"/>
      <c r="VOI110" s="100"/>
      <c r="VOJ110" s="100"/>
      <c r="VOK110" s="100"/>
      <c r="VOL110" s="100"/>
      <c r="VOM110" s="100"/>
      <c r="VON110" s="100"/>
      <c r="VOO110" s="100"/>
      <c r="VOP110" s="100"/>
      <c r="VOQ110" s="100"/>
      <c r="VOR110" s="100"/>
      <c r="VOS110" s="100"/>
      <c r="VOT110" s="100"/>
      <c r="VOU110" s="100"/>
      <c r="VOV110" s="100"/>
      <c r="VOW110" s="100"/>
      <c r="VOX110" s="100"/>
      <c r="VOY110" s="100"/>
      <c r="VOZ110" s="100"/>
      <c r="VPA110" s="100"/>
      <c r="VPB110" s="100"/>
      <c r="VPC110" s="100"/>
      <c r="VPD110" s="100"/>
      <c r="VPE110" s="100"/>
      <c r="VPF110" s="100"/>
      <c r="VPG110" s="100"/>
      <c r="VPH110" s="100"/>
      <c r="VPI110" s="100"/>
      <c r="VPJ110" s="100"/>
      <c r="VPK110" s="100"/>
      <c r="VPL110" s="100"/>
      <c r="VPM110" s="100"/>
      <c r="VPN110" s="100"/>
      <c r="VPO110" s="100"/>
      <c r="VPP110" s="100"/>
      <c r="VPQ110" s="100"/>
      <c r="VPR110" s="100"/>
      <c r="VPS110" s="100"/>
      <c r="VPT110" s="100"/>
      <c r="VPU110" s="100"/>
      <c r="VPV110" s="100"/>
      <c r="VPW110" s="100"/>
      <c r="VPX110" s="100"/>
      <c r="VPY110" s="100"/>
      <c r="VPZ110" s="100"/>
      <c r="VQA110" s="100"/>
      <c r="VQB110" s="100"/>
      <c r="VQC110" s="100"/>
      <c r="VQD110" s="100"/>
      <c r="VQE110" s="100"/>
      <c r="VQF110" s="100"/>
      <c r="VQG110" s="100"/>
      <c r="VQH110" s="100"/>
      <c r="VQI110" s="100"/>
      <c r="VQJ110" s="100"/>
      <c r="VQK110" s="100"/>
      <c r="VQL110" s="100"/>
      <c r="VQM110" s="100"/>
      <c r="VQN110" s="100"/>
      <c r="VQO110" s="100"/>
      <c r="VQP110" s="100"/>
      <c r="VQQ110" s="100"/>
      <c r="VQR110" s="100"/>
      <c r="VQS110" s="100"/>
      <c r="VQT110" s="100"/>
      <c r="VQU110" s="100"/>
      <c r="VQV110" s="100"/>
      <c r="VQW110" s="100"/>
      <c r="VQX110" s="100"/>
      <c r="VQY110" s="100"/>
      <c r="VQZ110" s="100"/>
      <c r="VRA110" s="100"/>
      <c r="VRB110" s="100"/>
      <c r="VRC110" s="100"/>
      <c r="VRD110" s="100"/>
      <c r="VRE110" s="100"/>
      <c r="VRF110" s="100"/>
      <c r="VRG110" s="100"/>
      <c r="VRH110" s="100"/>
      <c r="VRI110" s="100"/>
      <c r="VRJ110" s="100"/>
      <c r="VRK110" s="100"/>
      <c r="VRL110" s="100"/>
      <c r="VRM110" s="100"/>
      <c r="VRN110" s="100"/>
      <c r="VRO110" s="100"/>
      <c r="VRP110" s="100"/>
      <c r="VRQ110" s="100"/>
      <c r="VRR110" s="100"/>
      <c r="VRS110" s="100"/>
      <c r="VRT110" s="100"/>
      <c r="VRU110" s="100"/>
      <c r="VRV110" s="100"/>
      <c r="VRW110" s="100"/>
      <c r="VRX110" s="100"/>
      <c r="VRY110" s="100"/>
      <c r="VRZ110" s="100"/>
      <c r="VSA110" s="100"/>
      <c r="VSB110" s="100"/>
      <c r="VSC110" s="100"/>
      <c r="VSD110" s="100"/>
      <c r="VSE110" s="100"/>
      <c r="VSF110" s="100"/>
      <c r="VSG110" s="100"/>
      <c r="VSH110" s="100"/>
      <c r="VSI110" s="100"/>
      <c r="VSJ110" s="100"/>
      <c r="VSK110" s="100"/>
      <c r="VSL110" s="100"/>
      <c r="VSM110" s="100"/>
      <c r="VSN110" s="100"/>
      <c r="VSO110" s="100"/>
      <c r="VSP110" s="100"/>
      <c r="VSQ110" s="100"/>
      <c r="VSR110" s="100"/>
      <c r="VSS110" s="100"/>
      <c r="VST110" s="100"/>
      <c r="VSU110" s="100"/>
      <c r="VSV110" s="100"/>
      <c r="VSW110" s="100"/>
      <c r="VSX110" s="100"/>
      <c r="VSY110" s="100"/>
      <c r="VSZ110" s="100"/>
      <c r="VTA110" s="100"/>
      <c r="VTB110" s="100"/>
      <c r="VTC110" s="100"/>
      <c r="VTD110" s="100"/>
      <c r="VTE110" s="100"/>
      <c r="VTF110" s="100"/>
      <c r="VTG110" s="100"/>
      <c r="VTH110" s="100"/>
      <c r="VTI110" s="100"/>
      <c r="VTJ110" s="100"/>
      <c r="VTK110" s="100"/>
      <c r="VTL110" s="100"/>
      <c r="VTM110" s="100"/>
      <c r="VTN110" s="100"/>
      <c r="VTO110" s="100"/>
      <c r="VTP110" s="100"/>
      <c r="VTQ110" s="100"/>
      <c r="VTR110" s="100"/>
      <c r="VTS110" s="100"/>
      <c r="VTT110" s="100"/>
      <c r="VTU110" s="100"/>
      <c r="VTV110" s="100"/>
      <c r="VTW110" s="100"/>
      <c r="VTX110" s="100"/>
      <c r="VTY110" s="100"/>
      <c r="VTZ110" s="100"/>
      <c r="VUA110" s="100"/>
      <c r="VUB110" s="100"/>
      <c r="VUC110" s="100"/>
      <c r="VUD110" s="100"/>
      <c r="VUE110" s="100"/>
      <c r="VUF110" s="100"/>
      <c r="VUG110" s="100"/>
      <c r="VUH110" s="100"/>
      <c r="VUI110" s="100"/>
      <c r="VUJ110" s="100"/>
      <c r="VUK110" s="100"/>
      <c r="VUL110" s="100"/>
      <c r="VUM110" s="100"/>
      <c r="VUN110" s="100"/>
      <c r="VUO110" s="100"/>
      <c r="VUP110" s="100"/>
      <c r="VUQ110" s="100"/>
      <c r="VUR110" s="100"/>
      <c r="VUS110" s="100"/>
      <c r="VUT110" s="100"/>
      <c r="VUU110" s="100"/>
      <c r="VUV110" s="100"/>
      <c r="VUW110" s="100"/>
      <c r="VUX110" s="100"/>
      <c r="VUY110" s="100"/>
      <c r="VUZ110" s="100"/>
      <c r="VVA110" s="100"/>
      <c r="VVB110" s="100"/>
      <c r="VVC110" s="100"/>
      <c r="VVD110" s="100"/>
      <c r="VVE110" s="100"/>
      <c r="VVF110" s="100"/>
      <c r="VVG110" s="100"/>
      <c r="VVH110" s="100"/>
      <c r="VVI110" s="100"/>
      <c r="VVJ110" s="100"/>
      <c r="VVK110" s="100"/>
      <c r="VVL110" s="100"/>
      <c r="VVM110" s="100"/>
      <c r="VVN110" s="100"/>
      <c r="VVO110" s="100"/>
      <c r="VVP110" s="100"/>
      <c r="VVQ110" s="100"/>
      <c r="VVR110" s="100"/>
      <c r="VVS110" s="100"/>
      <c r="VVT110" s="100"/>
      <c r="VVU110" s="100"/>
      <c r="VVV110" s="100"/>
      <c r="VVW110" s="100"/>
      <c r="VVX110" s="100"/>
      <c r="VVY110" s="100"/>
      <c r="VVZ110" s="100"/>
      <c r="VWA110" s="100"/>
      <c r="VWB110" s="100"/>
      <c r="VWC110" s="100"/>
      <c r="VWD110" s="100"/>
      <c r="VWE110" s="100"/>
      <c r="VWF110" s="100"/>
      <c r="VWG110" s="100"/>
      <c r="VWH110" s="100"/>
      <c r="VWI110" s="100"/>
      <c r="VWJ110" s="100"/>
      <c r="VWK110" s="100"/>
      <c r="VWL110" s="100"/>
      <c r="VWM110" s="100"/>
      <c r="VWN110" s="100"/>
      <c r="VWO110" s="100"/>
      <c r="VWP110" s="100"/>
      <c r="VWQ110" s="100"/>
      <c r="VWR110" s="100"/>
      <c r="VWS110" s="100"/>
      <c r="VWT110" s="100"/>
      <c r="VWU110" s="100"/>
      <c r="VWV110" s="100"/>
      <c r="VWW110" s="100"/>
      <c r="VWX110" s="100"/>
      <c r="VWY110" s="100"/>
      <c r="VWZ110" s="100"/>
      <c r="VXA110" s="100"/>
      <c r="VXB110" s="100"/>
      <c r="VXC110" s="100"/>
      <c r="VXD110" s="100"/>
      <c r="VXE110" s="100"/>
      <c r="VXF110" s="100"/>
      <c r="VXG110" s="100"/>
      <c r="VXH110" s="100"/>
      <c r="VXI110" s="100"/>
      <c r="VXJ110" s="100"/>
      <c r="VXK110" s="100"/>
      <c r="VXL110" s="100"/>
      <c r="VXM110" s="100"/>
      <c r="VXN110" s="100"/>
      <c r="VXO110" s="100"/>
      <c r="VXP110" s="100"/>
      <c r="VXQ110" s="100"/>
      <c r="VXR110" s="100"/>
      <c r="VXS110" s="100"/>
      <c r="VXT110" s="100"/>
      <c r="VXU110" s="100"/>
      <c r="VXV110" s="100"/>
      <c r="VXW110" s="100"/>
      <c r="VXX110" s="100"/>
      <c r="VXY110" s="100"/>
      <c r="VXZ110" s="100"/>
      <c r="VYA110" s="100"/>
      <c r="VYB110" s="100"/>
      <c r="VYC110" s="100"/>
      <c r="VYD110" s="100"/>
      <c r="VYE110" s="100"/>
      <c r="VYF110" s="100"/>
      <c r="VYG110" s="100"/>
      <c r="VYH110" s="100"/>
      <c r="VYI110" s="100"/>
      <c r="VYJ110" s="100"/>
      <c r="VYK110" s="100"/>
      <c r="VYL110" s="100"/>
      <c r="VYM110" s="100"/>
      <c r="VYN110" s="100"/>
      <c r="VYO110" s="100"/>
      <c r="VYP110" s="100"/>
      <c r="VYQ110" s="100"/>
      <c r="VYR110" s="100"/>
      <c r="VYS110" s="100"/>
      <c r="VYT110" s="100"/>
      <c r="VYU110" s="100"/>
      <c r="VYV110" s="100"/>
      <c r="VYW110" s="100"/>
      <c r="VYX110" s="100"/>
      <c r="VYY110" s="100"/>
      <c r="VYZ110" s="100"/>
      <c r="VZA110" s="100"/>
      <c r="VZB110" s="100"/>
      <c r="VZC110" s="100"/>
      <c r="VZD110" s="100"/>
      <c r="VZE110" s="100"/>
      <c r="VZF110" s="100"/>
      <c r="VZG110" s="100"/>
      <c r="VZH110" s="100"/>
      <c r="VZI110" s="100"/>
      <c r="VZJ110" s="100"/>
      <c r="VZK110" s="100"/>
      <c r="VZL110" s="100"/>
      <c r="VZM110" s="100"/>
      <c r="VZN110" s="100"/>
      <c r="VZO110" s="100"/>
      <c r="VZP110" s="100"/>
      <c r="VZQ110" s="100"/>
      <c r="VZR110" s="100"/>
      <c r="VZS110" s="100"/>
      <c r="VZT110" s="100"/>
      <c r="VZU110" s="100"/>
      <c r="VZV110" s="100"/>
      <c r="VZW110" s="100"/>
      <c r="VZX110" s="100"/>
      <c r="VZY110" s="100"/>
      <c r="VZZ110" s="100"/>
      <c r="WAA110" s="100"/>
      <c r="WAB110" s="100"/>
      <c r="WAC110" s="100"/>
      <c r="WAD110" s="100"/>
      <c r="WAE110" s="100"/>
      <c r="WAF110" s="100"/>
      <c r="WAG110" s="100"/>
      <c r="WAH110" s="100"/>
      <c r="WAI110" s="100"/>
      <c r="WAJ110" s="100"/>
      <c r="WAK110" s="100"/>
      <c r="WAL110" s="100"/>
      <c r="WAM110" s="100"/>
      <c r="WAN110" s="100"/>
      <c r="WAO110" s="100"/>
      <c r="WAP110" s="100"/>
      <c r="WAQ110" s="100"/>
      <c r="WAR110" s="100"/>
      <c r="WAS110" s="100"/>
      <c r="WAT110" s="100"/>
      <c r="WAU110" s="100"/>
      <c r="WAV110" s="100"/>
      <c r="WAW110" s="100"/>
      <c r="WAX110" s="100"/>
      <c r="WAY110" s="100"/>
      <c r="WAZ110" s="100"/>
      <c r="WBA110" s="100"/>
      <c r="WBB110" s="100"/>
      <c r="WBC110" s="100"/>
      <c r="WBD110" s="100"/>
      <c r="WBE110" s="100"/>
      <c r="WBF110" s="100"/>
      <c r="WBG110" s="100"/>
      <c r="WBH110" s="100"/>
      <c r="WBI110" s="100"/>
      <c r="WBJ110" s="100"/>
      <c r="WBK110" s="100"/>
      <c r="WBL110" s="100"/>
      <c r="WBM110" s="100"/>
      <c r="WBN110" s="100"/>
      <c r="WBO110" s="100"/>
      <c r="WBP110" s="100"/>
      <c r="WBQ110" s="100"/>
      <c r="WBR110" s="100"/>
      <c r="WBS110" s="100"/>
      <c r="WBT110" s="100"/>
      <c r="WBU110" s="100"/>
      <c r="WBV110" s="100"/>
      <c r="WBW110" s="100"/>
      <c r="WBX110" s="100"/>
      <c r="WBY110" s="100"/>
      <c r="WBZ110" s="100"/>
      <c r="WCA110" s="100"/>
      <c r="WCB110" s="100"/>
      <c r="WCC110" s="100"/>
      <c r="WCD110" s="100"/>
      <c r="WCE110" s="100"/>
      <c r="WCF110" s="100"/>
      <c r="WCG110" s="100"/>
      <c r="WCH110" s="100"/>
      <c r="WCI110" s="100"/>
      <c r="WCJ110" s="100"/>
      <c r="WCK110" s="100"/>
      <c r="WCL110" s="100"/>
      <c r="WCM110" s="100"/>
      <c r="WCN110" s="100"/>
      <c r="WCO110" s="100"/>
      <c r="WCP110" s="100"/>
      <c r="WCQ110" s="100"/>
      <c r="WCR110" s="100"/>
      <c r="WCS110" s="100"/>
      <c r="WCT110" s="100"/>
      <c r="WCU110" s="100"/>
      <c r="WCV110" s="100"/>
      <c r="WCW110" s="100"/>
      <c r="WCX110" s="100"/>
      <c r="WCY110" s="100"/>
      <c r="WCZ110" s="100"/>
      <c r="WDA110" s="100"/>
      <c r="WDB110" s="100"/>
      <c r="WDC110" s="100"/>
      <c r="WDD110" s="100"/>
      <c r="WDE110" s="100"/>
      <c r="WDF110" s="100"/>
      <c r="WDG110" s="100"/>
      <c r="WDH110" s="100"/>
      <c r="WDI110" s="100"/>
      <c r="WDJ110" s="100"/>
      <c r="WDK110" s="100"/>
      <c r="WDL110" s="100"/>
      <c r="WDM110" s="100"/>
      <c r="WDN110" s="100"/>
      <c r="WDO110" s="100"/>
      <c r="WDP110" s="100"/>
      <c r="WDQ110" s="100"/>
      <c r="WDR110" s="100"/>
      <c r="WDS110" s="100"/>
      <c r="WDT110" s="100"/>
      <c r="WDU110" s="100"/>
      <c r="WDV110" s="100"/>
      <c r="WDW110" s="100"/>
      <c r="WDX110" s="100"/>
      <c r="WDY110" s="100"/>
      <c r="WDZ110" s="100"/>
      <c r="WEA110" s="100"/>
      <c r="WEB110" s="100"/>
      <c r="WEC110" s="100"/>
      <c r="WED110" s="100"/>
      <c r="WEE110" s="100"/>
      <c r="WEF110" s="100"/>
      <c r="WEG110" s="100"/>
      <c r="WEH110" s="100"/>
      <c r="WEI110" s="100"/>
      <c r="WEJ110" s="100"/>
      <c r="WEK110" s="100"/>
      <c r="WEL110" s="100"/>
      <c r="WEM110" s="100"/>
      <c r="WEN110" s="100"/>
      <c r="WEO110" s="100"/>
      <c r="WEP110" s="100"/>
      <c r="WEQ110" s="100"/>
      <c r="WER110" s="100"/>
      <c r="WES110" s="100"/>
      <c r="WET110" s="100"/>
      <c r="WEU110" s="100"/>
      <c r="WEV110" s="100"/>
      <c r="WEW110" s="100"/>
      <c r="WEX110" s="100"/>
      <c r="WEY110" s="100"/>
      <c r="WEZ110" s="100"/>
      <c r="WFA110" s="100"/>
      <c r="WFB110" s="100"/>
      <c r="WFC110" s="100"/>
      <c r="WFD110" s="100"/>
      <c r="WFE110" s="100"/>
      <c r="WFF110" s="100"/>
      <c r="WFG110" s="100"/>
      <c r="WFH110" s="100"/>
      <c r="WFI110" s="100"/>
      <c r="WFJ110" s="100"/>
      <c r="WFK110" s="100"/>
      <c r="WFL110" s="100"/>
      <c r="WFM110" s="100"/>
      <c r="WFN110" s="100"/>
      <c r="WFO110" s="100"/>
      <c r="WFP110" s="100"/>
      <c r="WFQ110" s="100"/>
      <c r="WFR110" s="100"/>
      <c r="WFS110" s="100"/>
      <c r="WFT110" s="100"/>
      <c r="WFU110" s="100"/>
      <c r="WFV110" s="100"/>
      <c r="WFW110" s="100"/>
      <c r="WFX110" s="100"/>
      <c r="WFY110" s="100"/>
      <c r="WFZ110" s="100"/>
      <c r="WGA110" s="100"/>
      <c r="WGB110" s="100"/>
      <c r="WGC110" s="100"/>
      <c r="WGD110" s="100"/>
      <c r="WGE110" s="100"/>
      <c r="WGF110" s="100"/>
      <c r="WGG110" s="100"/>
      <c r="WGH110" s="100"/>
      <c r="WGI110" s="100"/>
      <c r="WGJ110" s="100"/>
      <c r="WGK110" s="100"/>
      <c r="WGL110" s="100"/>
      <c r="WGM110" s="100"/>
      <c r="WGN110" s="100"/>
      <c r="WGO110" s="100"/>
      <c r="WGP110" s="100"/>
      <c r="WGQ110" s="100"/>
      <c r="WGR110" s="100"/>
      <c r="WGS110" s="100"/>
      <c r="WGT110" s="100"/>
      <c r="WGU110" s="100"/>
      <c r="WGV110" s="100"/>
      <c r="WGW110" s="100"/>
      <c r="WGX110" s="100"/>
      <c r="WGY110" s="100"/>
      <c r="WGZ110" s="100"/>
      <c r="WHA110" s="100"/>
      <c r="WHB110" s="100"/>
      <c r="WHC110" s="100"/>
      <c r="WHD110" s="100"/>
      <c r="WHE110" s="100"/>
      <c r="WHF110" s="100"/>
      <c r="WHG110" s="100"/>
      <c r="WHH110" s="100"/>
      <c r="WHI110" s="100"/>
      <c r="WHJ110" s="100"/>
      <c r="WHK110" s="100"/>
      <c r="WHL110" s="100"/>
      <c r="WHM110" s="100"/>
      <c r="WHN110" s="100"/>
      <c r="WHO110" s="100"/>
      <c r="WHP110" s="100"/>
      <c r="WHQ110" s="100"/>
      <c r="WHR110" s="100"/>
      <c r="WHS110" s="100"/>
      <c r="WHT110" s="100"/>
      <c r="WHU110" s="100"/>
      <c r="WHV110" s="100"/>
      <c r="WHW110" s="100"/>
      <c r="WHX110" s="100"/>
      <c r="WHY110" s="100"/>
      <c r="WHZ110" s="100"/>
      <c r="WIA110" s="100"/>
      <c r="WIB110" s="100"/>
      <c r="WIC110" s="100"/>
      <c r="WID110" s="100"/>
      <c r="WIE110" s="100"/>
      <c r="WIF110" s="100"/>
      <c r="WIG110" s="100"/>
      <c r="WIH110" s="100"/>
      <c r="WII110" s="100"/>
      <c r="WIJ110" s="100"/>
      <c r="WIK110" s="100"/>
      <c r="WIL110" s="100"/>
      <c r="WIM110" s="100"/>
      <c r="WIN110" s="100"/>
      <c r="WIO110" s="100"/>
      <c r="WIP110" s="100"/>
      <c r="WIQ110" s="100"/>
      <c r="WIR110" s="100"/>
      <c r="WIS110" s="100"/>
      <c r="WIT110" s="100"/>
      <c r="WIU110" s="100"/>
      <c r="WIV110" s="100"/>
      <c r="WIW110" s="100"/>
      <c r="WIX110" s="100"/>
      <c r="WIY110" s="100"/>
      <c r="WIZ110" s="100"/>
      <c r="WJA110" s="100"/>
      <c r="WJB110" s="100"/>
      <c r="WJC110" s="100"/>
      <c r="WJD110" s="100"/>
      <c r="WJE110" s="100"/>
      <c r="WJF110" s="100"/>
      <c r="WJG110" s="100"/>
      <c r="WJH110" s="100"/>
      <c r="WJI110" s="100"/>
      <c r="WJJ110" s="100"/>
      <c r="WJK110" s="100"/>
      <c r="WJL110" s="100"/>
      <c r="WJM110" s="100"/>
      <c r="WJN110" s="100"/>
      <c r="WJO110" s="100"/>
      <c r="WJP110" s="100"/>
      <c r="WJQ110" s="100"/>
      <c r="WJR110" s="100"/>
      <c r="WJS110" s="100"/>
      <c r="WJT110" s="100"/>
      <c r="WJU110" s="100"/>
      <c r="WJV110" s="100"/>
      <c r="WJW110" s="100"/>
      <c r="WJX110" s="100"/>
      <c r="WJY110" s="100"/>
      <c r="WJZ110" s="100"/>
      <c r="WKA110" s="100"/>
      <c r="WKB110" s="100"/>
      <c r="WKC110" s="100"/>
      <c r="WKD110" s="100"/>
      <c r="WKE110" s="100"/>
      <c r="WKF110" s="100"/>
      <c r="WKG110" s="100"/>
      <c r="WKH110" s="100"/>
      <c r="WKI110" s="100"/>
      <c r="WKJ110" s="100"/>
      <c r="WKK110" s="100"/>
      <c r="WKL110" s="100"/>
      <c r="WKM110" s="100"/>
      <c r="WKN110" s="100"/>
      <c r="WKO110" s="100"/>
      <c r="WKP110" s="100"/>
      <c r="WKQ110" s="100"/>
      <c r="WKR110" s="100"/>
      <c r="WKS110" s="100"/>
      <c r="WKT110" s="100"/>
      <c r="WKU110" s="100"/>
      <c r="WKV110" s="100"/>
      <c r="WKW110" s="100"/>
      <c r="WKX110" s="100"/>
      <c r="WKY110" s="100"/>
      <c r="WKZ110" s="100"/>
      <c r="WLA110" s="100"/>
      <c r="WLB110" s="100"/>
      <c r="WLC110" s="100"/>
      <c r="WLD110" s="100"/>
      <c r="WLE110" s="100"/>
      <c r="WLF110" s="100"/>
      <c r="WLG110" s="100"/>
      <c r="WLH110" s="100"/>
      <c r="WLI110" s="100"/>
      <c r="WLJ110" s="100"/>
      <c r="WLK110" s="100"/>
      <c r="WLL110" s="100"/>
      <c r="WLM110" s="100"/>
      <c r="WLN110" s="100"/>
      <c r="WLO110" s="100"/>
      <c r="WLP110" s="100"/>
      <c r="WLQ110" s="100"/>
      <c r="WLR110" s="100"/>
      <c r="WLS110" s="100"/>
      <c r="WLT110" s="100"/>
      <c r="WLU110" s="100"/>
      <c r="WLV110" s="100"/>
      <c r="WLW110" s="100"/>
      <c r="WLX110" s="100"/>
      <c r="WLY110" s="100"/>
      <c r="WLZ110" s="100"/>
      <c r="WMA110" s="100"/>
      <c r="WMB110" s="100"/>
      <c r="WMC110" s="100"/>
      <c r="WMD110" s="100"/>
      <c r="WME110" s="100"/>
      <c r="WMF110" s="100"/>
      <c r="WMG110" s="100"/>
      <c r="WMH110" s="100"/>
      <c r="WMI110" s="100"/>
      <c r="WMJ110" s="100"/>
      <c r="WMK110" s="100"/>
      <c r="WML110" s="100"/>
      <c r="WMM110" s="100"/>
      <c r="WMN110" s="100"/>
      <c r="WMO110" s="100"/>
      <c r="WMP110" s="100"/>
      <c r="WMQ110" s="100"/>
      <c r="WMR110" s="100"/>
      <c r="WMS110" s="100"/>
      <c r="WMT110" s="100"/>
      <c r="WMU110" s="100"/>
      <c r="WMV110" s="100"/>
      <c r="WMW110" s="100"/>
      <c r="WMX110" s="100"/>
      <c r="WMY110" s="100"/>
      <c r="WMZ110" s="100"/>
      <c r="WNA110" s="100"/>
      <c r="WNB110" s="100"/>
      <c r="WNC110" s="100"/>
      <c r="WND110" s="100"/>
      <c r="WNE110" s="100"/>
      <c r="WNF110" s="100"/>
      <c r="WNG110" s="100"/>
      <c r="WNH110" s="100"/>
      <c r="WNI110" s="100"/>
      <c r="WNJ110" s="100"/>
      <c r="WNK110" s="100"/>
      <c r="WNL110" s="100"/>
      <c r="WNM110" s="100"/>
      <c r="WNN110" s="100"/>
      <c r="WNO110" s="100"/>
      <c r="WNP110" s="100"/>
      <c r="WNQ110" s="100"/>
      <c r="WNR110" s="100"/>
      <c r="WNS110" s="100"/>
      <c r="WNT110" s="100"/>
      <c r="WNU110" s="100"/>
      <c r="WNV110" s="100"/>
      <c r="WNW110" s="100"/>
      <c r="WNX110" s="100"/>
      <c r="WNY110" s="100"/>
      <c r="WNZ110" s="100"/>
      <c r="WOA110" s="100"/>
      <c r="WOB110" s="100"/>
      <c r="WOC110" s="100"/>
      <c r="WOD110" s="100"/>
      <c r="WOE110" s="100"/>
      <c r="WOF110" s="100"/>
      <c r="WOG110" s="100"/>
      <c r="WOH110" s="100"/>
      <c r="WOI110" s="100"/>
      <c r="WOJ110" s="100"/>
      <c r="WOK110" s="100"/>
      <c r="WOL110" s="100"/>
      <c r="WOM110" s="100"/>
      <c r="WON110" s="100"/>
      <c r="WOO110" s="100"/>
      <c r="WOP110" s="100"/>
      <c r="WOQ110" s="100"/>
      <c r="WOR110" s="100"/>
      <c r="WOS110" s="100"/>
      <c r="WOT110" s="100"/>
      <c r="WOU110" s="100"/>
      <c r="WOV110" s="100"/>
      <c r="WOW110" s="100"/>
      <c r="WOX110" s="100"/>
      <c r="WOY110" s="100"/>
      <c r="WOZ110" s="100"/>
      <c r="WPA110" s="100"/>
      <c r="WPB110" s="100"/>
      <c r="WPC110" s="100"/>
      <c r="WPD110" s="100"/>
      <c r="WPE110" s="100"/>
      <c r="WPF110" s="100"/>
      <c r="WPG110" s="100"/>
      <c r="WPH110" s="100"/>
      <c r="WPI110" s="100"/>
      <c r="WPJ110" s="100"/>
      <c r="WPK110" s="100"/>
      <c r="WPL110" s="100"/>
      <c r="WPM110" s="100"/>
      <c r="WPN110" s="100"/>
      <c r="WPO110" s="100"/>
      <c r="WPP110" s="100"/>
      <c r="WPQ110" s="100"/>
      <c r="WPR110" s="100"/>
      <c r="WPS110" s="100"/>
      <c r="WPT110" s="100"/>
      <c r="WPU110" s="100"/>
      <c r="WPV110" s="100"/>
      <c r="WPW110" s="100"/>
      <c r="WPX110" s="100"/>
      <c r="WPY110" s="100"/>
      <c r="WPZ110" s="100"/>
      <c r="WQA110" s="100"/>
      <c r="WQB110" s="100"/>
      <c r="WQC110" s="100"/>
      <c r="WQD110" s="100"/>
      <c r="WQE110" s="100"/>
      <c r="WQF110" s="100"/>
      <c r="WQG110" s="100"/>
      <c r="WQH110" s="100"/>
      <c r="WQI110" s="100"/>
      <c r="WQJ110" s="100"/>
      <c r="WQK110" s="100"/>
      <c r="WQL110" s="100"/>
      <c r="WQM110" s="100"/>
      <c r="WQN110" s="100"/>
      <c r="WQO110" s="100"/>
      <c r="WQP110" s="100"/>
      <c r="WQQ110" s="100"/>
      <c r="WQR110" s="100"/>
      <c r="WQS110" s="100"/>
      <c r="WQT110" s="100"/>
      <c r="WQU110" s="100"/>
      <c r="WQV110" s="100"/>
      <c r="WQW110" s="100"/>
      <c r="WQX110" s="100"/>
      <c r="WQY110" s="100"/>
      <c r="WQZ110" s="100"/>
      <c r="WRA110" s="100"/>
      <c r="WRB110" s="100"/>
      <c r="WRC110" s="100"/>
      <c r="WRD110" s="100"/>
      <c r="WRE110" s="100"/>
      <c r="WRF110" s="100"/>
      <c r="WRG110" s="100"/>
      <c r="WRH110" s="100"/>
      <c r="WRI110" s="100"/>
      <c r="WRJ110" s="100"/>
      <c r="WRK110" s="100"/>
      <c r="WRL110" s="100"/>
      <c r="WRM110" s="100"/>
      <c r="WRN110" s="100"/>
      <c r="WRO110" s="100"/>
      <c r="WRP110" s="100"/>
      <c r="WRQ110" s="100"/>
      <c r="WRR110" s="100"/>
      <c r="WRS110" s="100"/>
      <c r="WRT110" s="100"/>
      <c r="WRU110" s="100"/>
      <c r="WRV110" s="100"/>
      <c r="WRW110" s="100"/>
      <c r="WRX110" s="100"/>
      <c r="WRY110" s="100"/>
      <c r="WRZ110" s="100"/>
      <c r="WSA110" s="100"/>
      <c r="WSB110" s="100"/>
      <c r="WSC110" s="100"/>
      <c r="WSD110" s="100"/>
      <c r="WSE110" s="100"/>
      <c r="WSF110" s="100"/>
      <c r="WSG110" s="100"/>
      <c r="WSH110" s="100"/>
      <c r="WSI110" s="100"/>
      <c r="WSJ110" s="100"/>
      <c r="WSK110" s="100"/>
      <c r="WSL110" s="100"/>
      <c r="WSM110" s="100"/>
      <c r="WSN110" s="100"/>
      <c r="WSO110" s="100"/>
      <c r="WSP110" s="100"/>
      <c r="WSQ110" s="100"/>
      <c r="WSR110" s="100"/>
      <c r="WSS110" s="100"/>
      <c r="WST110" s="100"/>
      <c r="WSU110" s="100"/>
      <c r="WSV110" s="100"/>
      <c r="WSW110" s="100"/>
      <c r="WSX110" s="100"/>
      <c r="WSY110" s="100"/>
      <c r="WSZ110" s="100"/>
      <c r="WTA110" s="100"/>
      <c r="WTB110" s="100"/>
      <c r="WTC110" s="100"/>
      <c r="WTD110" s="100"/>
      <c r="WTE110" s="100"/>
      <c r="WTF110" s="100"/>
      <c r="WTG110" s="100"/>
      <c r="WTH110" s="100"/>
      <c r="WTI110" s="100"/>
      <c r="WTJ110" s="100"/>
      <c r="WTK110" s="100"/>
      <c r="WTL110" s="100"/>
      <c r="WTM110" s="100"/>
      <c r="WTN110" s="100"/>
      <c r="WTO110" s="100"/>
      <c r="WTP110" s="100"/>
      <c r="WTQ110" s="100"/>
      <c r="WTR110" s="100"/>
      <c r="WTS110" s="100"/>
      <c r="WTT110" s="100"/>
      <c r="WTU110" s="100"/>
      <c r="WTV110" s="100"/>
      <c r="WTW110" s="100"/>
      <c r="WTX110" s="100"/>
      <c r="WTY110" s="100"/>
      <c r="WTZ110" s="100"/>
      <c r="WUA110" s="100"/>
      <c r="WUB110" s="100"/>
      <c r="WUC110" s="100"/>
      <c r="WUD110" s="100"/>
      <c r="WUE110" s="100"/>
      <c r="WUF110" s="100"/>
      <c r="WUG110" s="100"/>
      <c r="WUH110" s="100"/>
      <c r="WUI110" s="100"/>
      <c r="WUJ110" s="100"/>
      <c r="WUK110" s="100"/>
      <c r="WUL110" s="100"/>
      <c r="WUM110" s="100"/>
      <c r="WUN110" s="100"/>
      <c r="WUO110" s="100"/>
      <c r="WUP110" s="100"/>
      <c r="WUQ110" s="100"/>
      <c r="WUR110" s="100"/>
      <c r="WUS110" s="100"/>
      <c r="WUT110" s="100"/>
      <c r="WUU110" s="100"/>
      <c r="WUV110" s="100"/>
      <c r="WUW110" s="100"/>
      <c r="WUX110" s="100"/>
      <c r="WUY110" s="100"/>
      <c r="WUZ110" s="100"/>
      <c r="WVA110" s="100"/>
      <c r="WVB110" s="100"/>
      <c r="WVC110" s="100"/>
      <c r="WVD110" s="100"/>
      <c r="WVE110" s="100"/>
      <c r="WVF110" s="100"/>
      <c r="WVG110" s="100"/>
      <c r="WVH110" s="100"/>
      <c r="WVI110" s="100"/>
      <c r="WVJ110" s="100"/>
      <c r="WVK110" s="100"/>
      <c r="WVL110" s="100"/>
      <c r="WVM110" s="100"/>
      <c r="WVN110" s="100"/>
      <c r="WVO110" s="100"/>
      <c r="WVP110" s="100"/>
      <c r="WVQ110" s="100"/>
      <c r="WVR110" s="100"/>
      <c r="WVS110" s="100"/>
      <c r="WVT110" s="100"/>
      <c r="WVU110" s="100"/>
      <c r="WVV110" s="100"/>
      <c r="WVW110" s="100"/>
      <c r="WVX110" s="100"/>
      <c r="WVY110" s="100"/>
      <c r="WVZ110" s="100"/>
      <c r="WWA110" s="100"/>
      <c r="WWB110" s="100"/>
      <c r="WWC110" s="100"/>
      <c r="WWD110" s="100"/>
      <c r="WWE110" s="100"/>
      <c r="WWF110" s="100"/>
      <c r="WWG110" s="100"/>
      <c r="WWH110" s="100"/>
      <c r="WWI110" s="100"/>
      <c r="WWJ110" s="100"/>
      <c r="WWK110" s="100"/>
      <c r="WWL110" s="100"/>
      <c r="WWM110" s="100"/>
      <c r="WWN110" s="100"/>
      <c r="WWO110" s="100"/>
      <c r="WWP110" s="100"/>
      <c r="WWQ110" s="100"/>
      <c r="WWR110" s="100"/>
      <c r="WWS110" s="100"/>
      <c r="WWT110" s="100"/>
      <c r="WWU110" s="100"/>
      <c r="WWV110" s="100"/>
      <c r="WWW110" s="100"/>
      <c r="WWX110" s="100"/>
      <c r="WWY110" s="100"/>
      <c r="WWZ110" s="100"/>
      <c r="WXA110" s="100"/>
      <c r="WXB110" s="100"/>
      <c r="WXC110" s="100"/>
      <c r="WXD110" s="100"/>
      <c r="WXE110" s="100"/>
      <c r="WXF110" s="100"/>
      <c r="WXG110" s="100"/>
      <c r="WXH110" s="100"/>
      <c r="WXI110" s="100"/>
      <c r="WXJ110" s="100"/>
      <c r="WXK110" s="100"/>
      <c r="WXL110" s="100"/>
      <c r="WXM110" s="100"/>
      <c r="WXN110" s="100"/>
      <c r="WXO110" s="100"/>
      <c r="WXP110" s="100"/>
      <c r="WXQ110" s="100"/>
      <c r="WXR110" s="100"/>
      <c r="WXS110" s="100"/>
      <c r="WXT110" s="100"/>
      <c r="WXU110" s="100"/>
      <c r="WXV110" s="100"/>
      <c r="WXW110" s="100"/>
      <c r="WXX110" s="100"/>
      <c r="WXY110" s="100"/>
      <c r="WXZ110" s="100"/>
      <c r="WYA110" s="100"/>
      <c r="WYB110" s="100"/>
      <c r="WYC110" s="100"/>
      <c r="WYD110" s="100"/>
      <c r="WYE110" s="100"/>
      <c r="WYF110" s="100"/>
      <c r="WYG110" s="100"/>
      <c r="WYH110" s="100"/>
      <c r="WYI110" s="100"/>
      <c r="WYJ110" s="100"/>
      <c r="WYK110" s="100"/>
      <c r="WYL110" s="100"/>
      <c r="WYM110" s="100"/>
      <c r="WYN110" s="100"/>
      <c r="WYO110" s="100"/>
      <c r="WYP110" s="100"/>
      <c r="WYQ110" s="100"/>
      <c r="WYR110" s="100"/>
      <c r="WYS110" s="100"/>
      <c r="WYT110" s="100"/>
      <c r="WYU110" s="100"/>
      <c r="WYV110" s="100"/>
      <c r="WYW110" s="100"/>
      <c r="WYX110" s="100"/>
      <c r="WYY110" s="100"/>
      <c r="WYZ110" s="100"/>
      <c r="WZA110" s="100"/>
      <c r="WZB110" s="100"/>
      <c r="WZC110" s="100"/>
      <c r="WZD110" s="100"/>
      <c r="WZE110" s="100"/>
      <c r="WZF110" s="100"/>
      <c r="WZG110" s="100"/>
      <c r="WZH110" s="100"/>
      <c r="WZI110" s="100"/>
      <c r="WZJ110" s="100"/>
      <c r="WZK110" s="100"/>
      <c r="WZL110" s="100"/>
      <c r="WZM110" s="100"/>
      <c r="WZN110" s="100"/>
      <c r="WZO110" s="100"/>
      <c r="WZP110" s="100"/>
      <c r="WZQ110" s="100"/>
      <c r="WZR110" s="100"/>
      <c r="WZS110" s="100"/>
      <c r="WZT110" s="100"/>
      <c r="WZU110" s="100"/>
      <c r="WZV110" s="100"/>
      <c r="WZW110" s="100"/>
      <c r="WZX110" s="100"/>
      <c r="WZY110" s="100"/>
      <c r="WZZ110" s="100"/>
      <c r="XAA110" s="100"/>
      <c r="XAB110" s="100"/>
      <c r="XAC110" s="100"/>
      <c r="XAD110" s="100"/>
      <c r="XAE110" s="100"/>
      <c r="XAF110" s="100"/>
      <c r="XAG110" s="100"/>
      <c r="XAH110" s="100"/>
      <c r="XAI110" s="100"/>
      <c r="XAJ110" s="100"/>
      <c r="XAK110" s="100"/>
      <c r="XAL110" s="100"/>
      <c r="XAM110" s="100"/>
      <c r="XAN110" s="100"/>
      <c r="XAO110" s="100"/>
      <c r="XAP110" s="100"/>
      <c r="XAQ110" s="100"/>
      <c r="XAR110" s="100"/>
      <c r="XAS110" s="100"/>
      <c r="XAT110" s="100"/>
      <c r="XAU110" s="100"/>
      <c r="XAV110" s="100"/>
      <c r="XAW110" s="100"/>
      <c r="XAX110" s="100"/>
      <c r="XAY110" s="100"/>
      <c r="XAZ110" s="100"/>
      <c r="XBA110" s="100"/>
      <c r="XBB110" s="100"/>
      <c r="XBC110" s="100"/>
      <c r="XBD110" s="100"/>
      <c r="XBE110" s="100"/>
      <c r="XBF110" s="100"/>
      <c r="XBG110" s="100"/>
      <c r="XBH110" s="100"/>
      <c r="XBI110" s="100"/>
      <c r="XBJ110" s="100"/>
      <c r="XBK110" s="100"/>
      <c r="XBL110" s="100"/>
      <c r="XBM110" s="100"/>
      <c r="XBN110" s="100"/>
      <c r="XBO110" s="100"/>
      <c r="XBP110" s="100"/>
      <c r="XBQ110" s="100"/>
      <c r="XBR110" s="100"/>
      <c r="XBS110" s="100"/>
      <c r="XBT110" s="100"/>
      <c r="XBU110" s="100"/>
      <c r="XBV110" s="100"/>
      <c r="XBW110" s="100"/>
      <c r="XBX110" s="100"/>
      <c r="XBY110" s="100"/>
      <c r="XBZ110" s="100"/>
      <c r="XCA110" s="100"/>
      <c r="XCB110" s="100"/>
      <c r="XCC110" s="100"/>
      <c r="XCD110" s="100"/>
      <c r="XCE110" s="100"/>
      <c r="XCF110" s="100"/>
      <c r="XCG110" s="100"/>
      <c r="XCH110" s="100"/>
      <c r="XCI110" s="100"/>
      <c r="XCJ110" s="100"/>
      <c r="XCK110" s="100"/>
      <c r="XCL110" s="100"/>
      <c r="XCM110" s="100"/>
      <c r="XCN110" s="100"/>
      <c r="XCO110" s="100"/>
      <c r="XCP110" s="100"/>
      <c r="XCQ110" s="100"/>
      <c r="XCR110" s="100"/>
      <c r="XCS110" s="100"/>
      <c r="XCT110" s="100"/>
      <c r="XCU110" s="100"/>
      <c r="XCV110" s="100"/>
      <c r="XCW110" s="100"/>
      <c r="XCX110" s="100"/>
      <c r="XCY110" s="100"/>
      <c r="XCZ110" s="100"/>
      <c r="XDA110" s="100"/>
      <c r="XDB110" s="100"/>
      <c r="XDC110" s="100"/>
      <c r="XDD110" s="100"/>
      <c r="XDE110" s="100"/>
      <c r="XDF110" s="100"/>
      <c r="XDG110" s="100"/>
      <c r="XDH110" s="100"/>
      <c r="XDI110" s="100"/>
      <c r="XDJ110" s="100"/>
      <c r="XDK110" s="100"/>
      <c r="XDL110" s="100"/>
      <c r="XDM110" s="100"/>
      <c r="XDN110" s="100"/>
      <c r="XDO110" s="100"/>
      <c r="XDP110" s="100"/>
      <c r="XDQ110" s="100"/>
      <c r="XDR110" s="100"/>
      <c r="XDS110" s="100"/>
      <c r="XDT110" s="100"/>
      <c r="XDU110" s="100"/>
      <c r="XDV110" s="100"/>
      <c r="XDW110" s="100"/>
      <c r="XDX110" s="100"/>
      <c r="XDY110" s="100"/>
      <c r="XDZ110" s="100"/>
      <c r="XEA110" s="100"/>
      <c r="XEB110" s="100"/>
      <c r="XEC110" s="100"/>
      <c r="XED110" s="100"/>
      <c r="XEE110" s="100"/>
      <c r="XEF110" s="100"/>
      <c r="XEG110" s="100"/>
      <c r="XEH110" s="100"/>
      <c r="XEI110" s="100"/>
      <c r="XEJ110" s="100"/>
      <c r="XEK110" s="100"/>
      <c r="XEL110" s="100"/>
      <c r="XEM110" s="100"/>
      <c r="XEN110" s="100"/>
      <c r="XEO110" s="100"/>
      <c r="XEP110" s="100"/>
      <c r="XEQ110" s="100"/>
      <c r="XER110" s="100"/>
      <c r="XES110" s="100"/>
      <c r="XET110" s="100"/>
      <c r="XEU110" s="100"/>
      <c r="XEV110" s="100"/>
      <c r="XEW110" s="100"/>
      <c r="XEX110" s="100"/>
      <c r="XEY110" s="100"/>
      <c r="XEZ110" s="100"/>
    </row>
    <row r="111" spans="1:16380" s="103" customFormat="1" ht="15.6" customHeight="1" x14ac:dyDescent="0.25">
      <c r="A111" s="117">
        <v>64404</v>
      </c>
      <c r="B111" s="128" t="s">
        <v>1</v>
      </c>
      <c r="C111" s="89" t="s">
        <v>779</v>
      </c>
      <c r="D111" s="159" t="s">
        <v>779</v>
      </c>
      <c r="E111" s="159" t="s">
        <v>224</v>
      </c>
      <c r="F111" s="120" t="s">
        <v>612</v>
      </c>
      <c r="G111" s="159" t="s">
        <v>1222</v>
      </c>
      <c r="H111" s="82">
        <v>0</v>
      </c>
      <c r="I111" s="82">
        <v>2</v>
      </c>
      <c r="J111" s="82">
        <v>0</v>
      </c>
      <c r="K111" s="312">
        <v>30</v>
      </c>
      <c r="L111" s="312">
        <v>45</v>
      </c>
      <c r="M111" s="159" t="s">
        <v>225</v>
      </c>
      <c r="N111" s="120" t="s">
        <v>163</v>
      </c>
      <c r="O111" s="159" t="s">
        <v>935</v>
      </c>
      <c r="P111" s="159" t="s">
        <v>902</v>
      </c>
      <c r="Q111" s="83" t="s">
        <v>209</v>
      </c>
      <c r="R111" s="82">
        <v>32</v>
      </c>
      <c r="S111" s="159" t="s">
        <v>226</v>
      </c>
      <c r="T111" s="132" t="s">
        <v>227</v>
      </c>
      <c r="U111" s="82">
        <v>4</v>
      </c>
      <c r="V111" s="159" t="s">
        <v>203</v>
      </c>
      <c r="W111" s="95" t="s">
        <v>1111</v>
      </c>
      <c r="X111" s="120" t="s">
        <v>594</v>
      </c>
      <c r="Y111" s="79" t="s">
        <v>32</v>
      </c>
      <c r="Z111" s="132" t="s">
        <v>211</v>
      </c>
      <c r="AA111" s="93" t="s">
        <v>212</v>
      </c>
      <c r="AB111" s="132" t="s">
        <v>213</v>
      </c>
      <c r="AC111" s="93" t="s">
        <v>214</v>
      </c>
      <c r="AD111" s="212" t="s">
        <v>215</v>
      </c>
      <c r="AE111" s="79"/>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c r="EQ111" s="100"/>
      <c r="ER111" s="100"/>
      <c r="ES111" s="100"/>
      <c r="ET111" s="100"/>
      <c r="EU111" s="100"/>
      <c r="EV111" s="100"/>
      <c r="EW111" s="100"/>
      <c r="EX111" s="100"/>
      <c r="EY111" s="100"/>
      <c r="EZ111" s="100"/>
      <c r="FA111" s="100"/>
      <c r="FB111" s="100"/>
      <c r="FC111" s="100"/>
      <c r="FD111" s="100"/>
      <c r="FE111" s="100"/>
      <c r="FF111" s="100"/>
      <c r="FG111" s="100"/>
      <c r="FH111" s="100"/>
      <c r="FI111" s="100"/>
      <c r="FJ111" s="100"/>
      <c r="FK111" s="100"/>
      <c r="FL111" s="100"/>
      <c r="FM111" s="100"/>
      <c r="FN111" s="100"/>
      <c r="FO111" s="100"/>
      <c r="FP111" s="100"/>
      <c r="FQ111" s="100"/>
      <c r="FR111" s="100"/>
      <c r="FS111" s="100"/>
      <c r="FT111" s="100"/>
      <c r="FU111" s="100"/>
      <c r="FV111" s="100"/>
      <c r="FW111" s="100"/>
      <c r="FX111" s="100"/>
      <c r="FY111" s="100"/>
      <c r="FZ111" s="100"/>
      <c r="GA111" s="100"/>
      <c r="GB111" s="100"/>
      <c r="GC111" s="100"/>
      <c r="GD111" s="100"/>
      <c r="GE111" s="100"/>
      <c r="GF111" s="100"/>
      <c r="GG111" s="100"/>
      <c r="GH111" s="100"/>
      <c r="GI111" s="100"/>
      <c r="GJ111" s="100"/>
      <c r="GK111" s="100"/>
      <c r="GL111" s="100"/>
      <c r="GM111" s="100"/>
      <c r="GN111" s="100"/>
      <c r="GO111" s="100"/>
      <c r="GP111" s="100"/>
      <c r="GQ111" s="100"/>
      <c r="GR111" s="100"/>
      <c r="GS111" s="100"/>
      <c r="GT111" s="100"/>
      <c r="GU111" s="100"/>
      <c r="GV111" s="100"/>
      <c r="GW111" s="100"/>
      <c r="GX111" s="100"/>
      <c r="GY111" s="100"/>
      <c r="GZ111" s="100"/>
      <c r="HA111" s="100"/>
      <c r="HB111" s="100"/>
      <c r="HC111" s="100"/>
      <c r="HD111" s="100"/>
      <c r="HE111" s="100"/>
      <c r="HF111" s="100"/>
      <c r="HG111" s="100"/>
      <c r="HH111" s="100"/>
      <c r="HI111" s="100"/>
      <c r="HJ111" s="100"/>
      <c r="HK111" s="100"/>
      <c r="HL111" s="100"/>
      <c r="HM111" s="100"/>
      <c r="HN111" s="100"/>
      <c r="HO111" s="100"/>
      <c r="HP111" s="100"/>
      <c r="HQ111" s="100"/>
      <c r="HR111" s="100"/>
      <c r="HS111" s="100"/>
      <c r="HT111" s="100"/>
      <c r="HU111" s="100"/>
      <c r="HV111" s="100"/>
      <c r="HW111" s="100"/>
      <c r="HX111" s="100"/>
      <c r="HY111" s="100"/>
      <c r="HZ111" s="100"/>
      <c r="IA111" s="100"/>
      <c r="IB111" s="100"/>
      <c r="IC111" s="100"/>
      <c r="ID111" s="100"/>
      <c r="IE111" s="100"/>
      <c r="IF111" s="100"/>
      <c r="IG111" s="100"/>
      <c r="IH111" s="100"/>
      <c r="II111" s="100"/>
      <c r="IJ111" s="100"/>
      <c r="IK111" s="100"/>
      <c r="IL111" s="100"/>
      <c r="IM111" s="100"/>
      <c r="IN111" s="100"/>
      <c r="IO111" s="100"/>
      <c r="IP111" s="100"/>
      <c r="IQ111" s="100"/>
      <c r="IR111" s="100"/>
      <c r="IS111" s="100"/>
      <c r="IT111" s="100"/>
      <c r="IU111" s="100"/>
      <c r="IV111" s="100"/>
      <c r="IW111" s="100"/>
      <c r="IX111" s="100"/>
      <c r="IY111" s="100"/>
      <c r="IZ111" s="100"/>
      <c r="JA111" s="100"/>
      <c r="JB111" s="100"/>
      <c r="JC111" s="100"/>
      <c r="JD111" s="100"/>
      <c r="JE111" s="100"/>
      <c r="JF111" s="100"/>
      <c r="JG111" s="100"/>
      <c r="JH111" s="100"/>
      <c r="JI111" s="100"/>
      <c r="JJ111" s="100"/>
      <c r="JK111" s="100"/>
      <c r="JL111" s="100"/>
      <c r="JM111" s="100"/>
      <c r="JN111" s="100"/>
      <c r="JO111" s="100"/>
      <c r="JP111" s="100"/>
      <c r="JQ111" s="100"/>
      <c r="JR111" s="100"/>
      <c r="JS111" s="100"/>
      <c r="JT111" s="100"/>
      <c r="JU111" s="100"/>
      <c r="JV111" s="100"/>
      <c r="JW111" s="100"/>
      <c r="JX111" s="100"/>
      <c r="JY111" s="100"/>
      <c r="JZ111" s="100"/>
      <c r="KA111" s="100"/>
      <c r="KB111" s="100"/>
      <c r="KC111" s="100"/>
      <c r="KD111" s="100"/>
      <c r="KE111" s="100"/>
      <c r="KF111" s="100"/>
      <c r="KG111" s="100"/>
      <c r="KH111" s="100"/>
      <c r="KI111" s="100"/>
      <c r="KJ111" s="100"/>
      <c r="KK111" s="100"/>
      <c r="KL111" s="100"/>
      <c r="KM111" s="100"/>
      <c r="KN111" s="100"/>
      <c r="KO111" s="100"/>
      <c r="KP111" s="100"/>
      <c r="KQ111" s="100"/>
      <c r="KR111" s="100"/>
      <c r="KS111" s="100"/>
      <c r="KT111" s="100"/>
      <c r="KU111" s="100"/>
      <c r="KV111" s="100"/>
      <c r="KW111" s="100"/>
      <c r="KX111" s="100"/>
      <c r="KY111" s="100"/>
      <c r="KZ111" s="100"/>
      <c r="LA111" s="100"/>
      <c r="LB111" s="100"/>
      <c r="LC111" s="100"/>
      <c r="LD111" s="100"/>
      <c r="LE111" s="100"/>
      <c r="LF111" s="100"/>
      <c r="LG111" s="100"/>
      <c r="LH111" s="100"/>
      <c r="LI111" s="100"/>
      <c r="LJ111" s="100"/>
      <c r="LK111" s="100"/>
      <c r="LL111" s="100"/>
      <c r="LM111" s="100"/>
      <c r="LN111" s="100"/>
      <c r="LO111" s="100"/>
      <c r="LP111" s="100"/>
      <c r="LQ111" s="100"/>
      <c r="LR111" s="100"/>
      <c r="LS111" s="100"/>
      <c r="LT111" s="100"/>
      <c r="LU111" s="100"/>
      <c r="LV111" s="100"/>
      <c r="LW111" s="100"/>
      <c r="LX111" s="100"/>
      <c r="LY111" s="100"/>
      <c r="LZ111" s="100"/>
      <c r="MA111" s="100"/>
      <c r="MB111" s="100"/>
      <c r="MC111" s="100"/>
      <c r="MD111" s="100"/>
      <c r="ME111" s="100"/>
      <c r="MF111" s="100"/>
      <c r="MG111" s="100"/>
      <c r="MH111" s="100"/>
      <c r="MI111" s="100"/>
      <c r="MJ111" s="100"/>
      <c r="MK111" s="100"/>
      <c r="ML111" s="100"/>
      <c r="MM111" s="100"/>
      <c r="MN111" s="100"/>
      <c r="MO111" s="100"/>
      <c r="MP111" s="100"/>
      <c r="MQ111" s="100"/>
      <c r="MR111" s="100"/>
      <c r="MS111" s="100"/>
      <c r="MT111" s="100"/>
      <c r="MU111" s="100"/>
      <c r="MV111" s="100"/>
      <c r="MW111" s="100"/>
      <c r="MX111" s="100"/>
      <c r="MY111" s="100"/>
      <c r="MZ111" s="100"/>
      <c r="NA111" s="100"/>
      <c r="NB111" s="100"/>
      <c r="NC111" s="100"/>
      <c r="ND111" s="100"/>
      <c r="NE111" s="100"/>
      <c r="NF111" s="100"/>
      <c r="NG111" s="100"/>
      <c r="NH111" s="100"/>
      <c r="NI111" s="100"/>
      <c r="NJ111" s="100"/>
      <c r="NK111" s="100"/>
      <c r="NL111" s="100"/>
      <c r="NM111" s="100"/>
      <c r="NN111" s="100"/>
      <c r="NO111" s="100"/>
      <c r="NP111" s="100"/>
      <c r="NQ111" s="100"/>
      <c r="NR111" s="100"/>
      <c r="NS111" s="100"/>
      <c r="NT111" s="100"/>
      <c r="NU111" s="100"/>
      <c r="NV111" s="100"/>
      <c r="NW111" s="100"/>
      <c r="NX111" s="100"/>
      <c r="NY111" s="100"/>
      <c r="NZ111" s="100"/>
      <c r="OA111" s="100"/>
      <c r="OB111" s="100"/>
      <c r="OC111" s="100"/>
      <c r="OD111" s="100"/>
      <c r="OE111" s="100"/>
      <c r="OF111" s="100"/>
      <c r="OG111" s="100"/>
      <c r="OH111" s="100"/>
      <c r="OI111" s="100"/>
      <c r="OJ111" s="100"/>
      <c r="OK111" s="100"/>
      <c r="OL111" s="100"/>
      <c r="OM111" s="100"/>
      <c r="ON111" s="100"/>
      <c r="OO111" s="100"/>
      <c r="OP111" s="100"/>
      <c r="OQ111" s="100"/>
      <c r="OR111" s="100"/>
      <c r="OS111" s="100"/>
      <c r="OT111" s="100"/>
      <c r="OU111" s="100"/>
      <c r="OV111" s="100"/>
      <c r="OW111" s="100"/>
      <c r="OX111" s="100"/>
      <c r="OY111" s="100"/>
      <c r="OZ111" s="100"/>
      <c r="PA111" s="100"/>
      <c r="PB111" s="100"/>
      <c r="PC111" s="100"/>
      <c r="PD111" s="100"/>
      <c r="PE111" s="100"/>
      <c r="PF111" s="100"/>
      <c r="PG111" s="100"/>
      <c r="PH111" s="100"/>
      <c r="PI111" s="100"/>
      <c r="PJ111" s="100"/>
      <c r="PK111" s="100"/>
      <c r="PL111" s="100"/>
      <c r="PM111" s="100"/>
      <c r="PN111" s="100"/>
      <c r="PO111" s="100"/>
      <c r="PP111" s="100"/>
      <c r="PQ111" s="100"/>
      <c r="PR111" s="100"/>
      <c r="PS111" s="100"/>
      <c r="PT111" s="100"/>
      <c r="PU111" s="100"/>
      <c r="PV111" s="100"/>
      <c r="PW111" s="100"/>
      <c r="PX111" s="100"/>
      <c r="PY111" s="100"/>
      <c r="PZ111" s="100"/>
      <c r="QA111" s="100"/>
      <c r="QB111" s="100"/>
      <c r="QC111" s="100"/>
      <c r="QD111" s="100"/>
      <c r="QE111" s="100"/>
      <c r="QF111" s="100"/>
      <c r="QG111" s="100"/>
      <c r="QH111" s="100"/>
      <c r="QI111" s="100"/>
      <c r="QJ111" s="100"/>
      <c r="QK111" s="100"/>
      <c r="QL111" s="100"/>
      <c r="QM111" s="100"/>
      <c r="QN111" s="100"/>
      <c r="QO111" s="100"/>
      <c r="QP111" s="100"/>
      <c r="QQ111" s="100"/>
      <c r="QR111" s="100"/>
      <c r="QS111" s="100"/>
      <c r="QT111" s="100"/>
      <c r="QU111" s="100"/>
      <c r="QV111" s="100"/>
      <c r="QW111" s="100"/>
      <c r="QX111" s="100"/>
      <c r="QY111" s="100"/>
      <c r="QZ111" s="100"/>
      <c r="RA111" s="100"/>
      <c r="RB111" s="100"/>
      <c r="RC111" s="100"/>
      <c r="RD111" s="100"/>
      <c r="RE111" s="100"/>
      <c r="RF111" s="100"/>
      <c r="RG111" s="100"/>
      <c r="RH111" s="100"/>
      <c r="RI111" s="100"/>
      <c r="RJ111" s="100"/>
      <c r="RK111" s="100"/>
      <c r="RL111" s="100"/>
      <c r="RM111" s="100"/>
      <c r="RN111" s="100"/>
      <c r="RO111" s="100"/>
      <c r="RP111" s="100"/>
      <c r="RQ111" s="100"/>
      <c r="RR111" s="100"/>
      <c r="RS111" s="100"/>
      <c r="RT111" s="100"/>
      <c r="RU111" s="100"/>
      <c r="RV111" s="100"/>
      <c r="RW111" s="100"/>
      <c r="RX111" s="100"/>
      <c r="RY111" s="100"/>
      <c r="RZ111" s="100"/>
      <c r="SA111" s="100"/>
      <c r="SB111" s="100"/>
      <c r="SC111" s="100"/>
      <c r="SD111" s="100"/>
      <c r="SE111" s="100"/>
      <c r="SF111" s="100"/>
      <c r="SG111" s="100"/>
      <c r="SH111" s="100"/>
      <c r="SI111" s="100"/>
      <c r="SJ111" s="100"/>
      <c r="SK111" s="100"/>
      <c r="SL111" s="100"/>
      <c r="SM111" s="100"/>
      <c r="SN111" s="100"/>
      <c r="SO111" s="100"/>
      <c r="SP111" s="100"/>
      <c r="SQ111" s="100"/>
      <c r="SR111" s="100"/>
      <c r="SS111" s="100"/>
      <c r="ST111" s="100"/>
      <c r="SU111" s="100"/>
      <c r="SV111" s="100"/>
      <c r="SW111" s="100"/>
      <c r="SX111" s="100"/>
      <c r="SY111" s="100"/>
      <c r="SZ111" s="100"/>
      <c r="TA111" s="100"/>
      <c r="TB111" s="100"/>
      <c r="TC111" s="100"/>
      <c r="TD111" s="100"/>
      <c r="TE111" s="100"/>
      <c r="TF111" s="100"/>
      <c r="TG111" s="100"/>
      <c r="TH111" s="100"/>
      <c r="TI111" s="100"/>
      <c r="TJ111" s="100"/>
      <c r="TK111" s="100"/>
      <c r="TL111" s="100"/>
      <c r="TM111" s="100"/>
      <c r="TN111" s="100"/>
      <c r="TO111" s="100"/>
      <c r="TP111" s="100"/>
      <c r="TQ111" s="100"/>
      <c r="TR111" s="100"/>
      <c r="TS111" s="100"/>
      <c r="TT111" s="100"/>
      <c r="TU111" s="100"/>
      <c r="TV111" s="100"/>
      <c r="TW111" s="100"/>
      <c r="TX111" s="100"/>
      <c r="TY111" s="100"/>
      <c r="TZ111" s="100"/>
      <c r="UA111" s="100"/>
      <c r="UB111" s="100"/>
      <c r="UC111" s="100"/>
      <c r="UD111" s="100"/>
      <c r="UE111" s="100"/>
      <c r="UF111" s="100"/>
      <c r="UG111" s="100"/>
      <c r="UH111" s="100"/>
      <c r="UI111" s="100"/>
      <c r="UJ111" s="100"/>
      <c r="UK111" s="100"/>
      <c r="UL111" s="100"/>
      <c r="UM111" s="100"/>
      <c r="UN111" s="100"/>
      <c r="UO111" s="100"/>
      <c r="UP111" s="100"/>
      <c r="UQ111" s="100"/>
      <c r="UR111" s="100"/>
      <c r="US111" s="100"/>
      <c r="UT111" s="100"/>
      <c r="UU111" s="100"/>
      <c r="UV111" s="100"/>
      <c r="UW111" s="100"/>
      <c r="UX111" s="100"/>
      <c r="UY111" s="100"/>
      <c r="UZ111" s="100"/>
      <c r="VA111" s="100"/>
      <c r="VB111" s="100"/>
      <c r="VC111" s="100"/>
      <c r="VD111" s="100"/>
      <c r="VE111" s="100"/>
      <c r="VF111" s="100"/>
      <c r="VG111" s="100"/>
      <c r="VH111" s="100"/>
      <c r="VI111" s="100"/>
      <c r="VJ111" s="100"/>
      <c r="VK111" s="100"/>
      <c r="VL111" s="100"/>
      <c r="VM111" s="100"/>
      <c r="VN111" s="100"/>
      <c r="VO111" s="100"/>
      <c r="VP111" s="100"/>
      <c r="VQ111" s="100"/>
      <c r="VR111" s="100"/>
      <c r="VS111" s="100"/>
      <c r="VT111" s="100"/>
      <c r="VU111" s="100"/>
      <c r="VV111" s="100"/>
      <c r="VW111" s="100"/>
      <c r="VX111" s="100"/>
      <c r="VY111" s="100"/>
      <c r="VZ111" s="100"/>
      <c r="WA111" s="100"/>
      <c r="WB111" s="100"/>
      <c r="WC111" s="100"/>
      <c r="WD111" s="100"/>
      <c r="WE111" s="100"/>
      <c r="WF111" s="100"/>
      <c r="WG111" s="100"/>
      <c r="WH111" s="100"/>
      <c r="WI111" s="100"/>
      <c r="WJ111" s="100"/>
      <c r="WK111" s="100"/>
      <c r="WL111" s="100"/>
      <c r="WM111" s="100"/>
      <c r="WN111" s="100"/>
      <c r="WO111" s="100"/>
      <c r="WP111" s="100"/>
      <c r="WQ111" s="100"/>
      <c r="WR111" s="100"/>
      <c r="WS111" s="100"/>
      <c r="WT111" s="100"/>
      <c r="WU111" s="100"/>
      <c r="WV111" s="100"/>
      <c r="WW111" s="100"/>
      <c r="WX111" s="100"/>
      <c r="WY111" s="100"/>
      <c r="WZ111" s="100"/>
      <c r="XA111" s="100"/>
      <c r="XB111" s="100"/>
      <c r="XC111" s="100"/>
      <c r="XD111" s="100"/>
      <c r="XE111" s="100"/>
      <c r="XF111" s="100"/>
      <c r="XG111" s="100"/>
      <c r="XH111" s="100"/>
      <c r="XI111" s="100"/>
      <c r="XJ111" s="100"/>
      <c r="XK111" s="100"/>
      <c r="XL111" s="100"/>
      <c r="XM111" s="100"/>
      <c r="XN111" s="100"/>
      <c r="XO111" s="100"/>
      <c r="XP111" s="100"/>
      <c r="XQ111" s="100"/>
      <c r="XR111" s="100"/>
      <c r="XS111" s="100"/>
      <c r="XT111" s="100"/>
      <c r="XU111" s="100"/>
      <c r="XV111" s="100"/>
      <c r="XW111" s="100"/>
      <c r="XX111" s="100"/>
      <c r="XY111" s="100"/>
      <c r="XZ111" s="100"/>
      <c r="YA111" s="100"/>
      <c r="YB111" s="100"/>
      <c r="YC111" s="100"/>
      <c r="YD111" s="100"/>
      <c r="YE111" s="100"/>
      <c r="YF111" s="100"/>
      <c r="YG111" s="100"/>
      <c r="YH111" s="100"/>
      <c r="YI111" s="100"/>
      <c r="YJ111" s="100"/>
      <c r="YK111" s="100"/>
      <c r="YL111" s="100"/>
      <c r="YM111" s="100"/>
      <c r="YN111" s="100"/>
      <c r="YO111" s="100"/>
      <c r="YP111" s="100"/>
      <c r="YQ111" s="100"/>
      <c r="YR111" s="100"/>
      <c r="YS111" s="100"/>
      <c r="YT111" s="100"/>
      <c r="YU111" s="100"/>
      <c r="YV111" s="100"/>
      <c r="YW111" s="100"/>
      <c r="YX111" s="100"/>
      <c r="YY111" s="100"/>
      <c r="YZ111" s="100"/>
      <c r="ZA111" s="100"/>
      <c r="ZB111" s="100"/>
      <c r="ZC111" s="100"/>
      <c r="ZD111" s="100"/>
      <c r="ZE111" s="100"/>
      <c r="ZF111" s="100"/>
      <c r="ZG111" s="100"/>
      <c r="ZH111" s="100"/>
      <c r="ZI111" s="100"/>
      <c r="ZJ111" s="100"/>
      <c r="ZK111" s="100"/>
      <c r="ZL111" s="100"/>
      <c r="ZM111" s="100"/>
      <c r="ZN111" s="100"/>
      <c r="ZO111" s="100"/>
      <c r="ZP111" s="100"/>
      <c r="ZQ111" s="100"/>
      <c r="ZR111" s="100"/>
      <c r="ZS111" s="100"/>
      <c r="ZT111" s="100"/>
      <c r="ZU111" s="100"/>
      <c r="ZV111" s="100"/>
      <c r="ZW111" s="100"/>
      <c r="ZX111" s="100"/>
      <c r="ZY111" s="100"/>
      <c r="ZZ111" s="100"/>
      <c r="AAA111" s="100"/>
      <c r="AAB111" s="100"/>
      <c r="AAC111" s="100"/>
      <c r="AAD111" s="100"/>
      <c r="AAE111" s="100"/>
      <c r="AAF111" s="100"/>
      <c r="AAG111" s="100"/>
      <c r="AAH111" s="100"/>
      <c r="AAI111" s="100"/>
      <c r="AAJ111" s="100"/>
      <c r="AAK111" s="100"/>
      <c r="AAL111" s="100"/>
      <c r="AAM111" s="100"/>
      <c r="AAN111" s="100"/>
      <c r="AAO111" s="100"/>
      <c r="AAP111" s="100"/>
      <c r="AAQ111" s="100"/>
      <c r="AAR111" s="100"/>
      <c r="AAS111" s="100"/>
      <c r="AAT111" s="100"/>
      <c r="AAU111" s="100"/>
      <c r="AAV111" s="100"/>
      <c r="AAW111" s="100"/>
      <c r="AAX111" s="100"/>
      <c r="AAY111" s="100"/>
      <c r="AAZ111" s="100"/>
      <c r="ABA111" s="100"/>
      <c r="ABB111" s="100"/>
      <c r="ABC111" s="100"/>
      <c r="ABD111" s="100"/>
      <c r="ABE111" s="100"/>
      <c r="ABF111" s="100"/>
      <c r="ABG111" s="100"/>
      <c r="ABH111" s="100"/>
      <c r="ABI111" s="100"/>
      <c r="ABJ111" s="100"/>
      <c r="ABK111" s="100"/>
      <c r="ABL111" s="100"/>
      <c r="ABM111" s="100"/>
      <c r="ABN111" s="100"/>
      <c r="ABO111" s="100"/>
      <c r="ABP111" s="100"/>
      <c r="ABQ111" s="100"/>
      <c r="ABR111" s="100"/>
      <c r="ABS111" s="100"/>
      <c r="ABT111" s="100"/>
      <c r="ABU111" s="100"/>
      <c r="ABV111" s="100"/>
      <c r="ABW111" s="100"/>
      <c r="ABX111" s="100"/>
      <c r="ABY111" s="100"/>
      <c r="ABZ111" s="100"/>
      <c r="ACA111" s="100"/>
      <c r="ACB111" s="100"/>
      <c r="ACC111" s="100"/>
      <c r="ACD111" s="100"/>
      <c r="ACE111" s="100"/>
      <c r="ACF111" s="100"/>
      <c r="ACG111" s="100"/>
      <c r="ACH111" s="100"/>
      <c r="ACI111" s="100"/>
      <c r="ACJ111" s="100"/>
      <c r="ACK111" s="100"/>
      <c r="ACL111" s="100"/>
      <c r="ACM111" s="100"/>
      <c r="ACN111" s="100"/>
      <c r="ACO111" s="100"/>
      <c r="ACP111" s="100"/>
      <c r="ACQ111" s="100"/>
      <c r="ACR111" s="100"/>
      <c r="ACS111" s="100"/>
      <c r="ACT111" s="100"/>
      <c r="ACU111" s="100"/>
      <c r="ACV111" s="100"/>
      <c r="ACW111" s="100"/>
      <c r="ACX111" s="100"/>
      <c r="ACY111" s="100"/>
      <c r="ACZ111" s="100"/>
      <c r="ADA111" s="100"/>
      <c r="ADB111" s="100"/>
      <c r="ADC111" s="100"/>
      <c r="ADD111" s="100"/>
      <c r="ADE111" s="100"/>
      <c r="ADF111" s="100"/>
      <c r="ADG111" s="100"/>
      <c r="ADH111" s="100"/>
      <c r="ADI111" s="100"/>
      <c r="ADJ111" s="100"/>
      <c r="ADK111" s="100"/>
      <c r="ADL111" s="100"/>
      <c r="ADM111" s="100"/>
      <c r="ADN111" s="100"/>
      <c r="ADO111" s="100"/>
      <c r="ADP111" s="100"/>
      <c r="ADQ111" s="100"/>
      <c r="ADR111" s="100"/>
      <c r="ADS111" s="100"/>
      <c r="ADT111" s="100"/>
      <c r="ADU111" s="100"/>
      <c r="ADV111" s="100"/>
      <c r="ADW111" s="100"/>
      <c r="ADX111" s="100"/>
      <c r="ADY111" s="100"/>
      <c r="ADZ111" s="100"/>
      <c r="AEA111" s="100"/>
      <c r="AEB111" s="100"/>
      <c r="AEC111" s="100"/>
      <c r="AED111" s="100"/>
      <c r="AEE111" s="100"/>
      <c r="AEF111" s="100"/>
      <c r="AEG111" s="100"/>
      <c r="AEH111" s="100"/>
      <c r="AEI111" s="100"/>
      <c r="AEJ111" s="100"/>
      <c r="AEK111" s="100"/>
      <c r="AEL111" s="100"/>
      <c r="AEM111" s="100"/>
      <c r="AEN111" s="100"/>
      <c r="AEO111" s="100"/>
      <c r="AEP111" s="100"/>
      <c r="AEQ111" s="100"/>
      <c r="AER111" s="100"/>
      <c r="AES111" s="100"/>
      <c r="AET111" s="100"/>
      <c r="AEU111" s="100"/>
      <c r="AEV111" s="100"/>
      <c r="AEW111" s="100"/>
      <c r="AEX111" s="100"/>
      <c r="AEY111" s="100"/>
      <c r="AEZ111" s="100"/>
      <c r="AFA111" s="100"/>
      <c r="AFB111" s="100"/>
      <c r="AFC111" s="100"/>
      <c r="AFD111" s="100"/>
      <c r="AFE111" s="100"/>
      <c r="AFF111" s="100"/>
      <c r="AFG111" s="100"/>
      <c r="AFH111" s="100"/>
      <c r="AFI111" s="100"/>
      <c r="AFJ111" s="100"/>
      <c r="AFK111" s="100"/>
      <c r="AFL111" s="100"/>
      <c r="AFM111" s="100"/>
      <c r="AFN111" s="100"/>
      <c r="AFO111" s="100"/>
      <c r="AFP111" s="100"/>
      <c r="AFQ111" s="100"/>
      <c r="AFR111" s="100"/>
      <c r="AFS111" s="100"/>
      <c r="AFT111" s="100"/>
      <c r="AFU111" s="100"/>
      <c r="AFV111" s="100"/>
      <c r="AFW111" s="100"/>
      <c r="AFX111" s="100"/>
      <c r="AFY111" s="100"/>
      <c r="AFZ111" s="100"/>
      <c r="AGA111" s="100"/>
      <c r="AGB111" s="100"/>
      <c r="AGC111" s="100"/>
      <c r="AGD111" s="100"/>
      <c r="AGE111" s="100"/>
      <c r="AGF111" s="100"/>
      <c r="AGG111" s="100"/>
      <c r="AGH111" s="100"/>
      <c r="AGI111" s="100"/>
      <c r="AGJ111" s="100"/>
      <c r="AGK111" s="100"/>
      <c r="AGL111" s="100"/>
      <c r="AGM111" s="100"/>
      <c r="AGN111" s="100"/>
      <c r="AGO111" s="100"/>
      <c r="AGP111" s="100"/>
      <c r="AGQ111" s="100"/>
      <c r="AGR111" s="100"/>
      <c r="AGS111" s="100"/>
      <c r="AGT111" s="100"/>
      <c r="AGU111" s="100"/>
      <c r="AGV111" s="100"/>
      <c r="AGW111" s="100"/>
      <c r="AGX111" s="100"/>
      <c r="AGY111" s="100"/>
      <c r="AGZ111" s="100"/>
      <c r="AHA111" s="100"/>
      <c r="AHB111" s="100"/>
      <c r="AHC111" s="100"/>
      <c r="AHD111" s="100"/>
      <c r="AHE111" s="100"/>
      <c r="AHF111" s="100"/>
      <c r="AHG111" s="100"/>
      <c r="AHH111" s="100"/>
      <c r="AHI111" s="100"/>
      <c r="AHJ111" s="100"/>
      <c r="AHK111" s="100"/>
      <c r="AHL111" s="100"/>
      <c r="AHM111" s="100"/>
      <c r="AHN111" s="100"/>
      <c r="AHO111" s="100"/>
      <c r="AHP111" s="100"/>
      <c r="AHQ111" s="100"/>
      <c r="AHR111" s="100"/>
      <c r="AHS111" s="100"/>
      <c r="AHT111" s="100"/>
      <c r="AHU111" s="100"/>
      <c r="AHV111" s="100"/>
      <c r="AHW111" s="100"/>
      <c r="AHX111" s="100"/>
      <c r="AHY111" s="100"/>
      <c r="AHZ111" s="100"/>
      <c r="AIA111" s="100"/>
      <c r="AIB111" s="100"/>
      <c r="AIC111" s="100"/>
      <c r="AID111" s="100"/>
      <c r="AIE111" s="100"/>
      <c r="AIF111" s="100"/>
      <c r="AIG111" s="100"/>
      <c r="AIH111" s="100"/>
      <c r="AII111" s="100"/>
      <c r="AIJ111" s="100"/>
      <c r="AIK111" s="100"/>
      <c r="AIL111" s="100"/>
      <c r="AIM111" s="100"/>
      <c r="AIN111" s="100"/>
      <c r="AIO111" s="100"/>
      <c r="AIP111" s="100"/>
      <c r="AIQ111" s="100"/>
      <c r="AIR111" s="100"/>
      <c r="AIS111" s="100"/>
      <c r="AIT111" s="100"/>
      <c r="AIU111" s="100"/>
      <c r="AIV111" s="100"/>
      <c r="AIW111" s="100"/>
      <c r="AIX111" s="100"/>
      <c r="AIY111" s="100"/>
      <c r="AIZ111" s="100"/>
      <c r="AJA111" s="100"/>
      <c r="AJB111" s="100"/>
      <c r="AJC111" s="100"/>
      <c r="AJD111" s="100"/>
      <c r="AJE111" s="100"/>
      <c r="AJF111" s="100"/>
      <c r="AJG111" s="100"/>
      <c r="AJH111" s="100"/>
      <c r="AJI111" s="100"/>
      <c r="AJJ111" s="100"/>
      <c r="AJK111" s="100"/>
      <c r="AJL111" s="100"/>
      <c r="AJM111" s="100"/>
      <c r="AJN111" s="100"/>
      <c r="AJO111" s="100"/>
      <c r="AJP111" s="100"/>
      <c r="AJQ111" s="100"/>
      <c r="AJR111" s="100"/>
      <c r="AJS111" s="100"/>
      <c r="AJT111" s="100"/>
      <c r="AJU111" s="100"/>
      <c r="AJV111" s="100"/>
      <c r="AJW111" s="100"/>
      <c r="AJX111" s="100"/>
      <c r="AJY111" s="100"/>
      <c r="AJZ111" s="100"/>
      <c r="AKA111" s="100"/>
      <c r="AKB111" s="100"/>
      <c r="AKC111" s="100"/>
      <c r="AKD111" s="100"/>
      <c r="AKE111" s="100"/>
      <c r="AKF111" s="100"/>
      <c r="AKG111" s="100"/>
      <c r="AKH111" s="100"/>
      <c r="AKI111" s="100"/>
      <c r="AKJ111" s="100"/>
      <c r="AKK111" s="100"/>
      <c r="AKL111" s="100"/>
      <c r="AKM111" s="100"/>
      <c r="AKN111" s="100"/>
      <c r="AKO111" s="100"/>
      <c r="AKP111" s="100"/>
      <c r="AKQ111" s="100"/>
      <c r="AKR111" s="100"/>
      <c r="AKS111" s="100"/>
      <c r="AKT111" s="100"/>
      <c r="AKU111" s="100"/>
      <c r="AKV111" s="100"/>
      <c r="AKW111" s="100"/>
      <c r="AKX111" s="100"/>
      <c r="AKY111" s="100"/>
      <c r="AKZ111" s="100"/>
      <c r="ALA111" s="100"/>
      <c r="ALB111" s="100"/>
      <c r="ALC111" s="100"/>
      <c r="ALD111" s="100"/>
      <c r="ALE111" s="100"/>
      <c r="ALF111" s="100"/>
      <c r="ALG111" s="100"/>
      <c r="ALH111" s="100"/>
      <c r="ALI111" s="100"/>
      <c r="ALJ111" s="100"/>
      <c r="ALK111" s="100"/>
      <c r="ALL111" s="100"/>
      <c r="ALM111" s="100"/>
      <c r="ALN111" s="100"/>
      <c r="ALO111" s="100"/>
      <c r="ALP111" s="100"/>
      <c r="ALQ111" s="100"/>
      <c r="ALR111" s="100"/>
      <c r="ALS111" s="100"/>
      <c r="ALT111" s="100"/>
      <c r="ALU111" s="100"/>
      <c r="ALV111" s="100"/>
      <c r="ALW111" s="100"/>
      <c r="ALX111" s="100"/>
      <c r="ALY111" s="100"/>
      <c r="ALZ111" s="100"/>
      <c r="AMA111" s="100"/>
      <c r="AMB111" s="100"/>
      <c r="AMC111" s="100"/>
      <c r="AMD111" s="100"/>
      <c r="AME111" s="100"/>
      <c r="AMF111" s="100"/>
      <c r="AMG111" s="100"/>
      <c r="AMH111" s="100"/>
      <c r="AMI111" s="100"/>
      <c r="AMJ111" s="100"/>
      <c r="AMK111" s="100"/>
      <c r="AML111" s="100"/>
      <c r="AMM111" s="100"/>
      <c r="AMN111" s="100"/>
      <c r="AMO111" s="100"/>
      <c r="AMP111" s="100"/>
      <c r="AMQ111" s="100"/>
      <c r="AMR111" s="100"/>
      <c r="AMS111" s="100"/>
      <c r="AMT111" s="100"/>
      <c r="AMU111" s="100"/>
      <c r="AMV111" s="100"/>
      <c r="AMW111" s="100"/>
      <c r="AMX111" s="100"/>
      <c r="AMY111" s="100"/>
      <c r="AMZ111" s="100"/>
      <c r="ANA111" s="100"/>
      <c r="ANB111" s="100"/>
      <c r="ANC111" s="100"/>
      <c r="AND111" s="100"/>
      <c r="ANE111" s="100"/>
      <c r="ANF111" s="100"/>
      <c r="ANG111" s="100"/>
      <c r="ANH111" s="100"/>
      <c r="ANI111" s="100"/>
      <c r="ANJ111" s="100"/>
      <c r="ANK111" s="100"/>
      <c r="ANL111" s="100"/>
      <c r="ANM111" s="100"/>
      <c r="ANN111" s="100"/>
      <c r="ANO111" s="100"/>
      <c r="ANP111" s="100"/>
      <c r="ANQ111" s="100"/>
      <c r="ANR111" s="100"/>
      <c r="ANS111" s="100"/>
      <c r="ANT111" s="100"/>
      <c r="ANU111" s="100"/>
      <c r="ANV111" s="100"/>
      <c r="ANW111" s="100"/>
      <c r="ANX111" s="100"/>
      <c r="ANY111" s="100"/>
      <c r="ANZ111" s="100"/>
      <c r="AOA111" s="100"/>
      <c r="AOB111" s="100"/>
      <c r="AOC111" s="100"/>
      <c r="AOD111" s="100"/>
      <c r="AOE111" s="100"/>
      <c r="AOF111" s="100"/>
      <c r="AOG111" s="100"/>
      <c r="AOH111" s="100"/>
      <c r="AOI111" s="100"/>
      <c r="AOJ111" s="100"/>
      <c r="AOK111" s="100"/>
      <c r="AOL111" s="100"/>
      <c r="AOM111" s="100"/>
      <c r="AON111" s="100"/>
      <c r="AOO111" s="100"/>
      <c r="AOP111" s="100"/>
      <c r="AOQ111" s="100"/>
      <c r="AOR111" s="100"/>
      <c r="AOS111" s="100"/>
      <c r="AOT111" s="100"/>
      <c r="AOU111" s="100"/>
      <c r="AOV111" s="100"/>
      <c r="AOW111" s="100"/>
      <c r="AOX111" s="100"/>
      <c r="AOY111" s="100"/>
      <c r="AOZ111" s="100"/>
      <c r="APA111" s="100"/>
      <c r="APB111" s="100"/>
      <c r="APC111" s="100"/>
      <c r="APD111" s="100"/>
      <c r="APE111" s="100"/>
      <c r="APF111" s="100"/>
      <c r="APG111" s="100"/>
      <c r="APH111" s="100"/>
      <c r="API111" s="100"/>
      <c r="APJ111" s="100"/>
      <c r="APK111" s="100"/>
      <c r="APL111" s="100"/>
      <c r="APM111" s="100"/>
      <c r="APN111" s="100"/>
      <c r="APO111" s="100"/>
      <c r="APP111" s="100"/>
      <c r="APQ111" s="100"/>
      <c r="APR111" s="100"/>
      <c r="APS111" s="100"/>
      <c r="APT111" s="100"/>
      <c r="APU111" s="100"/>
      <c r="APV111" s="100"/>
      <c r="APW111" s="100"/>
      <c r="APX111" s="100"/>
      <c r="APY111" s="100"/>
      <c r="APZ111" s="100"/>
      <c r="AQA111" s="100"/>
      <c r="AQB111" s="100"/>
      <c r="AQC111" s="100"/>
      <c r="AQD111" s="100"/>
      <c r="AQE111" s="100"/>
      <c r="AQF111" s="100"/>
      <c r="AQG111" s="100"/>
      <c r="AQH111" s="100"/>
      <c r="AQI111" s="100"/>
      <c r="AQJ111" s="100"/>
      <c r="AQK111" s="100"/>
      <c r="AQL111" s="100"/>
      <c r="AQM111" s="100"/>
      <c r="AQN111" s="100"/>
      <c r="AQO111" s="100"/>
      <c r="AQP111" s="100"/>
      <c r="AQQ111" s="100"/>
      <c r="AQR111" s="100"/>
      <c r="AQS111" s="100"/>
      <c r="AQT111" s="100"/>
      <c r="AQU111" s="100"/>
      <c r="AQV111" s="100"/>
      <c r="AQW111" s="100"/>
      <c r="AQX111" s="100"/>
      <c r="AQY111" s="100"/>
      <c r="AQZ111" s="100"/>
      <c r="ARA111" s="100"/>
      <c r="ARB111" s="100"/>
      <c r="ARC111" s="100"/>
      <c r="ARD111" s="100"/>
      <c r="ARE111" s="100"/>
      <c r="ARF111" s="100"/>
      <c r="ARG111" s="100"/>
      <c r="ARH111" s="100"/>
      <c r="ARI111" s="100"/>
      <c r="ARJ111" s="100"/>
      <c r="ARK111" s="100"/>
      <c r="ARL111" s="100"/>
      <c r="ARM111" s="100"/>
      <c r="ARN111" s="100"/>
      <c r="ARO111" s="100"/>
      <c r="ARP111" s="100"/>
      <c r="ARQ111" s="100"/>
      <c r="ARR111" s="100"/>
      <c r="ARS111" s="100"/>
      <c r="ART111" s="100"/>
      <c r="ARU111" s="100"/>
      <c r="ARV111" s="100"/>
      <c r="ARW111" s="100"/>
      <c r="ARX111" s="100"/>
      <c r="ARY111" s="100"/>
      <c r="ARZ111" s="100"/>
      <c r="ASA111" s="100"/>
      <c r="ASB111" s="100"/>
      <c r="ASC111" s="100"/>
      <c r="ASD111" s="100"/>
      <c r="ASE111" s="100"/>
      <c r="ASF111" s="100"/>
      <c r="ASG111" s="100"/>
      <c r="ASH111" s="100"/>
      <c r="ASI111" s="100"/>
      <c r="ASJ111" s="100"/>
      <c r="ASK111" s="100"/>
      <c r="ASL111" s="100"/>
      <c r="ASM111" s="100"/>
      <c r="ASN111" s="100"/>
      <c r="ASO111" s="100"/>
      <c r="ASP111" s="100"/>
      <c r="ASQ111" s="100"/>
      <c r="ASR111" s="100"/>
      <c r="ASS111" s="100"/>
      <c r="AST111" s="100"/>
      <c r="ASU111" s="100"/>
      <c r="ASV111" s="100"/>
      <c r="ASW111" s="100"/>
      <c r="ASX111" s="100"/>
      <c r="ASY111" s="100"/>
      <c r="ASZ111" s="100"/>
      <c r="ATA111" s="100"/>
      <c r="ATB111" s="100"/>
      <c r="ATC111" s="100"/>
      <c r="ATD111" s="100"/>
      <c r="ATE111" s="100"/>
      <c r="ATF111" s="100"/>
      <c r="ATG111" s="100"/>
      <c r="ATH111" s="100"/>
      <c r="ATI111" s="100"/>
      <c r="ATJ111" s="100"/>
      <c r="ATK111" s="100"/>
      <c r="ATL111" s="100"/>
      <c r="ATM111" s="100"/>
      <c r="ATN111" s="100"/>
      <c r="ATO111" s="100"/>
      <c r="ATP111" s="100"/>
      <c r="ATQ111" s="100"/>
      <c r="ATR111" s="100"/>
      <c r="ATS111" s="100"/>
      <c r="ATT111" s="100"/>
      <c r="ATU111" s="100"/>
      <c r="ATV111" s="100"/>
      <c r="ATW111" s="100"/>
      <c r="ATX111" s="100"/>
      <c r="ATY111" s="100"/>
      <c r="ATZ111" s="100"/>
      <c r="AUA111" s="100"/>
      <c r="AUB111" s="100"/>
      <c r="AUC111" s="100"/>
      <c r="AUD111" s="100"/>
      <c r="AUE111" s="100"/>
      <c r="AUF111" s="100"/>
      <c r="AUG111" s="100"/>
      <c r="AUH111" s="100"/>
      <c r="AUI111" s="100"/>
      <c r="AUJ111" s="100"/>
      <c r="AUK111" s="100"/>
      <c r="AUL111" s="100"/>
      <c r="AUM111" s="100"/>
      <c r="AUN111" s="100"/>
      <c r="AUO111" s="100"/>
      <c r="AUP111" s="100"/>
      <c r="AUQ111" s="100"/>
      <c r="AUR111" s="100"/>
      <c r="AUS111" s="100"/>
      <c r="AUT111" s="100"/>
      <c r="AUU111" s="100"/>
      <c r="AUV111" s="100"/>
      <c r="AUW111" s="100"/>
      <c r="AUX111" s="100"/>
      <c r="AUY111" s="100"/>
      <c r="AUZ111" s="100"/>
      <c r="AVA111" s="100"/>
      <c r="AVB111" s="100"/>
      <c r="AVC111" s="100"/>
      <c r="AVD111" s="100"/>
      <c r="AVE111" s="100"/>
      <c r="AVF111" s="100"/>
      <c r="AVG111" s="100"/>
      <c r="AVH111" s="100"/>
      <c r="AVI111" s="100"/>
      <c r="AVJ111" s="100"/>
      <c r="AVK111" s="100"/>
      <c r="AVL111" s="100"/>
      <c r="AVM111" s="100"/>
      <c r="AVN111" s="100"/>
      <c r="AVO111" s="100"/>
      <c r="AVP111" s="100"/>
      <c r="AVQ111" s="100"/>
      <c r="AVR111" s="100"/>
      <c r="AVS111" s="100"/>
      <c r="AVT111" s="100"/>
      <c r="AVU111" s="100"/>
      <c r="AVV111" s="100"/>
      <c r="AVW111" s="100"/>
      <c r="AVX111" s="100"/>
      <c r="AVY111" s="100"/>
      <c r="AVZ111" s="100"/>
      <c r="AWA111" s="100"/>
      <c r="AWB111" s="100"/>
      <c r="AWC111" s="100"/>
      <c r="AWD111" s="100"/>
      <c r="AWE111" s="100"/>
      <c r="AWF111" s="100"/>
      <c r="AWG111" s="100"/>
      <c r="AWH111" s="100"/>
      <c r="AWI111" s="100"/>
      <c r="AWJ111" s="100"/>
      <c r="AWK111" s="100"/>
      <c r="AWL111" s="100"/>
      <c r="AWM111" s="100"/>
      <c r="AWN111" s="100"/>
      <c r="AWO111" s="100"/>
      <c r="AWP111" s="100"/>
      <c r="AWQ111" s="100"/>
      <c r="AWR111" s="100"/>
      <c r="AWS111" s="100"/>
      <c r="AWT111" s="100"/>
      <c r="AWU111" s="100"/>
      <c r="AWV111" s="100"/>
      <c r="AWW111" s="100"/>
      <c r="AWX111" s="100"/>
      <c r="AWY111" s="100"/>
      <c r="AWZ111" s="100"/>
      <c r="AXA111" s="100"/>
      <c r="AXB111" s="100"/>
      <c r="AXC111" s="100"/>
      <c r="AXD111" s="100"/>
      <c r="AXE111" s="100"/>
      <c r="AXF111" s="100"/>
      <c r="AXG111" s="100"/>
      <c r="AXH111" s="100"/>
      <c r="AXI111" s="100"/>
      <c r="AXJ111" s="100"/>
      <c r="AXK111" s="100"/>
      <c r="AXL111" s="100"/>
      <c r="AXM111" s="100"/>
      <c r="AXN111" s="100"/>
      <c r="AXO111" s="100"/>
      <c r="AXP111" s="100"/>
      <c r="AXQ111" s="100"/>
      <c r="AXR111" s="100"/>
      <c r="AXS111" s="100"/>
      <c r="AXT111" s="100"/>
      <c r="AXU111" s="100"/>
      <c r="AXV111" s="100"/>
      <c r="AXW111" s="100"/>
      <c r="AXX111" s="100"/>
      <c r="AXY111" s="100"/>
      <c r="AXZ111" s="100"/>
      <c r="AYA111" s="100"/>
      <c r="AYB111" s="100"/>
      <c r="AYC111" s="100"/>
      <c r="AYD111" s="100"/>
      <c r="AYE111" s="100"/>
      <c r="AYF111" s="100"/>
      <c r="AYG111" s="100"/>
      <c r="AYH111" s="100"/>
      <c r="AYI111" s="100"/>
      <c r="AYJ111" s="100"/>
      <c r="AYK111" s="100"/>
      <c r="AYL111" s="100"/>
      <c r="AYM111" s="100"/>
      <c r="AYN111" s="100"/>
      <c r="AYO111" s="100"/>
      <c r="AYP111" s="100"/>
      <c r="AYQ111" s="100"/>
      <c r="AYR111" s="100"/>
      <c r="AYS111" s="100"/>
      <c r="AYT111" s="100"/>
      <c r="AYU111" s="100"/>
      <c r="AYV111" s="100"/>
      <c r="AYW111" s="100"/>
      <c r="AYX111" s="100"/>
      <c r="AYY111" s="100"/>
      <c r="AYZ111" s="100"/>
      <c r="AZA111" s="100"/>
      <c r="AZB111" s="100"/>
      <c r="AZC111" s="100"/>
      <c r="AZD111" s="100"/>
      <c r="AZE111" s="100"/>
      <c r="AZF111" s="100"/>
      <c r="AZG111" s="100"/>
      <c r="AZH111" s="100"/>
      <c r="AZI111" s="100"/>
      <c r="AZJ111" s="100"/>
      <c r="AZK111" s="100"/>
      <c r="AZL111" s="100"/>
      <c r="AZM111" s="100"/>
      <c r="AZN111" s="100"/>
      <c r="AZO111" s="100"/>
      <c r="AZP111" s="100"/>
      <c r="AZQ111" s="100"/>
      <c r="AZR111" s="100"/>
      <c r="AZS111" s="100"/>
      <c r="AZT111" s="100"/>
      <c r="AZU111" s="100"/>
      <c r="AZV111" s="100"/>
      <c r="AZW111" s="100"/>
      <c r="AZX111" s="100"/>
      <c r="AZY111" s="100"/>
      <c r="AZZ111" s="100"/>
      <c r="BAA111" s="100"/>
      <c r="BAB111" s="100"/>
      <c r="BAC111" s="100"/>
      <c r="BAD111" s="100"/>
      <c r="BAE111" s="100"/>
      <c r="BAF111" s="100"/>
      <c r="BAG111" s="100"/>
      <c r="BAH111" s="100"/>
      <c r="BAI111" s="100"/>
      <c r="BAJ111" s="100"/>
      <c r="BAK111" s="100"/>
      <c r="BAL111" s="100"/>
      <c r="BAM111" s="100"/>
      <c r="BAN111" s="100"/>
      <c r="BAO111" s="100"/>
      <c r="BAP111" s="100"/>
      <c r="BAQ111" s="100"/>
      <c r="BAR111" s="100"/>
      <c r="BAS111" s="100"/>
      <c r="BAT111" s="100"/>
      <c r="BAU111" s="100"/>
      <c r="BAV111" s="100"/>
      <c r="BAW111" s="100"/>
      <c r="BAX111" s="100"/>
      <c r="BAY111" s="100"/>
      <c r="BAZ111" s="100"/>
      <c r="BBA111" s="100"/>
      <c r="BBB111" s="100"/>
      <c r="BBC111" s="100"/>
      <c r="BBD111" s="100"/>
      <c r="BBE111" s="100"/>
      <c r="BBF111" s="100"/>
      <c r="BBG111" s="100"/>
      <c r="BBH111" s="100"/>
      <c r="BBI111" s="100"/>
      <c r="BBJ111" s="100"/>
      <c r="BBK111" s="100"/>
      <c r="BBL111" s="100"/>
      <c r="BBM111" s="100"/>
      <c r="BBN111" s="100"/>
      <c r="BBO111" s="100"/>
      <c r="BBP111" s="100"/>
      <c r="BBQ111" s="100"/>
      <c r="BBR111" s="100"/>
      <c r="BBS111" s="100"/>
      <c r="BBT111" s="100"/>
      <c r="BBU111" s="100"/>
      <c r="BBV111" s="100"/>
      <c r="BBW111" s="100"/>
      <c r="BBX111" s="100"/>
      <c r="BBY111" s="100"/>
      <c r="BBZ111" s="100"/>
      <c r="BCA111" s="100"/>
      <c r="BCB111" s="100"/>
      <c r="BCC111" s="100"/>
      <c r="BCD111" s="100"/>
      <c r="BCE111" s="100"/>
      <c r="BCF111" s="100"/>
      <c r="BCG111" s="100"/>
      <c r="BCH111" s="100"/>
      <c r="BCI111" s="100"/>
      <c r="BCJ111" s="100"/>
      <c r="BCK111" s="100"/>
      <c r="BCL111" s="100"/>
      <c r="BCM111" s="100"/>
      <c r="BCN111" s="100"/>
      <c r="BCO111" s="100"/>
      <c r="BCP111" s="100"/>
      <c r="BCQ111" s="100"/>
      <c r="BCR111" s="100"/>
      <c r="BCS111" s="100"/>
      <c r="BCT111" s="100"/>
      <c r="BCU111" s="100"/>
      <c r="BCV111" s="100"/>
      <c r="BCW111" s="100"/>
      <c r="BCX111" s="100"/>
      <c r="BCY111" s="100"/>
      <c r="BCZ111" s="100"/>
      <c r="BDA111" s="100"/>
      <c r="BDB111" s="100"/>
      <c r="BDC111" s="100"/>
      <c r="BDD111" s="100"/>
      <c r="BDE111" s="100"/>
      <c r="BDF111" s="100"/>
      <c r="BDG111" s="100"/>
      <c r="BDH111" s="100"/>
      <c r="BDI111" s="100"/>
      <c r="BDJ111" s="100"/>
      <c r="BDK111" s="100"/>
      <c r="BDL111" s="100"/>
      <c r="BDM111" s="100"/>
      <c r="BDN111" s="100"/>
      <c r="BDO111" s="100"/>
      <c r="BDP111" s="100"/>
      <c r="BDQ111" s="100"/>
      <c r="BDR111" s="100"/>
      <c r="BDS111" s="100"/>
      <c r="BDT111" s="100"/>
      <c r="BDU111" s="100"/>
      <c r="BDV111" s="100"/>
      <c r="BDW111" s="100"/>
      <c r="BDX111" s="100"/>
      <c r="BDY111" s="100"/>
      <c r="BDZ111" s="100"/>
      <c r="BEA111" s="100"/>
      <c r="BEB111" s="100"/>
      <c r="BEC111" s="100"/>
      <c r="BED111" s="100"/>
      <c r="BEE111" s="100"/>
      <c r="BEF111" s="100"/>
      <c r="BEG111" s="100"/>
      <c r="BEH111" s="100"/>
      <c r="BEI111" s="100"/>
      <c r="BEJ111" s="100"/>
      <c r="BEK111" s="100"/>
      <c r="BEL111" s="100"/>
      <c r="BEM111" s="100"/>
      <c r="BEN111" s="100"/>
      <c r="BEO111" s="100"/>
      <c r="BEP111" s="100"/>
      <c r="BEQ111" s="100"/>
      <c r="BER111" s="100"/>
      <c r="BES111" s="100"/>
      <c r="BET111" s="100"/>
      <c r="BEU111" s="100"/>
      <c r="BEV111" s="100"/>
      <c r="BEW111" s="100"/>
      <c r="BEX111" s="100"/>
      <c r="BEY111" s="100"/>
      <c r="BEZ111" s="100"/>
      <c r="BFA111" s="100"/>
      <c r="BFB111" s="100"/>
      <c r="BFC111" s="100"/>
      <c r="BFD111" s="100"/>
      <c r="BFE111" s="100"/>
      <c r="BFF111" s="100"/>
      <c r="BFG111" s="100"/>
      <c r="BFH111" s="100"/>
      <c r="BFI111" s="100"/>
      <c r="BFJ111" s="100"/>
      <c r="BFK111" s="100"/>
      <c r="BFL111" s="100"/>
      <c r="BFM111" s="100"/>
      <c r="BFN111" s="100"/>
      <c r="BFO111" s="100"/>
      <c r="BFP111" s="100"/>
      <c r="BFQ111" s="100"/>
      <c r="BFR111" s="100"/>
      <c r="BFS111" s="100"/>
      <c r="BFT111" s="100"/>
      <c r="BFU111" s="100"/>
      <c r="BFV111" s="100"/>
      <c r="BFW111" s="100"/>
      <c r="BFX111" s="100"/>
      <c r="BFY111" s="100"/>
      <c r="BFZ111" s="100"/>
      <c r="BGA111" s="100"/>
      <c r="BGB111" s="100"/>
      <c r="BGC111" s="100"/>
      <c r="BGD111" s="100"/>
      <c r="BGE111" s="100"/>
      <c r="BGF111" s="100"/>
      <c r="BGG111" s="100"/>
      <c r="BGH111" s="100"/>
      <c r="BGI111" s="100"/>
      <c r="BGJ111" s="100"/>
      <c r="BGK111" s="100"/>
      <c r="BGL111" s="100"/>
      <c r="BGM111" s="100"/>
      <c r="BGN111" s="100"/>
      <c r="BGO111" s="100"/>
      <c r="BGP111" s="100"/>
      <c r="BGQ111" s="100"/>
      <c r="BGR111" s="100"/>
      <c r="BGS111" s="100"/>
      <c r="BGT111" s="100"/>
      <c r="BGU111" s="100"/>
      <c r="BGV111" s="100"/>
      <c r="BGW111" s="100"/>
      <c r="BGX111" s="100"/>
      <c r="BGY111" s="100"/>
      <c r="BGZ111" s="100"/>
      <c r="BHA111" s="100"/>
      <c r="BHB111" s="100"/>
      <c r="BHC111" s="100"/>
      <c r="BHD111" s="100"/>
      <c r="BHE111" s="100"/>
      <c r="BHF111" s="100"/>
      <c r="BHG111" s="100"/>
      <c r="BHH111" s="100"/>
      <c r="BHI111" s="100"/>
      <c r="BHJ111" s="100"/>
      <c r="BHK111" s="100"/>
      <c r="BHL111" s="100"/>
      <c r="BHM111" s="100"/>
      <c r="BHN111" s="100"/>
      <c r="BHO111" s="100"/>
      <c r="BHP111" s="100"/>
      <c r="BHQ111" s="100"/>
      <c r="BHR111" s="100"/>
      <c r="BHS111" s="100"/>
      <c r="BHT111" s="100"/>
      <c r="BHU111" s="100"/>
      <c r="BHV111" s="100"/>
      <c r="BHW111" s="100"/>
      <c r="BHX111" s="100"/>
      <c r="BHY111" s="100"/>
      <c r="BHZ111" s="100"/>
      <c r="BIA111" s="100"/>
      <c r="BIB111" s="100"/>
      <c r="BIC111" s="100"/>
      <c r="BID111" s="100"/>
      <c r="BIE111" s="100"/>
      <c r="BIF111" s="100"/>
      <c r="BIG111" s="100"/>
      <c r="BIH111" s="100"/>
      <c r="BII111" s="100"/>
      <c r="BIJ111" s="100"/>
      <c r="BIK111" s="100"/>
      <c r="BIL111" s="100"/>
      <c r="BIM111" s="100"/>
      <c r="BIN111" s="100"/>
      <c r="BIO111" s="100"/>
      <c r="BIP111" s="100"/>
      <c r="BIQ111" s="100"/>
      <c r="BIR111" s="100"/>
      <c r="BIS111" s="100"/>
      <c r="BIT111" s="100"/>
      <c r="BIU111" s="100"/>
      <c r="BIV111" s="100"/>
      <c r="BIW111" s="100"/>
      <c r="BIX111" s="100"/>
      <c r="BIY111" s="100"/>
      <c r="BIZ111" s="100"/>
      <c r="BJA111" s="100"/>
      <c r="BJB111" s="100"/>
      <c r="BJC111" s="100"/>
      <c r="BJD111" s="100"/>
      <c r="BJE111" s="100"/>
      <c r="BJF111" s="100"/>
      <c r="BJG111" s="100"/>
      <c r="BJH111" s="100"/>
      <c r="BJI111" s="100"/>
      <c r="BJJ111" s="100"/>
      <c r="BJK111" s="100"/>
      <c r="BJL111" s="100"/>
      <c r="BJM111" s="100"/>
      <c r="BJN111" s="100"/>
      <c r="BJO111" s="100"/>
      <c r="BJP111" s="100"/>
      <c r="BJQ111" s="100"/>
      <c r="BJR111" s="100"/>
      <c r="BJS111" s="100"/>
      <c r="BJT111" s="100"/>
      <c r="BJU111" s="100"/>
      <c r="BJV111" s="100"/>
      <c r="BJW111" s="100"/>
      <c r="BJX111" s="100"/>
      <c r="BJY111" s="100"/>
      <c r="BJZ111" s="100"/>
      <c r="BKA111" s="100"/>
      <c r="BKB111" s="100"/>
      <c r="BKC111" s="100"/>
      <c r="BKD111" s="100"/>
      <c r="BKE111" s="100"/>
      <c r="BKF111" s="100"/>
      <c r="BKG111" s="100"/>
      <c r="BKH111" s="100"/>
      <c r="BKI111" s="100"/>
      <c r="BKJ111" s="100"/>
      <c r="BKK111" s="100"/>
      <c r="BKL111" s="100"/>
      <c r="BKM111" s="100"/>
      <c r="BKN111" s="100"/>
      <c r="BKO111" s="100"/>
      <c r="BKP111" s="100"/>
      <c r="BKQ111" s="100"/>
      <c r="BKR111" s="100"/>
      <c r="BKS111" s="100"/>
      <c r="BKT111" s="100"/>
      <c r="BKU111" s="100"/>
      <c r="BKV111" s="100"/>
      <c r="BKW111" s="100"/>
      <c r="BKX111" s="100"/>
      <c r="BKY111" s="100"/>
      <c r="BKZ111" s="100"/>
      <c r="BLA111" s="100"/>
      <c r="BLB111" s="100"/>
      <c r="BLC111" s="100"/>
      <c r="BLD111" s="100"/>
      <c r="BLE111" s="100"/>
      <c r="BLF111" s="100"/>
      <c r="BLG111" s="100"/>
      <c r="BLH111" s="100"/>
      <c r="BLI111" s="100"/>
      <c r="BLJ111" s="100"/>
      <c r="BLK111" s="100"/>
      <c r="BLL111" s="100"/>
      <c r="BLM111" s="100"/>
      <c r="BLN111" s="100"/>
      <c r="BLO111" s="100"/>
      <c r="BLP111" s="100"/>
      <c r="BLQ111" s="100"/>
      <c r="BLR111" s="100"/>
      <c r="BLS111" s="100"/>
      <c r="BLT111" s="100"/>
      <c r="BLU111" s="100"/>
      <c r="BLV111" s="100"/>
      <c r="BLW111" s="100"/>
      <c r="BLX111" s="100"/>
      <c r="BLY111" s="100"/>
      <c r="BLZ111" s="100"/>
      <c r="BMA111" s="100"/>
      <c r="BMB111" s="100"/>
      <c r="BMC111" s="100"/>
      <c r="BMD111" s="100"/>
      <c r="BME111" s="100"/>
      <c r="BMF111" s="100"/>
      <c r="BMG111" s="100"/>
      <c r="BMH111" s="100"/>
      <c r="BMI111" s="100"/>
      <c r="BMJ111" s="100"/>
      <c r="BMK111" s="100"/>
      <c r="BML111" s="100"/>
      <c r="BMM111" s="100"/>
      <c r="BMN111" s="100"/>
      <c r="BMO111" s="100"/>
      <c r="BMP111" s="100"/>
      <c r="BMQ111" s="100"/>
      <c r="BMR111" s="100"/>
      <c r="BMS111" s="100"/>
      <c r="BMT111" s="100"/>
      <c r="BMU111" s="100"/>
      <c r="BMV111" s="100"/>
      <c r="BMW111" s="100"/>
      <c r="BMX111" s="100"/>
      <c r="BMY111" s="100"/>
      <c r="BMZ111" s="100"/>
      <c r="BNA111" s="100"/>
      <c r="BNB111" s="100"/>
      <c r="BNC111" s="100"/>
      <c r="BND111" s="100"/>
      <c r="BNE111" s="100"/>
      <c r="BNF111" s="100"/>
      <c r="BNG111" s="100"/>
      <c r="BNH111" s="100"/>
      <c r="BNI111" s="100"/>
      <c r="BNJ111" s="100"/>
      <c r="BNK111" s="100"/>
      <c r="BNL111" s="100"/>
      <c r="BNM111" s="100"/>
      <c r="BNN111" s="100"/>
      <c r="BNO111" s="100"/>
      <c r="BNP111" s="100"/>
      <c r="BNQ111" s="100"/>
      <c r="BNR111" s="100"/>
      <c r="BNS111" s="100"/>
      <c r="BNT111" s="100"/>
      <c r="BNU111" s="100"/>
      <c r="BNV111" s="100"/>
      <c r="BNW111" s="100"/>
      <c r="BNX111" s="100"/>
      <c r="BNY111" s="100"/>
      <c r="BNZ111" s="100"/>
      <c r="BOA111" s="100"/>
      <c r="BOB111" s="100"/>
      <c r="BOC111" s="100"/>
      <c r="BOD111" s="100"/>
      <c r="BOE111" s="100"/>
      <c r="BOF111" s="100"/>
      <c r="BOG111" s="100"/>
      <c r="BOH111" s="100"/>
      <c r="BOI111" s="100"/>
      <c r="BOJ111" s="100"/>
      <c r="BOK111" s="100"/>
      <c r="BOL111" s="100"/>
      <c r="BOM111" s="100"/>
      <c r="BON111" s="100"/>
      <c r="BOO111" s="100"/>
      <c r="BOP111" s="100"/>
      <c r="BOQ111" s="100"/>
      <c r="BOR111" s="100"/>
      <c r="BOS111" s="100"/>
      <c r="BOT111" s="100"/>
      <c r="BOU111" s="100"/>
      <c r="BOV111" s="100"/>
      <c r="BOW111" s="100"/>
      <c r="BOX111" s="100"/>
      <c r="BOY111" s="100"/>
      <c r="BOZ111" s="100"/>
      <c r="BPA111" s="100"/>
      <c r="BPB111" s="100"/>
      <c r="BPC111" s="100"/>
      <c r="BPD111" s="100"/>
      <c r="BPE111" s="100"/>
      <c r="BPF111" s="100"/>
      <c r="BPG111" s="100"/>
      <c r="BPH111" s="100"/>
      <c r="BPI111" s="100"/>
      <c r="BPJ111" s="100"/>
      <c r="BPK111" s="100"/>
      <c r="BPL111" s="100"/>
      <c r="BPM111" s="100"/>
      <c r="BPN111" s="100"/>
      <c r="BPO111" s="100"/>
      <c r="BPP111" s="100"/>
      <c r="BPQ111" s="100"/>
      <c r="BPR111" s="100"/>
      <c r="BPS111" s="100"/>
      <c r="BPT111" s="100"/>
      <c r="BPU111" s="100"/>
      <c r="BPV111" s="100"/>
      <c r="BPW111" s="100"/>
      <c r="BPX111" s="100"/>
      <c r="BPY111" s="100"/>
      <c r="BPZ111" s="100"/>
      <c r="BQA111" s="100"/>
      <c r="BQB111" s="100"/>
      <c r="BQC111" s="100"/>
      <c r="BQD111" s="100"/>
      <c r="BQE111" s="100"/>
      <c r="BQF111" s="100"/>
      <c r="BQG111" s="100"/>
      <c r="BQH111" s="100"/>
      <c r="BQI111" s="100"/>
      <c r="BQJ111" s="100"/>
      <c r="BQK111" s="100"/>
      <c r="BQL111" s="100"/>
      <c r="BQM111" s="100"/>
      <c r="BQN111" s="100"/>
      <c r="BQO111" s="100"/>
      <c r="BQP111" s="100"/>
      <c r="BQQ111" s="100"/>
      <c r="BQR111" s="100"/>
      <c r="BQS111" s="100"/>
      <c r="BQT111" s="100"/>
      <c r="BQU111" s="100"/>
      <c r="BQV111" s="100"/>
      <c r="BQW111" s="100"/>
      <c r="BQX111" s="100"/>
      <c r="BQY111" s="100"/>
      <c r="BQZ111" s="100"/>
      <c r="BRA111" s="100"/>
      <c r="BRB111" s="100"/>
      <c r="BRC111" s="100"/>
      <c r="BRD111" s="100"/>
      <c r="BRE111" s="100"/>
      <c r="BRF111" s="100"/>
      <c r="BRG111" s="100"/>
      <c r="BRH111" s="100"/>
      <c r="BRI111" s="100"/>
      <c r="BRJ111" s="100"/>
      <c r="BRK111" s="100"/>
      <c r="BRL111" s="100"/>
      <c r="BRM111" s="100"/>
      <c r="BRN111" s="100"/>
      <c r="BRO111" s="100"/>
      <c r="BRP111" s="100"/>
      <c r="BRQ111" s="100"/>
      <c r="BRR111" s="100"/>
      <c r="BRS111" s="100"/>
      <c r="BRT111" s="100"/>
      <c r="BRU111" s="100"/>
      <c r="BRV111" s="100"/>
      <c r="BRW111" s="100"/>
      <c r="BRX111" s="100"/>
      <c r="BRY111" s="100"/>
      <c r="BRZ111" s="100"/>
      <c r="BSA111" s="100"/>
      <c r="BSB111" s="100"/>
      <c r="BSC111" s="100"/>
      <c r="BSD111" s="100"/>
      <c r="BSE111" s="100"/>
      <c r="BSF111" s="100"/>
      <c r="BSG111" s="100"/>
      <c r="BSH111" s="100"/>
      <c r="BSI111" s="100"/>
      <c r="BSJ111" s="100"/>
      <c r="BSK111" s="100"/>
      <c r="BSL111" s="100"/>
      <c r="BSM111" s="100"/>
      <c r="BSN111" s="100"/>
      <c r="BSO111" s="100"/>
      <c r="BSP111" s="100"/>
      <c r="BSQ111" s="100"/>
      <c r="BSR111" s="100"/>
      <c r="BSS111" s="100"/>
      <c r="BST111" s="100"/>
      <c r="BSU111" s="100"/>
      <c r="BSV111" s="100"/>
      <c r="BSW111" s="100"/>
      <c r="BSX111" s="100"/>
      <c r="BSY111" s="100"/>
      <c r="BSZ111" s="100"/>
      <c r="BTA111" s="100"/>
      <c r="BTB111" s="100"/>
      <c r="BTC111" s="100"/>
      <c r="BTD111" s="100"/>
      <c r="BTE111" s="100"/>
      <c r="BTF111" s="100"/>
      <c r="BTG111" s="100"/>
      <c r="BTH111" s="100"/>
      <c r="BTI111" s="100"/>
      <c r="BTJ111" s="100"/>
      <c r="BTK111" s="100"/>
      <c r="BTL111" s="100"/>
      <c r="BTM111" s="100"/>
      <c r="BTN111" s="100"/>
      <c r="BTO111" s="100"/>
      <c r="BTP111" s="100"/>
      <c r="BTQ111" s="100"/>
      <c r="BTR111" s="100"/>
      <c r="BTS111" s="100"/>
      <c r="BTT111" s="100"/>
      <c r="BTU111" s="100"/>
      <c r="BTV111" s="100"/>
      <c r="BTW111" s="100"/>
      <c r="BTX111" s="100"/>
      <c r="BTY111" s="100"/>
      <c r="BTZ111" s="100"/>
      <c r="BUA111" s="100"/>
      <c r="BUB111" s="100"/>
      <c r="BUC111" s="100"/>
      <c r="BUD111" s="100"/>
      <c r="BUE111" s="100"/>
      <c r="BUF111" s="100"/>
      <c r="BUG111" s="100"/>
      <c r="BUH111" s="100"/>
      <c r="BUI111" s="100"/>
      <c r="BUJ111" s="100"/>
      <c r="BUK111" s="100"/>
      <c r="BUL111" s="100"/>
      <c r="BUM111" s="100"/>
      <c r="BUN111" s="100"/>
      <c r="BUO111" s="100"/>
      <c r="BUP111" s="100"/>
      <c r="BUQ111" s="100"/>
      <c r="BUR111" s="100"/>
      <c r="BUS111" s="100"/>
      <c r="BUT111" s="100"/>
      <c r="BUU111" s="100"/>
      <c r="BUV111" s="100"/>
      <c r="BUW111" s="100"/>
      <c r="BUX111" s="100"/>
      <c r="BUY111" s="100"/>
      <c r="BUZ111" s="100"/>
      <c r="BVA111" s="100"/>
      <c r="BVB111" s="100"/>
      <c r="BVC111" s="100"/>
      <c r="BVD111" s="100"/>
      <c r="BVE111" s="100"/>
      <c r="BVF111" s="100"/>
      <c r="BVG111" s="100"/>
      <c r="BVH111" s="100"/>
      <c r="BVI111" s="100"/>
      <c r="BVJ111" s="100"/>
      <c r="BVK111" s="100"/>
      <c r="BVL111" s="100"/>
      <c r="BVM111" s="100"/>
      <c r="BVN111" s="100"/>
      <c r="BVO111" s="100"/>
      <c r="BVP111" s="100"/>
      <c r="BVQ111" s="100"/>
      <c r="BVR111" s="100"/>
      <c r="BVS111" s="100"/>
      <c r="BVT111" s="100"/>
      <c r="BVU111" s="100"/>
      <c r="BVV111" s="100"/>
      <c r="BVW111" s="100"/>
      <c r="BVX111" s="100"/>
      <c r="BVY111" s="100"/>
      <c r="BVZ111" s="100"/>
      <c r="BWA111" s="100"/>
      <c r="BWB111" s="100"/>
      <c r="BWC111" s="100"/>
      <c r="BWD111" s="100"/>
      <c r="BWE111" s="100"/>
      <c r="BWF111" s="100"/>
      <c r="BWG111" s="100"/>
      <c r="BWH111" s="100"/>
      <c r="BWI111" s="100"/>
      <c r="BWJ111" s="100"/>
      <c r="BWK111" s="100"/>
      <c r="BWL111" s="100"/>
      <c r="BWM111" s="100"/>
      <c r="BWN111" s="100"/>
      <c r="BWO111" s="100"/>
      <c r="BWP111" s="100"/>
      <c r="BWQ111" s="100"/>
      <c r="BWR111" s="100"/>
      <c r="BWS111" s="100"/>
      <c r="BWT111" s="100"/>
      <c r="BWU111" s="100"/>
      <c r="BWV111" s="100"/>
      <c r="BWW111" s="100"/>
      <c r="BWX111" s="100"/>
      <c r="BWY111" s="100"/>
      <c r="BWZ111" s="100"/>
      <c r="BXA111" s="100"/>
      <c r="BXB111" s="100"/>
      <c r="BXC111" s="100"/>
      <c r="BXD111" s="100"/>
      <c r="BXE111" s="100"/>
      <c r="BXF111" s="100"/>
      <c r="BXG111" s="100"/>
      <c r="BXH111" s="100"/>
      <c r="BXI111" s="100"/>
      <c r="BXJ111" s="100"/>
      <c r="BXK111" s="100"/>
      <c r="BXL111" s="100"/>
      <c r="BXM111" s="100"/>
      <c r="BXN111" s="100"/>
      <c r="BXO111" s="100"/>
      <c r="BXP111" s="100"/>
      <c r="BXQ111" s="100"/>
      <c r="BXR111" s="100"/>
      <c r="BXS111" s="100"/>
      <c r="BXT111" s="100"/>
      <c r="BXU111" s="100"/>
      <c r="BXV111" s="100"/>
      <c r="BXW111" s="100"/>
      <c r="BXX111" s="100"/>
      <c r="BXY111" s="100"/>
      <c r="BXZ111" s="100"/>
      <c r="BYA111" s="100"/>
      <c r="BYB111" s="100"/>
      <c r="BYC111" s="100"/>
      <c r="BYD111" s="100"/>
      <c r="BYE111" s="100"/>
      <c r="BYF111" s="100"/>
      <c r="BYG111" s="100"/>
      <c r="BYH111" s="100"/>
      <c r="BYI111" s="100"/>
      <c r="BYJ111" s="100"/>
      <c r="BYK111" s="100"/>
      <c r="BYL111" s="100"/>
      <c r="BYM111" s="100"/>
      <c r="BYN111" s="100"/>
      <c r="BYO111" s="100"/>
      <c r="BYP111" s="100"/>
      <c r="BYQ111" s="100"/>
      <c r="BYR111" s="100"/>
      <c r="BYS111" s="100"/>
      <c r="BYT111" s="100"/>
      <c r="BYU111" s="100"/>
      <c r="BYV111" s="100"/>
      <c r="BYW111" s="100"/>
      <c r="BYX111" s="100"/>
      <c r="BYY111" s="100"/>
      <c r="BYZ111" s="100"/>
      <c r="BZA111" s="100"/>
      <c r="BZB111" s="100"/>
      <c r="BZC111" s="100"/>
      <c r="BZD111" s="100"/>
      <c r="BZE111" s="100"/>
      <c r="BZF111" s="100"/>
      <c r="BZG111" s="100"/>
      <c r="BZH111" s="100"/>
      <c r="BZI111" s="100"/>
      <c r="BZJ111" s="100"/>
      <c r="BZK111" s="100"/>
      <c r="BZL111" s="100"/>
      <c r="BZM111" s="100"/>
      <c r="BZN111" s="100"/>
      <c r="BZO111" s="100"/>
      <c r="BZP111" s="100"/>
      <c r="BZQ111" s="100"/>
      <c r="BZR111" s="100"/>
      <c r="BZS111" s="100"/>
      <c r="BZT111" s="100"/>
      <c r="BZU111" s="100"/>
      <c r="BZV111" s="100"/>
      <c r="BZW111" s="100"/>
      <c r="BZX111" s="100"/>
      <c r="BZY111" s="100"/>
      <c r="BZZ111" s="100"/>
      <c r="CAA111" s="100"/>
      <c r="CAB111" s="100"/>
      <c r="CAC111" s="100"/>
      <c r="CAD111" s="100"/>
      <c r="CAE111" s="100"/>
      <c r="CAF111" s="100"/>
      <c r="CAG111" s="100"/>
      <c r="CAH111" s="100"/>
      <c r="CAI111" s="100"/>
      <c r="CAJ111" s="100"/>
      <c r="CAK111" s="100"/>
      <c r="CAL111" s="100"/>
      <c r="CAM111" s="100"/>
      <c r="CAN111" s="100"/>
      <c r="CAO111" s="100"/>
      <c r="CAP111" s="100"/>
      <c r="CAQ111" s="100"/>
      <c r="CAR111" s="100"/>
      <c r="CAS111" s="100"/>
      <c r="CAT111" s="100"/>
      <c r="CAU111" s="100"/>
      <c r="CAV111" s="100"/>
      <c r="CAW111" s="100"/>
      <c r="CAX111" s="100"/>
      <c r="CAY111" s="100"/>
      <c r="CAZ111" s="100"/>
      <c r="CBA111" s="100"/>
      <c r="CBB111" s="100"/>
      <c r="CBC111" s="100"/>
      <c r="CBD111" s="100"/>
      <c r="CBE111" s="100"/>
      <c r="CBF111" s="100"/>
      <c r="CBG111" s="100"/>
      <c r="CBH111" s="100"/>
      <c r="CBI111" s="100"/>
      <c r="CBJ111" s="100"/>
      <c r="CBK111" s="100"/>
      <c r="CBL111" s="100"/>
      <c r="CBM111" s="100"/>
      <c r="CBN111" s="100"/>
      <c r="CBO111" s="100"/>
      <c r="CBP111" s="100"/>
      <c r="CBQ111" s="100"/>
      <c r="CBR111" s="100"/>
      <c r="CBS111" s="100"/>
      <c r="CBT111" s="100"/>
      <c r="CBU111" s="100"/>
      <c r="CBV111" s="100"/>
      <c r="CBW111" s="100"/>
      <c r="CBX111" s="100"/>
      <c r="CBY111" s="100"/>
      <c r="CBZ111" s="100"/>
      <c r="CCA111" s="100"/>
      <c r="CCB111" s="100"/>
      <c r="CCC111" s="100"/>
      <c r="CCD111" s="100"/>
      <c r="CCE111" s="100"/>
      <c r="CCF111" s="100"/>
      <c r="CCG111" s="100"/>
      <c r="CCH111" s="100"/>
      <c r="CCI111" s="100"/>
      <c r="CCJ111" s="100"/>
      <c r="CCK111" s="100"/>
      <c r="CCL111" s="100"/>
      <c r="CCM111" s="100"/>
      <c r="CCN111" s="100"/>
      <c r="CCO111" s="100"/>
      <c r="CCP111" s="100"/>
      <c r="CCQ111" s="100"/>
      <c r="CCR111" s="100"/>
      <c r="CCS111" s="100"/>
      <c r="CCT111" s="100"/>
      <c r="CCU111" s="100"/>
      <c r="CCV111" s="100"/>
      <c r="CCW111" s="100"/>
      <c r="CCX111" s="100"/>
      <c r="CCY111" s="100"/>
      <c r="CCZ111" s="100"/>
      <c r="CDA111" s="100"/>
      <c r="CDB111" s="100"/>
      <c r="CDC111" s="100"/>
      <c r="CDD111" s="100"/>
      <c r="CDE111" s="100"/>
      <c r="CDF111" s="100"/>
      <c r="CDG111" s="100"/>
      <c r="CDH111" s="100"/>
      <c r="CDI111" s="100"/>
      <c r="CDJ111" s="100"/>
      <c r="CDK111" s="100"/>
      <c r="CDL111" s="100"/>
      <c r="CDM111" s="100"/>
      <c r="CDN111" s="100"/>
      <c r="CDO111" s="100"/>
      <c r="CDP111" s="100"/>
      <c r="CDQ111" s="100"/>
      <c r="CDR111" s="100"/>
      <c r="CDS111" s="100"/>
      <c r="CDT111" s="100"/>
      <c r="CDU111" s="100"/>
      <c r="CDV111" s="100"/>
      <c r="CDW111" s="100"/>
      <c r="CDX111" s="100"/>
      <c r="CDY111" s="100"/>
      <c r="CDZ111" s="100"/>
      <c r="CEA111" s="100"/>
      <c r="CEB111" s="100"/>
      <c r="CEC111" s="100"/>
      <c r="CED111" s="100"/>
      <c r="CEE111" s="100"/>
      <c r="CEF111" s="100"/>
      <c r="CEG111" s="100"/>
      <c r="CEH111" s="100"/>
      <c r="CEI111" s="100"/>
      <c r="CEJ111" s="100"/>
      <c r="CEK111" s="100"/>
      <c r="CEL111" s="100"/>
      <c r="CEM111" s="100"/>
      <c r="CEN111" s="100"/>
      <c r="CEO111" s="100"/>
      <c r="CEP111" s="100"/>
      <c r="CEQ111" s="100"/>
      <c r="CER111" s="100"/>
      <c r="CES111" s="100"/>
      <c r="CET111" s="100"/>
      <c r="CEU111" s="100"/>
      <c r="CEV111" s="100"/>
      <c r="CEW111" s="100"/>
      <c r="CEX111" s="100"/>
      <c r="CEY111" s="100"/>
      <c r="CEZ111" s="100"/>
      <c r="CFA111" s="100"/>
      <c r="CFB111" s="100"/>
      <c r="CFC111" s="100"/>
      <c r="CFD111" s="100"/>
      <c r="CFE111" s="100"/>
      <c r="CFF111" s="100"/>
      <c r="CFG111" s="100"/>
      <c r="CFH111" s="100"/>
      <c r="CFI111" s="100"/>
      <c r="CFJ111" s="100"/>
      <c r="CFK111" s="100"/>
      <c r="CFL111" s="100"/>
      <c r="CFM111" s="100"/>
      <c r="CFN111" s="100"/>
      <c r="CFO111" s="100"/>
      <c r="CFP111" s="100"/>
      <c r="CFQ111" s="100"/>
      <c r="CFR111" s="100"/>
      <c r="CFS111" s="100"/>
      <c r="CFT111" s="100"/>
      <c r="CFU111" s="100"/>
      <c r="CFV111" s="100"/>
      <c r="CFW111" s="100"/>
      <c r="CFX111" s="100"/>
      <c r="CFY111" s="100"/>
      <c r="CFZ111" s="100"/>
      <c r="CGA111" s="100"/>
      <c r="CGB111" s="100"/>
      <c r="CGC111" s="100"/>
      <c r="CGD111" s="100"/>
      <c r="CGE111" s="100"/>
      <c r="CGF111" s="100"/>
      <c r="CGG111" s="100"/>
      <c r="CGH111" s="100"/>
      <c r="CGI111" s="100"/>
      <c r="CGJ111" s="100"/>
      <c r="CGK111" s="100"/>
      <c r="CGL111" s="100"/>
      <c r="CGM111" s="100"/>
      <c r="CGN111" s="100"/>
      <c r="CGO111" s="100"/>
      <c r="CGP111" s="100"/>
      <c r="CGQ111" s="100"/>
      <c r="CGR111" s="100"/>
      <c r="CGS111" s="100"/>
      <c r="CGT111" s="100"/>
      <c r="CGU111" s="100"/>
      <c r="CGV111" s="100"/>
      <c r="CGW111" s="100"/>
      <c r="CGX111" s="100"/>
      <c r="CGY111" s="100"/>
      <c r="CGZ111" s="100"/>
      <c r="CHA111" s="100"/>
      <c r="CHB111" s="100"/>
      <c r="CHC111" s="100"/>
      <c r="CHD111" s="100"/>
      <c r="CHE111" s="100"/>
      <c r="CHF111" s="100"/>
      <c r="CHG111" s="100"/>
      <c r="CHH111" s="100"/>
      <c r="CHI111" s="100"/>
      <c r="CHJ111" s="100"/>
      <c r="CHK111" s="100"/>
      <c r="CHL111" s="100"/>
      <c r="CHM111" s="100"/>
      <c r="CHN111" s="100"/>
      <c r="CHO111" s="100"/>
      <c r="CHP111" s="100"/>
      <c r="CHQ111" s="100"/>
      <c r="CHR111" s="100"/>
      <c r="CHS111" s="100"/>
      <c r="CHT111" s="100"/>
      <c r="CHU111" s="100"/>
      <c r="CHV111" s="100"/>
      <c r="CHW111" s="100"/>
      <c r="CHX111" s="100"/>
      <c r="CHY111" s="100"/>
      <c r="CHZ111" s="100"/>
      <c r="CIA111" s="100"/>
      <c r="CIB111" s="100"/>
      <c r="CIC111" s="100"/>
      <c r="CID111" s="100"/>
      <c r="CIE111" s="100"/>
      <c r="CIF111" s="100"/>
      <c r="CIG111" s="100"/>
      <c r="CIH111" s="100"/>
      <c r="CII111" s="100"/>
      <c r="CIJ111" s="100"/>
      <c r="CIK111" s="100"/>
      <c r="CIL111" s="100"/>
      <c r="CIM111" s="100"/>
      <c r="CIN111" s="100"/>
      <c r="CIO111" s="100"/>
      <c r="CIP111" s="100"/>
      <c r="CIQ111" s="100"/>
      <c r="CIR111" s="100"/>
      <c r="CIS111" s="100"/>
      <c r="CIT111" s="100"/>
      <c r="CIU111" s="100"/>
      <c r="CIV111" s="100"/>
      <c r="CIW111" s="100"/>
      <c r="CIX111" s="100"/>
      <c r="CIY111" s="100"/>
      <c r="CIZ111" s="100"/>
      <c r="CJA111" s="100"/>
      <c r="CJB111" s="100"/>
      <c r="CJC111" s="100"/>
      <c r="CJD111" s="100"/>
      <c r="CJE111" s="100"/>
      <c r="CJF111" s="100"/>
      <c r="CJG111" s="100"/>
      <c r="CJH111" s="100"/>
      <c r="CJI111" s="100"/>
      <c r="CJJ111" s="100"/>
      <c r="CJK111" s="100"/>
      <c r="CJL111" s="100"/>
      <c r="CJM111" s="100"/>
      <c r="CJN111" s="100"/>
      <c r="CJO111" s="100"/>
      <c r="CJP111" s="100"/>
      <c r="CJQ111" s="100"/>
      <c r="CJR111" s="100"/>
      <c r="CJS111" s="100"/>
      <c r="CJT111" s="100"/>
      <c r="CJU111" s="100"/>
      <c r="CJV111" s="100"/>
      <c r="CJW111" s="100"/>
      <c r="CJX111" s="100"/>
      <c r="CJY111" s="100"/>
      <c r="CJZ111" s="100"/>
      <c r="CKA111" s="100"/>
      <c r="CKB111" s="100"/>
      <c r="CKC111" s="100"/>
      <c r="CKD111" s="100"/>
      <c r="CKE111" s="100"/>
      <c r="CKF111" s="100"/>
      <c r="CKG111" s="100"/>
      <c r="CKH111" s="100"/>
      <c r="CKI111" s="100"/>
      <c r="CKJ111" s="100"/>
      <c r="CKK111" s="100"/>
      <c r="CKL111" s="100"/>
      <c r="CKM111" s="100"/>
      <c r="CKN111" s="100"/>
      <c r="CKO111" s="100"/>
      <c r="CKP111" s="100"/>
      <c r="CKQ111" s="100"/>
      <c r="CKR111" s="100"/>
      <c r="CKS111" s="100"/>
      <c r="CKT111" s="100"/>
      <c r="CKU111" s="100"/>
      <c r="CKV111" s="100"/>
      <c r="CKW111" s="100"/>
      <c r="CKX111" s="100"/>
      <c r="CKY111" s="100"/>
      <c r="CKZ111" s="100"/>
      <c r="CLA111" s="100"/>
      <c r="CLB111" s="100"/>
      <c r="CLC111" s="100"/>
      <c r="CLD111" s="100"/>
      <c r="CLE111" s="100"/>
      <c r="CLF111" s="100"/>
      <c r="CLG111" s="100"/>
      <c r="CLH111" s="100"/>
      <c r="CLI111" s="100"/>
      <c r="CLJ111" s="100"/>
      <c r="CLK111" s="100"/>
      <c r="CLL111" s="100"/>
      <c r="CLM111" s="100"/>
      <c r="CLN111" s="100"/>
      <c r="CLO111" s="100"/>
      <c r="CLP111" s="100"/>
      <c r="CLQ111" s="100"/>
      <c r="CLR111" s="100"/>
      <c r="CLS111" s="100"/>
      <c r="CLT111" s="100"/>
      <c r="CLU111" s="100"/>
      <c r="CLV111" s="100"/>
      <c r="CLW111" s="100"/>
      <c r="CLX111" s="100"/>
      <c r="CLY111" s="100"/>
      <c r="CLZ111" s="100"/>
      <c r="CMA111" s="100"/>
      <c r="CMB111" s="100"/>
      <c r="CMC111" s="100"/>
      <c r="CMD111" s="100"/>
      <c r="CME111" s="100"/>
      <c r="CMF111" s="100"/>
      <c r="CMG111" s="100"/>
      <c r="CMH111" s="100"/>
      <c r="CMI111" s="100"/>
      <c r="CMJ111" s="100"/>
      <c r="CMK111" s="100"/>
      <c r="CML111" s="100"/>
      <c r="CMM111" s="100"/>
      <c r="CMN111" s="100"/>
      <c r="CMO111" s="100"/>
      <c r="CMP111" s="100"/>
      <c r="CMQ111" s="100"/>
      <c r="CMR111" s="100"/>
      <c r="CMS111" s="100"/>
      <c r="CMT111" s="100"/>
      <c r="CMU111" s="100"/>
      <c r="CMV111" s="100"/>
      <c r="CMW111" s="100"/>
      <c r="CMX111" s="100"/>
      <c r="CMY111" s="100"/>
      <c r="CMZ111" s="100"/>
      <c r="CNA111" s="100"/>
      <c r="CNB111" s="100"/>
      <c r="CNC111" s="100"/>
      <c r="CND111" s="100"/>
      <c r="CNE111" s="100"/>
      <c r="CNF111" s="100"/>
      <c r="CNG111" s="100"/>
      <c r="CNH111" s="100"/>
      <c r="CNI111" s="100"/>
      <c r="CNJ111" s="100"/>
      <c r="CNK111" s="100"/>
      <c r="CNL111" s="100"/>
      <c r="CNM111" s="100"/>
      <c r="CNN111" s="100"/>
      <c r="CNO111" s="100"/>
      <c r="CNP111" s="100"/>
      <c r="CNQ111" s="100"/>
      <c r="CNR111" s="100"/>
      <c r="CNS111" s="100"/>
      <c r="CNT111" s="100"/>
      <c r="CNU111" s="100"/>
      <c r="CNV111" s="100"/>
      <c r="CNW111" s="100"/>
      <c r="CNX111" s="100"/>
      <c r="CNY111" s="100"/>
      <c r="CNZ111" s="100"/>
      <c r="COA111" s="100"/>
      <c r="COB111" s="100"/>
      <c r="COC111" s="100"/>
      <c r="COD111" s="100"/>
      <c r="COE111" s="100"/>
      <c r="COF111" s="100"/>
      <c r="COG111" s="100"/>
      <c r="COH111" s="100"/>
      <c r="COI111" s="100"/>
      <c r="COJ111" s="100"/>
      <c r="COK111" s="100"/>
      <c r="COL111" s="100"/>
      <c r="COM111" s="100"/>
      <c r="CON111" s="100"/>
      <c r="COO111" s="100"/>
      <c r="COP111" s="100"/>
      <c r="COQ111" s="100"/>
      <c r="COR111" s="100"/>
      <c r="COS111" s="100"/>
      <c r="COT111" s="100"/>
      <c r="COU111" s="100"/>
      <c r="COV111" s="100"/>
      <c r="COW111" s="100"/>
      <c r="COX111" s="100"/>
      <c r="COY111" s="100"/>
      <c r="COZ111" s="100"/>
      <c r="CPA111" s="100"/>
      <c r="CPB111" s="100"/>
      <c r="CPC111" s="100"/>
      <c r="CPD111" s="100"/>
      <c r="CPE111" s="100"/>
      <c r="CPF111" s="100"/>
      <c r="CPG111" s="100"/>
      <c r="CPH111" s="100"/>
      <c r="CPI111" s="100"/>
      <c r="CPJ111" s="100"/>
      <c r="CPK111" s="100"/>
      <c r="CPL111" s="100"/>
      <c r="CPM111" s="100"/>
      <c r="CPN111" s="100"/>
      <c r="CPO111" s="100"/>
      <c r="CPP111" s="100"/>
      <c r="CPQ111" s="100"/>
      <c r="CPR111" s="100"/>
      <c r="CPS111" s="100"/>
      <c r="CPT111" s="100"/>
      <c r="CPU111" s="100"/>
      <c r="CPV111" s="100"/>
      <c r="CPW111" s="100"/>
      <c r="CPX111" s="100"/>
      <c r="CPY111" s="100"/>
      <c r="CPZ111" s="100"/>
      <c r="CQA111" s="100"/>
      <c r="CQB111" s="100"/>
      <c r="CQC111" s="100"/>
      <c r="CQD111" s="100"/>
      <c r="CQE111" s="100"/>
      <c r="CQF111" s="100"/>
      <c r="CQG111" s="100"/>
      <c r="CQH111" s="100"/>
      <c r="CQI111" s="100"/>
      <c r="CQJ111" s="100"/>
      <c r="CQK111" s="100"/>
      <c r="CQL111" s="100"/>
      <c r="CQM111" s="100"/>
      <c r="CQN111" s="100"/>
      <c r="CQO111" s="100"/>
      <c r="CQP111" s="100"/>
      <c r="CQQ111" s="100"/>
      <c r="CQR111" s="100"/>
      <c r="CQS111" s="100"/>
      <c r="CQT111" s="100"/>
      <c r="CQU111" s="100"/>
      <c r="CQV111" s="100"/>
      <c r="CQW111" s="100"/>
      <c r="CQX111" s="100"/>
      <c r="CQY111" s="100"/>
      <c r="CQZ111" s="100"/>
      <c r="CRA111" s="100"/>
      <c r="CRB111" s="100"/>
      <c r="CRC111" s="100"/>
      <c r="CRD111" s="100"/>
      <c r="CRE111" s="100"/>
      <c r="CRF111" s="100"/>
      <c r="CRG111" s="100"/>
      <c r="CRH111" s="100"/>
      <c r="CRI111" s="100"/>
      <c r="CRJ111" s="100"/>
      <c r="CRK111" s="100"/>
      <c r="CRL111" s="100"/>
      <c r="CRM111" s="100"/>
      <c r="CRN111" s="100"/>
      <c r="CRO111" s="100"/>
      <c r="CRP111" s="100"/>
      <c r="CRQ111" s="100"/>
      <c r="CRR111" s="100"/>
      <c r="CRS111" s="100"/>
      <c r="CRT111" s="100"/>
      <c r="CRU111" s="100"/>
      <c r="CRV111" s="100"/>
      <c r="CRW111" s="100"/>
      <c r="CRX111" s="100"/>
      <c r="CRY111" s="100"/>
      <c r="CRZ111" s="100"/>
      <c r="CSA111" s="100"/>
      <c r="CSB111" s="100"/>
      <c r="CSC111" s="100"/>
      <c r="CSD111" s="100"/>
      <c r="CSE111" s="100"/>
      <c r="CSF111" s="100"/>
      <c r="CSG111" s="100"/>
      <c r="CSH111" s="100"/>
      <c r="CSI111" s="100"/>
      <c r="CSJ111" s="100"/>
      <c r="CSK111" s="100"/>
      <c r="CSL111" s="100"/>
      <c r="CSM111" s="100"/>
      <c r="CSN111" s="100"/>
      <c r="CSO111" s="100"/>
      <c r="CSP111" s="100"/>
      <c r="CSQ111" s="100"/>
      <c r="CSR111" s="100"/>
      <c r="CSS111" s="100"/>
      <c r="CST111" s="100"/>
      <c r="CSU111" s="100"/>
      <c r="CSV111" s="100"/>
      <c r="CSW111" s="100"/>
      <c r="CSX111" s="100"/>
      <c r="CSY111" s="100"/>
      <c r="CSZ111" s="100"/>
      <c r="CTA111" s="100"/>
      <c r="CTB111" s="100"/>
      <c r="CTC111" s="100"/>
      <c r="CTD111" s="100"/>
      <c r="CTE111" s="100"/>
      <c r="CTF111" s="100"/>
      <c r="CTG111" s="100"/>
      <c r="CTH111" s="100"/>
      <c r="CTI111" s="100"/>
      <c r="CTJ111" s="100"/>
      <c r="CTK111" s="100"/>
      <c r="CTL111" s="100"/>
      <c r="CTM111" s="100"/>
      <c r="CTN111" s="100"/>
      <c r="CTO111" s="100"/>
      <c r="CTP111" s="100"/>
      <c r="CTQ111" s="100"/>
      <c r="CTR111" s="100"/>
      <c r="CTS111" s="100"/>
      <c r="CTT111" s="100"/>
      <c r="CTU111" s="100"/>
      <c r="CTV111" s="100"/>
      <c r="CTW111" s="100"/>
      <c r="CTX111" s="100"/>
      <c r="CTY111" s="100"/>
      <c r="CTZ111" s="100"/>
      <c r="CUA111" s="100"/>
      <c r="CUB111" s="100"/>
      <c r="CUC111" s="100"/>
      <c r="CUD111" s="100"/>
      <c r="CUE111" s="100"/>
      <c r="CUF111" s="100"/>
      <c r="CUG111" s="100"/>
      <c r="CUH111" s="100"/>
      <c r="CUI111" s="100"/>
      <c r="CUJ111" s="100"/>
      <c r="CUK111" s="100"/>
      <c r="CUL111" s="100"/>
      <c r="CUM111" s="100"/>
      <c r="CUN111" s="100"/>
      <c r="CUO111" s="100"/>
      <c r="CUP111" s="100"/>
      <c r="CUQ111" s="100"/>
      <c r="CUR111" s="100"/>
      <c r="CUS111" s="100"/>
      <c r="CUT111" s="100"/>
      <c r="CUU111" s="100"/>
      <c r="CUV111" s="100"/>
      <c r="CUW111" s="100"/>
      <c r="CUX111" s="100"/>
      <c r="CUY111" s="100"/>
      <c r="CUZ111" s="100"/>
      <c r="CVA111" s="100"/>
      <c r="CVB111" s="100"/>
      <c r="CVC111" s="100"/>
      <c r="CVD111" s="100"/>
      <c r="CVE111" s="100"/>
      <c r="CVF111" s="100"/>
      <c r="CVG111" s="100"/>
      <c r="CVH111" s="100"/>
      <c r="CVI111" s="100"/>
      <c r="CVJ111" s="100"/>
      <c r="CVK111" s="100"/>
      <c r="CVL111" s="100"/>
      <c r="CVM111" s="100"/>
      <c r="CVN111" s="100"/>
      <c r="CVO111" s="100"/>
      <c r="CVP111" s="100"/>
      <c r="CVQ111" s="100"/>
      <c r="CVR111" s="100"/>
      <c r="CVS111" s="100"/>
      <c r="CVT111" s="100"/>
      <c r="CVU111" s="100"/>
      <c r="CVV111" s="100"/>
      <c r="CVW111" s="100"/>
      <c r="CVX111" s="100"/>
      <c r="CVY111" s="100"/>
      <c r="CVZ111" s="100"/>
      <c r="CWA111" s="100"/>
      <c r="CWB111" s="100"/>
      <c r="CWC111" s="100"/>
      <c r="CWD111" s="100"/>
      <c r="CWE111" s="100"/>
      <c r="CWF111" s="100"/>
      <c r="CWG111" s="100"/>
      <c r="CWH111" s="100"/>
      <c r="CWI111" s="100"/>
      <c r="CWJ111" s="100"/>
      <c r="CWK111" s="100"/>
      <c r="CWL111" s="100"/>
      <c r="CWM111" s="100"/>
      <c r="CWN111" s="100"/>
      <c r="CWO111" s="100"/>
      <c r="CWP111" s="100"/>
      <c r="CWQ111" s="100"/>
      <c r="CWR111" s="100"/>
      <c r="CWS111" s="100"/>
      <c r="CWT111" s="100"/>
      <c r="CWU111" s="100"/>
      <c r="CWV111" s="100"/>
      <c r="CWW111" s="100"/>
      <c r="CWX111" s="100"/>
      <c r="CWY111" s="100"/>
      <c r="CWZ111" s="100"/>
      <c r="CXA111" s="100"/>
      <c r="CXB111" s="100"/>
      <c r="CXC111" s="100"/>
      <c r="CXD111" s="100"/>
      <c r="CXE111" s="100"/>
      <c r="CXF111" s="100"/>
      <c r="CXG111" s="100"/>
      <c r="CXH111" s="100"/>
      <c r="CXI111" s="100"/>
      <c r="CXJ111" s="100"/>
      <c r="CXK111" s="100"/>
      <c r="CXL111" s="100"/>
      <c r="CXM111" s="100"/>
      <c r="CXN111" s="100"/>
      <c r="CXO111" s="100"/>
      <c r="CXP111" s="100"/>
      <c r="CXQ111" s="100"/>
      <c r="CXR111" s="100"/>
      <c r="CXS111" s="100"/>
      <c r="CXT111" s="100"/>
      <c r="CXU111" s="100"/>
      <c r="CXV111" s="100"/>
      <c r="CXW111" s="100"/>
      <c r="CXX111" s="100"/>
      <c r="CXY111" s="100"/>
      <c r="CXZ111" s="100"/>
      <c r="CYA111" s="100"/>
      <c r="CYB111" s="100"/>
      <c r="CYC111" s="100"/>
      <c r="CYD111" s="100"/>
      <c r="CYE111" s="100"/>
      <c r="CYF111" s="100"/>
      <c r="CYG111" s="100"/>
      <c r="CYH111" s="100"/>
      <c r="CYI111" s="100"/>
      <c r="CYJ111" s="100"/>
      <c r="CYK111" s="100"/>
      <c r="CYL111" s="100"/>
      <c r="CYM111" s="100"/>
      <c r="CYN111" s="100"/>
      <c r="CYO111" s="100"/>
      <c r="CYP111" s="100"/>
      <c r="CYQ111" s="100"/>
      <c r="CYR111" s="100"/>
      <c r="CYS111" s="100"/>
      <c r="CYT111" s="100"/>
      <c r="CYU111" s="100"/>
      <c r="CYV111" s="100"/>
      <c r="CYW111" s="100"/>
      <c r="CYX111" s="100"/>
      <c r="CYY111" s="100"/>
      <c r="CYZ111" s="100"/>
      <c r="CZA111" s="100"/>
      <c r="CZB111" s="100"/>
      <c r="CZC111" s="100"/>
      <c r="CZD111" s="100"/>
      <c r="CZE111" s="100"/>
      <c r="CZF111" s="100"/>
      <c r="CZG111" s="100"/>
      <c r="CZH111" s="100"/>
      <c r="CZI111" s="100"/>
      <c r="CZJ111" s="100"/>
      <c r="CZK111" s="100"/>
      <c r="CZL111" s="100"/>
      <c r="CZM111" s="100"/>
      <c r="CZN111" s="100"/>
      <c r="CZO111" s="100"/>
      <c r="CZP111" s="100"/>
      <c r="CZQ111" s="100"/>
      <c r="CZR111" s="100"/>
      <c r="CZS111" s="100"/>
      <c r="CZT111" s="100"/>
      <c r="CZU111" s="100"/>
      <c r="CZV111" s="100"/>
      <c r="CZW111" s="100"/>
      <c r="CZX111" s="100"/>
      <c r="CZY111" s="100"/>
      <c r="CZZ111" s="100"/>
      <c r="DAA111" s="100"/>
      <c r="DAB111" s="100"/>
      <c r="DAC111" s="100"/>
      <c r="DAD111" s="100"/>
      <c r="DAE111" s="100"/>
      <c r="DAF111" s="100"/>
      <c r="DAG111" s="100"/>
      <c r="DAH111" s="100"/>
      <c r="DAI111" s="100"/>
      <c r="DAJ111" s="100"/>
      <c r="DAK111" s="100"/>
      <c r="DAL111" s="100"/>
      <c r="DAM111" s="100"/>
      <c r="DAN111" s="100"/>
      <c r="DAO111" s="100"/>
      <c r="DAP111" s="100"/>
      <c r="DAQ111" s="100"/>
      <c r="DAR111" s="100"/>
      <c r="DAS111" s="100"/>
      <c r="DAT111" s="100"/>
      <c r="DAU111" s="100"/>
      <c r="DAV111" s="100"/>
      <c r="DAW111" s="100"/>
      <c r="DAX111" s="100"/>
      <c r="DAY111" s="100"/>
      <c r="DAZ111" s="100"/>
      <c r="DBA111" s="100"/>
      <c r="DBB111" s="100"/>
      <c r="DBC111" s="100"/>
      <c r="DBD111" s="100"/>
      <c r="DBE111" s="100"/>
      <c r="DBF111" s="100"/>
      <c r="DBG111" s="100"/>
      <c r="DBH111" s="100"/>
      <c r="DBI111" s="100"/>
      <c r="DBJ111" s="100"/>
      <c r="DBK111" s="100"/>
      <c r="DBL111" s="100"/>
      <c r="DBM111" s="100"/>
      <c r="DBN111" s="100"/>
      <c r="DBO111" s="100"/>
      <c r="DBP111" s="100"/>
      <c r="DBQ111" s="100"/>
      <c r="DBR111" s="100"/>
      <c r="DBS111" s="100"/>
      <c r="DBT111" s="100"/>
      <c r="DBU111" s="100"/>
      <c r="DBV111" s="100"/>
      <c r="DBW111" s="100"/>
      <c r="DBX111" s="100"/>
      <c r="DBY111" s="100"/>
      <c r="DBZ111" s="100"/>
      <c r="DCA111" s="100"/>
      <c r="DCB111" s="100"/>
      <c r="DCC111" s="100"/>
      <c r="DCD111" s="100"/>
      <c r="DCE111" s="100"/>
      <c r="DCF111" s="100"/>
      <c r="DCG111" s="100"/>
      <c r="DCH111" s="100"/>
      <c r="DCI111" s="100"/>
      <c r="DCJ111" s="100"/>
      <c r="DCK111" s="100"/>
      <c r="DCL111" s="100"/>
      <c r="DCM111" s="100"/>
      <c r="DCN111" s="100"/>
      <c r="DCO111" s="100"/>
      <c r="DCP111" s="100"/>
      <c r="DCQ111" s="100"/>
      <c r="DCR111" s="100"/>
      <c r="DCS111" s="100"/>
      <c r="DCT111" s="100"/>
      <c r="DCU111" s="100"/>
      <c r="DCV111" s="100"/>
      <c r="DCW111" s="100"/>
      <c r="DCX111" s="100"/>
      <c r="DCY111" s="100"/>
      <c r="DCZ111" s="100"/>
      <c r="DDA111" s="100"/>
      <c r="DDB111" s="100"/>
      <c r="DDC111" s="100"/>
      <c r="DDD111" s="100"/>
      <c r="DDE111" s="100"/>
      <c r="DDF111" s="100"/>
      <c r="DDG111" s="100"/>
      <c r="DDH111" s="100"/>
      <c r="DDI111" s="100"/>
      <c r="DDJ111" s="100"/>
      <c r="DDK111" s="100"/>
      <c r="DDL111" s="100"/>
      <c r="DDM111" s="100"/>
      <c r="DDN111" s="100"/>
      <c r="DDO111" s="100"/>
      <c r="DDP111" s="100"/>
      <c r="DDQ111" s="100"/>
      <c r="DDR111" s="100"/>
      <c r="DDS111" s="100"/>
      <c r="DDT111" s="100"/>
      <c r="DDU111" s="100"/>
      <c r="DDV111" s="100"/>
      <c r="DDW111" s="100"/>
      <c r="DDX111" s="100"/>
      <c r="DDY111" s="100"/>
      <c r="DDZ111" s="100"/>
      <c r="DEA111" s="100"/>
      <c r="DEB111" s="100"/>
      <c r="DEC111" s="100"/>
      <c r="DED111" s="100"/>
      <c r="DEE111" s="100"/>
      <c r="DEF111" s="100"/>
      <c r="DEG111" s="100"/>
      <c r="DEH111" s="100"/>
      <c r="DEI111" s="100"/>
      <c r="DEJ111" s="100"/>
      <c r="DEK111" s="100"/>
      <c r="DEL111" s="100"/>
      <c r="DEM111" s="100"/>
      <c r="DEN111" s="100"/>
      <c r="DEO111" s="100"/>
      <c r="DEP111" s="100"/>
      <c r="DEQ111" s="100"/>
      <c r="DER111" s="100"/>
      <c r="DES111" s="100"/>
      <c r="DET111" s="100"/>
      <c r="DEU111" s="100"/>
      <c r="DEV111" s="100"/>
      <c r="DEW111" s="100"/>
      <c r="DEX111" s="100"/>
      <c r="DEY111" s="100"/>
      <c r="DEZ111" s="100"/>
      <c r="DFA111" s="100"/>
      <c r="DFB111" s="100"/>
      <c r="DFC111" s="100"/>
      <c r="DFD111" s="100"/>
      <c r="DFE111" s="100"/>
      <c r="DFF111" s="100"/>
      <c r="DFG111" s="100"/>
      <c r="DFH111" s="100"/>
      <c r="DFI111" s="100"/>
      <c r="DFJ111" s="100"/>
      <c r="DFK111" s="100"/>
      <c r="DFL111" s="100"/>
      <c r="DFM111" s="100"/>
      <c r="DFN111" s="100"/>
      <c r="DFO111" s="100"/>
      <c r="DFP111" s="100"/>
      <c r="DFQ111" s="100"/>
      <c r="DFR111" s="100"/>
      <c r="DFS111" s="100"/>
      <c r="DFT111" s="100"/>
      <c r="DFU111" s="100"/>
      <c r="DFV111" s="100"/>
      <c r="DFW111" s="100"/>
      <c r="DFX111" s="100"/>
      <c r="DFY111" s="100"/>
      <c r="DFZ111" s="100"/>
      <c r="DGA111" s="100"/>
      <c r="DGB111" s="100"/>
      <c r="DGC111" s="100"/>
      <c r="DGD111" s="100"/>
      <c r="DGE111" s="100"/>
      <c r="DGF111" s="100"/>
      <c r="DGG111" s="100"/>
      <c r="DGH111" s="100"/>
      <c r="DGI111" s="100"/>
      <c r="DGJ111" s="100"/>
      <c r="DGK111" s="100"/>
      <c r="DGL111" s="100"/>
      <c r="DGM111" s="100"/>
      <c r="DGN111" s="100"/>
      <c r="DGO111" s="100"/>
      <c r="DGP111" s="100"/>
      <c r="DGQ111" s="100"/>
      <c r="DGR111" s="100"/>
      <c r="DGS111" s="100"/>
      <c r="DGT111" s="100"/>
      <c r="DGU111" s="100"/>
      <c r="DGV111" s="100"/>
      <c r="DGW111" s="100"/>
      <c r="DGX111" s="100"/>
      <c r="DGY111" s="100"/>
      <c r="DGZ111" s="100"/>
      <c r="DHA111" s="100"/>
      <c r="DHB111" s="100"/>
      <c r="DHC111" s="100"/>
      <c r="DHD111" s="100"/>
      <c r="DHE111" s="100"/>
      <c r="DHF111" s="100"/>
      <c r="DHG111" s="100"/>
      <c r="DHH111" s="100"/>
      <c r="DHI111" s="100"/>
      <c r="DHJ111" s="100"/>
      <c r="DHK111" s="100"/>
      <c r="DHL111" s="100"/>
      <c r="DHM111" s="100"/>
      <c r="DHN111" s="100"/>
      <c r="DHO111" s="100"/>
      <c r="DHP111" s="100"/>
      <c r="DHQ111" s="100"/>
      <c r="DHR111" s="100"/>
      <c r="DHS111" s="100"/>
      <c r="DHT111" s="100"/>
      <c r="DHU111" s="100"/>
      <c r="DHV111" s="100"/>
      <c r="DHW111" s="100"/>
      <c r="DHX111" s="100"/>
      <c r="DHY111" s="100"/>
      <c r="DHZ111" s="100"/>
      <c r="DIA111" s="100"/>
      <c r="DIB111" s="100"/>
      <c r="DIC111" s="100"/>
      <c r="DID111" s="100"/>
      <c r="DIE111" s="100"/>
      <c r="DIF111" s="100"/>
      <c r="DIG111" s="100"/>
      <c r="DIH111" s="100"/>
      <c r="DII111" s="100"/>
      <c r="DIJ111" s="100"/>
      <c r="DIK111" s="100"/>
      <c r="DIL111" s="100"/>
      <c r="DIM111" s="100"/>
      <c r="DIN111" s="100"/>
      <c r="DIO111" s="100"/>
      <c r="DIP111" s="100"/>
      <c r="DIQ111" s="100"/>
      <c r="DIR111" s="100"/>
      <c r="DIS111" s="100"/>
      <c r="DIT111" s="100"/>
      <c r="DIU111" s="100"/>
      <c r="DIV111" s="100"/>
      <c r="DIW111" s="100"/>
      <c r="DIX111" s="100"/>
      <c r="DIY111" s="100"/>
      <c r="DIZ111" s="100"/>
      <c r="DJA111" s="100"/>
      <c r="DJB111" s="100"/>
      <c r="DJC111" s="100"/>
      <c r="DJD111" s="100"/>
      <c r="DJE111" s="100"/>
      <c r="DJF111" s="100"/>
      <c r="DJG111" s="100"/>
      <c r="DJH111" s="100"/>
      <c r="DJI111" s="100"/>
      <c r="DJJ111" s="100"/>
      <c r="DJK111" s="100"/>
      <c r="DJL111" s="100"/>
      <c r="DJM111" s="100"/>
      <c r="DJN111" s="100"/>
      <c r="DJO111" s="100"/>
      <c r="DJP111" s="100"/>
      <c r="DJQ111" s="100"/>
      <c r="DJR111" s="100"/>
      <c r="DJS111" s="100"/>
      <c r="DJT111" s="100"/>
      <c r="DJU111" s="100"/>
      <c r="DJV111" s="100"/>
      <c r="DJW111" s="100"/>
      <c r="DJX111" s="100"/>
      <c r="DJY111" s="100"/>
      <c r="DJZ111" s="100"/>
      <c r="DKA111" s="100"/>
      <c r="DKB111" s="100"/>
      <c r="DKC111" s="100"/>
      <c r="DKD111" s="100"/>
      <c r="DKE111" s="100"/>
      <c r="DKF111" s="100"/>
      <c r="DKG111" s="100"/>
      <c r="DKH111" s="100"/>
      <c r="DKI111" s="100"/>
      <c r="DKJ111" s="100"/>
      <c r="DKK111" s="100"/>
      <c r="DKL111" s="100"/>
      <c r="DKM111" s="100"/>
      <c r="DKN111" s="100"/>
      <c r="DKO111" s="100"/>
      <c r="DKP111" s="100"/>
      <c r="DKQ111" s="100"/>
      <c r="DKR111" s="100"/>
      <c r="DKS111" s="100"/>
      <c r="DKT111" s="100"/>
      <c r="DKU111" s="100"/>
      <c r="DKV111" s="100"/>
      <c r="DKW111" s="100"/>
      <c r="DKX111" s="100"/>
      <c r="DKY111" s="100"/>
      <c r="DKZ111" s="100"/>
      <c r="DLA111" s="100"/>
      <c r="DLB111" s="100"/>
      <c r="DLC111" s="100"/>
      <c r="DLD111" s="100"/>
      <c r="DLE111" s="100"/>
      <c r="DLF111" s="100"/>
      <c r="DLG111" s="100"/>
      <c r="DLH111" s="100"/>
      <c r="DLI111" s="100"/>
      <c r="DLJ111" s="100"/>
      <c r="DLK111" s="100"/>
      <c r="DLL111" s="100"/>
      <c r="DLM111" s="100"/>
      <c r="DLN111" s="100"/>
      <c r="DLO111" s="100"/>
      <c r="DLP111" s="100"/>
      <c r="DLQ111" s="100"/>
      <c r="DLR111" s="100"/>
      <c r="DLS111" s="100"/>
      <c r="DLT111" s="100"/>
      <c r="DLU111" s="100"/>
      <c r="DLV111" s="100"/>
      <c r="DLW111" s="100"/>
      <c r="DLX111" s="100"/>
      <c r="DLY111" s="100"/>
      <c r="DLZ111" s="100"/>
      <c r="DMA111" s="100"/>
      <c r="DMB111" s="100"/>
      <c r="DMC111" s="100"/>
      <c r="DMD111" s="100"/>
      <c r="DME111" s="100"/>
      <c r="DMF111" s="100"/>
      <c r="DMG111" s="100"/>
      <c r="DMH111" s="100"/>
      <c r="DMI111" s="100"/>
      <c r="DMJ111" s="100"/>
      <c r="DMK111" s="100"/>
      <c r="DML111" s="100"/>
      <c r="DMM111" s="100"/>
      <c r="DMN111" s="100"/>
      <c r="DMO111" s="100"/>
      <c r="DMP111" s="100"/>
      <c r="DMQ111" s="100"/>
      <c r="DMR111" s="100"/>
      <c r="DMS111" s="100"/>
      <c r="DMT111" s="100"/>
      <c r="DMU111" s="100"/>
      <c r="DMV111" s="100"/>
      <c r="DMW111" s="100"/>
      <c r="DMX111" s="100"/>
      <c r="DMY111" s="100"/>
      <c r="DMZ111" s="100"/>
      <c r="DNA111" s="100"/>
      <c r="DNB111" s="100"/>
      <c r="DNC111" s="100"/>
      <c r="DND111" s="100"/>
      <c r="DNE111" s="100"/>
      <c r="DNF111" s="100"/>
      <c r="DNG111" s="100"/>
      <c r="DNH111" s="100"/>
      <c r="DNI111" s="100"/>
      <c r="DNJ111" s="100"/>
      <c r="DNK111" s="100"/>
      <c r="DNL111" s="100"/>
      <c r="DNM111" s="100"/>
      <c r="DNN111" s="100"/>
      <c r="DNO111" s="100"/>
      <c r="DNP111" s="100"/>
      <c r="DNQ111" s="100"/>
      <c r="DNR111" s="100"/>
      <c r="DNS111" s="100"/>
      <c r="DNT111" s="100"/>
      <c r="DNU111" s="100"/>
      <c r="DNV111" s="100"/>
      <c r="DNW111" s="100"/>
      <c r="DNX111" s="100"/>
      <c r="DNY111" s="100"/>
      <c r="DNZ111" s="100"/>
      <c r="DOA111" s="100"/>
      <c r="DOB111" s="100"/>
      <c r="DOC111" s="100"/>
      <c r="DOD111" s="100"/>
      <c r="DOE111" s="100"/>
      <c r="DOF111" s="100"/>
      <c r="DOG111" s="100"/>
      <c r="DOH111" s="100"/>
      <c r="DOI111" s="100"/>
      <c r="DOJ111" s="100"/>
      <c r="DOK111" s="100"/>
      <c r="DOL111" s="100"/>
      <c r="DOM111" s="100"/>
      <c r="DON111" s="100"/>
      <c r="DOO111" s="100"/>
      <c r="DOP111" s="100"/>
      <c r="DOQ111" s="100"/>
      <c r="DOR111" s="100"/>
      <c r="DOS111" s="100"/>
      <c r="DOT111" s="100"/>
      <c r="DOU111" s="100"/>
      <c r="DOV111" s="100"/>
      <c r="DOW111" s="100"/>
      <c r="DOX111" s="100"/>
      <c r="DOY111" s="100"/>
      <c r="DOZ111" s="100"/>
      <c r="DPA111" s="100"/>
      <c r="DPB111" s="100"/>
      <c r="DPC111" s="100"/>
      <c r="DPD111" s="100"/>
      <c r="DPE111" s="100"/>
      <c r="DPF111" s="100"/>
      <c r="DPG111" s="100"/>
      <c r="DPH111" s="100"/>
      <c r="DPI111" s="100"/>
      <c r="DPJ111" s="100"/>
      <c r="DPK111" s="100"/>
      <c r="DPL111" s="100"/>
      <c r="DPM111" s="100"/>
      <c r="DPN111" s="100"/>
      <c r="DPO111" s="100"/>
      <c r="DPP111" s="100"/>
      <c r="DPQ111" s="100"/>
      <c r="DPR111" s="100"/>
      <c r="DPS111" s="100"/>
      <c r="DPT111" s="100"/>
      <c r="DPU111" s="100"/>
      <c r="DPV111" s="100"/>
      <c r="DPW111" s="100"/>
      <c r="DPX111" s="100"/>
      <c r="DPY111" s="100"/>
      <c r="DPZ111" s="100"/>
      <c r="DQA111" s="100"/>
      <c r="DQB111" s="100"/>
      <c r="DQC111" s="100"/>
      <c r="DQD111" s="100"/>
      <c r="DQE111" s="100"/>
      <c r="DQF111" s="100"/>
      <c r="DQG111" s="100"/>
      <c r="DQH111" s="100"/>
      <c r="DQI111" s="100"/>
      <c r="DQJ111" s="100"/>
      <c r="DQK111" s="100"/>
      <c r="DQL111" s="100"/>
      <c r="DQM111" s="100"/>
      <c r="DQN111" s="100"/>
      <c r="DQO111" s="100"/>
      <c r="DQP111" s="100"/>
      <c r="DQQ111" s="100"/>
      <c r="DQR111" s="100"/>
      <c r="DQS111" s="100"/>
      <c r="DQT111" s="100"/>
      <c r="DQU111" s="100"/>
      <c r="DQV111" s="100"/>
      <c r="DQW111" s="100"/>
      <c r="DQX111" s="100"/>
      <c r="DQY111" s="100"/>
      <c r="DQZ111" s="100"/>
      <c r="DRA111" s="100"/>
      <c r="DRB111" s="100"/>
      <c r="DRC111" s="100"/>
      <c r="DRD111" s="100"/>
      <c r="DRE111" s="100"/>
      <c r="DRF111" s="100"/>
      <c r="DRG111" s="100"/>
      <c r="DRH111" s="100"/>
      <c r="DRI111" s="100"/>
      <c r="DRJ111" s="100"/>
      <c r="DRK111" s="100"/>
      <c r="DRL111" s="100"/>
      <c r="DRM111" s="100"/>
      <c r="DRN111" s="100"/>
      <c r="DRO111" s="100"/>
      <c r="DRP111" s="100"/>
      <c r="DRQ111" s="100"/>
      <c r="DRR111" s="100"/>
      <c r="DRS111" s="100"/>
      <c r="DRT111" s="100"/>
      <c r="DRU111" s="100"/>
      <c r="DRV111" s="100"/>
      <c r="DRW111" s="100"/>
      <c r="DRX111" s="100"/>
      <c r="DRY111" s="100"/>
      <c r="DRZ111" s="100"/>
      <c r="DSA111" s="100"/>
      <c r="DSB111" s="100"/>
      <c r="DSC111" s="100"/>
      <c r="DSD111" s="100"/>
      <c r="DSE111" s="100"/>
      <c r="DSF111" s="100"/>
      <c r="DSG111" s="100"/>
      <c r="DSH111" s="100"/>
      <c r="DSI111" s="100"/>
      <c r="DSJ111" s="100"/>
      <c r="DSK111" s="100"/>
      <c r="DSL111" s="100"/>
      <c r="DSM111" s="100"/>
      <c r="DSN111" s="100"/>
      <c r="DSO111" s="100"/>
      <c r="DSP111" s="100"/>
      <c r="DSQ111" s="100"/>
      <c r="DSR111" s="100"/>
      <c r="DSS111" s="100"/>
      <c r="DST111" s="100"/>
      <c r="DSU111" s="100"/>
      <c r="DSV111" s="100"/>
      <c r="DSW111" s="100"/>
      <c r="DSX111" s="100"/>
      <c r="DSY111" s="100"/>
      <c r="DSZ111" s="100"/>
      <c r="DTA111" s="100"/>
      <c r="DTB111" s="100"/>
      <c r="DTC111" s="100"/>
      <c r="DTD111" s="100"/>
      <c r="DTE111" s="100"/>
      <c r="DTF111" s="100"/>
      <c r="DTG111" s="100"/>
      <c r="DTH111" s="100"/>
      <c r="DTI111" s="100"/>
      <c r="DTJ111" s="100"/>
      <c r="DTK111" s="100"/>
      <c r="DTL111" s="100"/>
      <c r="DTM111" s="100"/>
      <c r="DTN111" s="100"/>
      <c r="DTO111" s="100"/>
      <c r="DTP111" s="100"/>
      <c r="DTQ111" s="100"/>
      <c r="DTR111" s="100"/>
      <c r="DTS111" s="100"/>
      <c r="DTT111" s="100"/>
      <c r="DTU111" s="100"/>
      <c r="DTV111" s="100"/>
      <c r="DTW111" s="100"/>
      <c r="DTX111" s="100"/>
      <c r="DTY111" s="100"/>
      <c r="DTZ111" s="100"/>
      <c r="DUA111" s="100"/>
      <c r="DUB111" s="100"/>
      <c r="DUC111" s="100"/>
      <c r="DUD111" s="100"/>
      <c r="DUE111" s="100"/>
      <c r="DUF111" s="100"/>
      <c r="DUG111" s="100"/>
      <c r="DUH111" s="100"/>
      <c r="DUI111" s="100"/>
      <c r="DUJ111" s="100"/>
      <c r="DUK111" s="100"/>
      <c r="DUL111" s="100"/>
      <c r="DUM111" s="100"/>
      <c r="DUN111" s="100"/>
      <c r="DUO111" s="100"/>
      <c r="DUP111" s="100"/>
      <c r="DUQ111" s="100"/>
      <c r="DUR111" s="100"/>
      <c r="DUS111" s="100"/>
      <c r="DUT111" s="100"/>
      <c r="DUU111" s="100"/>
      <c r="DUV111" s="100"/>
      <c r="DUW111" s="100"/>
      <c r="DUX111" s="100"/>
      <c r="DUY111" s="100"/>
      <c r="DUZ111" s="100"/>
      <c r="DVA111" s="100"/>
      <c r="DVB111" s="100"/>
      <c r="DVC111" s="100"/>
      <c r="DVD111" s="100"/>
      <c r="DVE111" s="100"/>
      <c r="DVF111" s="100"/>
      <c r="DVG111" s="100"/>
      <c r="DVH111" s="100"/>
      <c r="DVI111" s="100"/>
      <c r="DVJ111" s="100"/>
      <c r="DVK111" s="100"/>
      <c r="DVL111" s="100"/>
      <c r="DVM111" s="100"/>
      <c r="DVN111" s="100"/>
      <c r="DVO111" s="100"/>
      <c r="DVP111" s="100"/>
      <c r="DVQ111" s="100"/>
      <c r="DVR111" s="100"/>
      <c r="DVS111" s="100"/>
      <c r="DVT111" s="100"/>
      <c r="DVU111" s="100"/>
      <c r="DVV111" s="100"/>
      <c r="DVW111" s="100"/>
      <c r="DVX111" s="100"/>
      <c r="DVY111" s="100"/>
      <c r="DVZ111" s="100"/>
      <c r="DWA111" s="100"/>
      <c r="DWB111" s="100"/>
      <c r="DWC111" s="100"/>
      <c r="DWD111" s="100"/>
      <c r="DWE111" s="100"/>
      <c r="DWF111" s="100"/>
      <c r="DWG111" s="100"/>
      <c r="DWH111" s="100"/>
      <c r="DWI111" s="100"/>
      <c r="DWJ111" s="100"/>
      <c r="DWK111" s="100"/>
      <c r="DWL111" s="100"/>
      <c r="DWM111" s="100"/>
      <c r="DWN111" s="100"/>
      <c r="DWO111" s="100"/>
      <c r="DWP111" s="100"/>
      <c r="DWQ111" s="100"/>
      <c r="DWR111" s="100"/>
      <c r="DWS111" s="100"/>
      <c r="DWT111" s="100"/>
      <c r="DWU111" s="100"/>
      <c r="DWV111" s="100"/>
      <c r="DWW111" s="100"/>
      <c r="DWX111" s="100"/>
      <c r="DWY111" s="100"/>
      <c r="DWZ111" s="100"/>
      <c r="DXA111" s="100"/>
      <c r="DXB111" s="100"/>
      <c r="DXC111" s="100"/>
      <c r="DXD111" s="100"/>
      <c r="DXE111" s="100"/>
      <c r="DXF111" s="100"/>
      <c r="DXG111" s="100"/>
      <c r="DXH111" s="100"/>
      <c r="DXI111" s="100"/>
      <c r="DXJ111" s="100"/>
      <c r="DXK111" s="100"/>
      <c r="DXL111" s="100"/>
      <c r="DXM111" s="100"/>
      <c r="DXN111" s="100"/>
      <c r="DXO111" s="100"/>
      <c r="DXP111" s="100"/>
      <c r="DXQ111" s="100"/>
      <c r="DXR111" s="100"/>
      <c r="DXS111" s="100"/>
      <c r="DXT111" s="100"/>
      <c r="DXU111" s="100"/>
      <c r="DXV111" s="100"/>
      <c r="DXW111" s="100"/>
      <c r="DXX111" s="100"/>
      <c r="DXY111" s="100"/>
      <c r="DXZ111" s="100"/>
      <c r="DYA111" s="100"/>
      <c r="DYB111" s="100"/>
      <c r="DYC111" s="100"/>
      <c r="DYD111" s="100"/>
      <c r="DYE111" s="100"/>
      <c r="DYF111" s="100"/>
      <c r="DYG111" s="100"/>
      <c r="DYH111" s="100"/>
      <c r="DYI111" s="100"/>
      <c r="DYJ111" s="100"/>
      <c r="DYK111" s="100"/>
      <c r="DYL111" s="100"/>
      <c r="DYM111" s="100"/>
      <c r="DYN111" s="100"/>
      <c r="DYO111" s="100"/>
      <c r="DYP111" s="100"/>
      <c r="DYQ111" s="100"/>
      <c r="DYR111" s="100"/>
      <c r="DYS111" s="100"/>
      <c r="DYT111" s="100"/>
      <c r="DYU111" s="100"/>
      <c r="DYV111" s="100"/>
      <c r="DYW111" s="100"/>
      <c r="DYX111" s="100"/>
      <c r="DYY111" s="100"/>
      <c r="DYZ111" s="100"/>
      <c r="DZA111" s="100"/>
      <c r="DZB111" s="100"/>
      <c r="DZC111" s="100"/>
      <c r="DZD111" s="100"/>
      <c r="DZE111" s="100"/>
      <c r="DZF111" s="100"/>
      <c r="DZG111" s="100"/>
      <c r="DZH111" s="100"/>
      <c r="DZI111" s="100"/>
      <c r="DZJ111" s="100"/>
      <c r="DZK111" s="100"/>
      <c r="DZL111" s="100"/>
      <c r="DZM111" s="100"/>
      <c r="DZN111" s="100"/>
      <c r="DZO111" s="100"/>
      <c r="DZP111" s="100"/>
      <c r="DZQ111" s="100"/>
      <c r="DZR111" s="100"/>
      <c r="DZS111" s="100"/>
      <c r="DZT111" s="100"/>
      <c r="DZU111" s="100"/>
      <c r="DZV111" s="100"/>
      <c r="DZW111" s="100"/>
      <c r="DZX111" s="100"/>
      <c r="DZY111" s="100"/>
      <c r="DZZ111" s="100"/>
      <c r="EAA111" s="100"/>
      <c r="EAB111" s="100"/>
      <c r="EAC111" s="100"/>
      <c r="EAD111" s="100"/>
      <c r="EAE111" s="100"/>
      <c r="EAF111" s="100"/>
      <c r="EAG111" s="100"/>
      <c r="EAH111" s="100"/>
      <c r="EAI111" s="100"/>
      <c r="EAJ111" s="100"/>
      <c r="EAK111" s="100"/>
      <c r="EAL111" s="100"/>
      <c r="EAM111" s="100"/>
      <c r="EAN111" s="100"/>
      <c r="EAO111" s="100"/>
      <c r="EAP111" s="100"/>
      <c r="EAQ111" s="100"/>
      <c r="EAR111" s="100"/>
      <c r="EAS111" s="100"/>
      <c r="EAT111" s="100"/>
      <c r="EAU111" s="100"/>
      <c r="EAV111" s="100"/>
      <c r="EAW111" s="100"/>
      <c r="EAX111" s="100"/>
      <c r="EAY111" s="100"/>
      <c r="EAZ111" s="100"/>
      <c r="EBA111" s="100"/>
      <c r="EBB111" s="100"/>
      <c r="EBC111" s="100"/>
      <c r="EBD111" s="100"/>
      <c r="EBE111" s="100"/>
      <c r="EBF111" s="100"/>
      <c r="EBG111" s="100"/>
      <c r="EBH111" s="100"/>
      <c r="EBI111" s="100"/>
      <c r="EBJ111" s="100"/>
      <c r="EBK111" s="100"/>
      <c r="EBL111" s="100"/>
      <c r="EBM111" s="100"/>
      <c r="EBN111" s="100"/>
      <c r="EBO111" s="100"/>
      <c r="EBP111" s="100"/>
      <c r="EBQ111" s="100"/>
      <c r="EBR111" s="100"/>
      <c r="EBS111" s="100"/>
      <c r="EBT111" s="100"/>
      <c r="EBU111" s="100"/>
      <c r="EBV111" s="100"/>
      <c r="EBW111" s="100"/>
      <c r="EBX111" s="100"/>
      <c r="EBY111" s="100"/>
      <c r="EBZ111" s="100"/>
      <c r="ECA111" s="100"/>
      <c r="ECB111" s="100"/>
      <c r="ECC111" s="100"/>
      <c r="ECD111" s="100"/>
      <c r="ECE111" s="100"/>
      <c r="ECF111" s="100"/>
      <c r="ECG111" s="100"/>
      <c r="ECH111" s="100"/>
      <c r="ECI111" s="100"/>
      <c r="ECJ111" s="100"/>
      <c r="ECK111" s="100"/>
      <c r="ECL111" s="100"/>
      <c r="ECM111" s="100"/>
      <c r="ECN111" s="100"/>
      <c r="ECO111" s="100"/>
      <c r="ECP111" s="100"/>
      <c r="ECQ111" s="100"/>
      <c r="ECR111" s="100"/>
      <c r="ECS111" s="100"/>
      <c r="ECT111" s="100"/>
      <c r="ECU111" s="100"/>
      <c r="ECV111" s="100"/>
      <c r="ECW111" s="100"/>
      <c r="ECX111" s="100"/>
      <c r="ECY111" s="100"/>
      <c r="ECZ111" s="100"/>
      <c r="EDA111" s="100"/>
      <c r="EDB111" s="100"/>
      <c r="EDC111" s="100"/>
      <c r="EDD111" s="100"/>
      <c r="EDE111" s="100"/>
      <c r="EDF111" s="100"/>
      <c r="EDG111" s="100"/>
      <c r="EDH111" s="100"/>
      <c r="EDI111" s="100"/>
      <c r="EDJ111" s="100"/>
      <c r="EDK111" s="100"/>
      <c r="EDL111" s="100"/>
      <c r="EDM111" s="100"/>
      <c r="EDN111" s="100"/>
      <c r="EDO111" s="100"/>
      <c r="EDP111" s="100"/>
      <c r="EDQ111" s="100"/>
      <c r="EDR111" s="100"/>
      <c r="EDS111" s="100"/>
      <c r="EDT111" s="100"/>
      <c r="EDU111" s="100"/>
      <c r="EDV111" s="100"/>
      <c r="EDW111" s="100"/>
      <c r="EDX111" s="100"/>
      <c r="EDY111" s="100"/>
      <c r="EDZ111" s="100"/>
      <c r="EEA111" s="100"/>
      <c r="EEB111" s="100"/>
      <c r="EEC111" s="100"/>
      <c r="EED111" s="100"/>
      <c r="EEE111" s="100"/>
      <c r="EEF111" s="100"/>
      <c r="EEG111" s="100"/>
      <c r="EEH111" s="100"/>
      <c r="EEI111" s="100"/>
      <c r="EEJ111" s="100"/>
      <c r="EEK111" s="100"/>
      <c r="EEL111" s="100"/>
      <c r="EEM111" s="100"/>
      <c r="EEN111" s="100"/>
      <c r="EEO111" s="100"/>
      <c r="EEP111" s="100"/>
      <c r="EEQ111" s="100"/>
      <c r="EER111" s="100"/>
      <c r="EES111" s="100"/>
      <c r="EET111" s="100"/>
      <c r="EEU111" s="100"/>
      <c r="EEV111" s="100"/>
      <c r="EEW111" s="100"/>
      <c r="EEX111" s="100"/>
      <c r="EEY111" s="100"/>
      <c r="EEZ111" s="100"/>
      <c r="EFA111" s="100"/>
      <c r="EFB111" s="100"/>
      <c r="EFC111" s="100"/>
      <c r="EFD111" s="100"/>
      <c r="EFE111" s="100"/>
      <c r="EFF111" s="100"/>
      <c r="EFG111" s="100"/>
      <c r="EFH111" s="100"/>
      <c r="EFI111" s="100"/>
      <c r="EFJ111" s="100"/>
      <c r="EFK111" s="100"/>
      <c r="EFL111" s="100"/>
      <c r="EFM111" s="100"/>
      <c r="EFN111" s="100"/>
      <c r="EFO111" s="100"/>
      <c r="EFP111" s="100"/>
      <c r="EFQ111" s="100"/>
      <c r="EFR111" s="100"/>
      <c r="EFS111" s="100"/>
      <c r="EFT111" s="100"/>
      <c r="EFU111" s="100"/>
      <c r="EFV111" s="100"/>
      <c r="EFW111" s="100"/>
      <c r="EFX111" s="100"/>
      <c r="EFY111" s="100"/>
      <c r="EFZ111" s="100"/>
      <c r="EGA111" s="100"/>
      <c r="EGB111" s="100"/>
      <c r="EGC111" s="100"/>
      <c r="EGD111" s="100"/>
      <c r="EGE111" s="100"/>
      <c r="EGF111" s="100"/>
      <c r="EGG111" s="100"/>
      <c r="EGH111" s="100"/>
      <c r="EGI111" s="100"/>
      <c r="EGJ111" s="100"/>
      <c r="EGK111" s="100"/>
      <c r="EGL111" s="100"/>
      <c r="EGM111" s="100"/>
      <c r="EGN111" s="100"/>
      <c r="EGO111" s="100"/>
      <c r="EGP111" s="100"/>
      <c r="EGQ111" s="100"/>
      <c r="EGR111" s="100"/>
      <c r="EGS111" s="100"/>
      <c r="EGT111" s="100"/>
      <c r="EGU111" s="100"/>
      <c r="EGV111" s="100"/>
      <c r="EGW111" s="100"/>
      <c r="EGX111" s="100"/>
      <c r="EGY111" s="100"/>
      <c r="EGZ111" s="100"/>
      <c r="EHA111" s="100"/>
      <c r="EHB111" s="100"/>
      <c r="EHC111" s="100"/>
      <c r="EHD111" s="100"/>
      <c r="EHE111" s="100"/>
      <c r="EHF111" s="100"/>
      <c r="EHG111" s="100"/>
      <c r="EHH111" s="100"/>
      <c r="EHI111" s="100"/>
      <c r="EHJ111" s="100"/>
      <c r="EHK111" s="100"/>
      <c r="EHL111" s="100"/>
      <c r="EHM111" s="100"/>
      <c r="EHN111" s="100"/>
      <c r="EHO111" s="100"/>
      <c r="EHP111" s="100"/>
      <c r="EHQ111" s="100"/>
      <c r="EHR111" s="100"/>
      <c r="EHS111" s="100"/>
      <c r="EHT111" s="100"/>
      <c r="EHU111" s="100"/>
      <c r="EHV111" s="100"/>
      <c r="EHW111" s="100"/>
      <c r="EHX111" s="100"/>
      <c r="EHY111" s="100"/>
      <c r="EHZ111" s="100"/>
      <c r="EIA111" s="100"/>
      <c r="EIB111" s="100"/>
      <c r="EIC111" s="100"/>
      <c r="EID111" s="100"/>
      <c r="EIE111" s="100"/>
      <c r="EIF111" s="100"/>
      <c r="EIG111" s="100"/>
      <c r="EIH111" s="100"/>
      <c r="EII111" s="100"/>
      <c r="EIJ111" s="100"/>
      <c r="EIK111" s="100"/>
      <c r="EIL111" s="100"/>
      <c r="EIM111" s="100"/>
      <c r="EIN111" s="100"/>
      <c r="EIO111" s="100"/>
      <c r="EIP111" s="100"/>
      <c r="EIQ111" s="100"/>
      <c r="EIR111" s="100"/>
      <c r="EIS111" s="100"/>
      <c r="EIT111" s="100"/>
      <c r="EIU111" s="100"/>
      <c r="EIV111" s="100"/>
      <c r="EIW111" s="100"/>
      <c r="EIX111" s="100"/>
      <c r="EIY111" s="100"/>
      <c r="EIZ111" s="100"/>
      <c r="EJA111" s="100"/>
      <c r="EJB111" s="100"/>
      <c r="EJC111" s="100"/>
      <c r="EJD111" s="100"/>
      <c r="EJE111" s="100"/>
      <c r="EJF111" s="100"/>
      <c r="EJG111" s="100"/>
      <c r="EJH111" s="100"/>
      <c r="EJI111" s="100"/>
      <c r="EJJ111" s="100"/>
      <c r="EJK111" s="100"/>
      <c r="EJL111" s="100"/>
      <c r="EJM111" s="100"/>
      <c r="EJN111" s="100"/>
      <c r="EJO111" s="100"/>
      <c r="EJP111" s="100"/>
      <c r="EJQ111" s="100"/>
      <c r="EJR111" s="100"/>
      <c r="EJS111" s="100"/>
      <c r="EJT111" s="100"/>
      <c r="EJU111" s="100"/>
      <c r="EJV111" s="100"/>
      <c r="EJW111" s="100"/>
      <c r="EJX111" s="100"/>
      <c r="EJY111" s="100"/>
      <c r="EJZ111" s="100"/>
      <c r="EKA111" s="100"/>
      <c r="EKB111" s="100"/>
      <c r="EKC111" s="100"/>
      <c r="EKD111" s="100"/>
      <c r="EKE111" s="100"/>
      <c r="EKF111" s="100"/>
      <c r="EKG111" s="100"/>
      <c r="EKH111" s="100"/>
      <c r="EKI111" s="100"/>
      <c r="EKJ111" s="100"/>
      <c r="EKK111" s="100"/>
      <c r="EKL111" s="100"/>
      <c r="EKM111" s="100"/>
      <c r="EKN111" s="100"/>
      <c r="EKO111" s="100"/>
      <c r="EKP111" s="100"/>
      <c r="EKQ111" s="100"/>
      <c r="EKR111" s="100"/>
      <c r="EKS111" s="100"/>
      <c r="EKT111" s="100"/>
      <c r="EKU111" s="100"/>
      <c r="EKV111" s="100"/>
      <c r="EKW111" s="100"/>
      <c r="EKX111" s="100"/>
      <c r="EKY111" s="100"/>
      <c r="EKZ111" s="100"/>
      <c r="ELA111" s="100"/>
      <c r="ELB111" s="100"/>
      <c r="ELC111" s="100"/>
      <c r="ELD111" s="100"/>
      <c r="ELE111" s="100"/>
      <c r="ELF111" s="100"/>
      <c r="ELG111" s="100"/>
      <c r="ELH111" s="100"/>
      <c r="ELI111" s="100"/>
      <c r="ELJ111" s="100"/>
      <c r="ELK111" s="100"/>
      <c r="ELL111" s="100"/>
      <c r="ELM111" s="100"/>
      <c r="ELN111" s="100"/>
      <c r="ELO111" s="100"/>
      <c r="ELP111" s="100"/>
      <c r="ELQ111" s="100"/>
      <c r="ELR111" s="100"/>
      <c r="ELS111" s="100"/>
      <c r="ELT111" s="100"/>
      <c r="ELU111" s="100"/>
      <c r="ELV111" s="100"/>
      <c r="ELW111" s="100"/>
      <c r="ELX111" s="100"/>
      <c r="ELY111" s="100"/>
      <c r="ELZ111" s="100"/>
      <c r="EMA111" s="100"/>
      <c r="EMB111" s="100"/>
      <c r="EMC111" s="100"/>
      <c r="EMD111" s="100"/>
      <c r="EME111" s="100"/>
      <c r="EMF111" s="100"/>
      <c r="EMG111" s="100"/>
      <c r="EMH111" s="100"/>
      <c r="EMI111" s="100"/>
      <c r="EMJ111" s="100"/>
      <c r="EMK111" s="100"/>
      <c r="EML111" s="100"/>
      <c r="EMM111" s="100"/>
      <c r="EMN111" s="100"/>
      <c r="EMO111" s="100"/>
      <c r="EMP111" s="100"/>
      <c r="EMQ111" s="100"/>
      <c r="EMR111" s="100"/>
      <c r="EMS111" s="100"/>
      <c r="EMT111" s="100"/>
      <c r="EMU111" s="100"/>
      <c r="EMV111" s="100"/>
      <c r="EMW111" s="100"/>
      <c r="EMX111" s="100"/>
      <c r="EMY111" s="100"/>
      <c r="EMZ111" s="100"/>
      <c r="ENA111" s="100"/>
      <c r="ENB111" s="100"/>
      <c r="ENC111" s="100"/>
      <c r="END111" s="100"/>
      <c r="ENE111" s="100"/>
      <c r="ENF111" s="100"/>
      <c r="ENG111" s="100"/>
      <c r="ENH111" s="100"/>
      <c r="ENI111" s="100"/>
      <c r="ENJ111" s="100"/>
      <c r="ENK111" s="100"/>
      <c r="ENL111" s="100"/>
      <c r="ENM111" s="100"/>
      <c r="ENN111" s="100"/>
      <c r="ENO111" s="100"/>
      <c r="ENP111" s="100"/>
      <c r="ENQ111" s="100"/>
      <c r="ENR111" s="100"/>
      <c r="ENS111" s="100"/>
      <c r="ENT111" s="100"/>
      <c r="ENU111" s="100"/>
      <c r="ENV111" s="100"/>
      <c r="ENW111" s="100"/>
      <c r="ENX111" s="100"/>
      <c r="ENY111" s="100"/>
      <c r="ENZ111" s="100"/>
      <c r="EOA111" s="100"/>
      <c r="EOB111" s="100"/>
      <c r="EOC111" s="100"/>
      <c r="EOD111" s="100"/>
      <c r="EOE111" s="100"/>
      <c r="EOF111" s="100"/>
      <c r="EOG111" s="100"/>
      <c r="EOH111" s="100"/>
      <c r="EOI111" s="100"/>
      <c r="EOJ111" s="100"/>
      <c r="EOK111" s="100"/>
      <c r="EOL111" s="100"/>
      <c r="EOM111" s="100"/>
      <c r="EON111" s="100"/>
      <c r="EOO111" s="100"/>
      <c r="EOP111" s="100"/>
      <c r="EOQ111" s="100"/>
      <c r="EOR111" s="100"/>
      <c r="EOS111" s="100"/>
      <c r="EOT111" s="100"/>
      <c r="EOU111" s="100"/>
      <c r="EOV111" s="100"/>
      <c r="EOW111" s="100"/>
      <c r="EOX111" s="100"/>
      <c r="EOY111" s="100"/>
      <c r="EOZ111" s="100"/>
      <c r="EPA111" s="100"/>
      <c r="EPB111" s="100"/>
      <c r="EPC111" s="100"/>
      <c r="EPD111" s="100"/>
      <c r="EPE111" s="100"/>
      <c r="EPF111" s="100"/>
      <c r="EPG111" s="100"/>
      <c r="EPH111" s="100"/>
      <c r="EPI111" s="100"/>
      <c r="EPJ111" s="100"/>
      <c r="EPK111" s="100"/>
      <c r="EPL111" s="100"/>
      <c r="EPM111" s="100"/>
      <c r="EPN111" s="100"/>
      <c r="EPO111" s="100"/>
      <c r="EPP111" s="100"/>
      <c r="EPQ111" s="100"/>
      <c r="EPR111" s="100"/>
      <c r="EPS111" s="100"/>
      <c r="EPT111" s="100"/>
      <c r="EPU111" s="100"/>
      <c r="EPV111" s="100"/>
      <c r="EPW111" s="100"/>
      <c r="EPX111" s="100"/>
      <c r="EPY111" s="100"/>
      <c r="EPZ111" s="100"/>
      <c r="EQA111" s="100"/>
      <c r="EQB111" s="100"/>
      <c r="EQC111" s="100"/>
      <c r="EQD111" s="100"/>
      <c r="EQE111" s="100"/>
      <c r="EQF111" s="100"/>
      <c r="EQG111" s="100"/>
      <c r="EQH111" s="100"/>
      <c r="EQI111" s="100"/>
      <c r="EQJ111" s="100"/>
      <c r="EQK111" s="100"/>
      <c r="EQL111" s="100"/>
      <c r="EQM111" s="100"/>
      <c r="EQN111" s="100"/>
      <c r="EQO111" s="100"/>
      <c r="EQP111" s="100"/>
      <c r="EQQ111" s="100"/>
      <c r="EQR111" s="100"/>
      <c r="EQS111" s="100"/>
      <c r="EQT111" s="100"/>
      <c r="EQU111" s="100"/>
      <c r="EQV111" s="100"/>
      <c r="EQW111" s="100"/>
      <c r="EQX111" s="100"/>
      <c r="EQY111" s="100"/>
      <c r="EQZ111" s="100"/>
      <c r="ERA111" s="100"/>
      <c r="ERB111" s="100"/>
      <c r="ERC111" s="100"/>
      <c r="ERD111" s="100"/>
      <c r="ERE111" s="100"/>
      <c r="ERF111" s="100"/>
      <c r="ERG111" s="100"/>
      <c r="ERH111" s="100"/>
      <c r="ERI111" s="100"/>
      <c r="ERJ111" s="100"/>
      <c r="ERK111" s="100"/>
      <c r="ERL111" s="100"/>
      <c r="ERM111" s="100"/>
      <c r="ERN111" s="100"/>
      <c r="ERO111" s="100"/>
      <c r="ERP111" s="100"/>
      <c r="ERQ111" s="100"/>
      <c r="ERR111" s="100"/>
      <c r="ERS111" s="100"/>
      <c r="ERT111" s="100"/>
      <c r="ERU111" s="100"/>
      <c r="ERV111" s="100"/>
      <c r="ERW111" s="100"/>
      <c r="ERX111" s="100"/>
      <c r="ERY111" s="100"/>
      <c r="ERZ111" s="100"/>
      <c r="ESA111" s="100"/>
      <c r="ESB111" s="100"/>
      <c r="ESC111" s="100"/>
      <c r="ESD111" s="100"/>
      <c r="ESE111" s="100"/>
      <c r="ESF111" s="100"/>
      <c r="ESG111" s="100"/>
      <c r="ESH111" s="100"/>
      <c r="ESI111" s="100"/>
      <c r="ESJ111" s="100"/>
      <c r="ESK111" s="100"/>
      <c r="ESL111" s="100"/>
      <c r="ESM111" s="100"/>
      <c r="ESN111" s="100"/>
      <c r="ESO111" s="100"/>
      <c r="ESP111" s="100"/>
      <c r="ESQ111" s="100"/>
      <c r="ESR111" s="100"/>
      <c r="ESS111" s="100"/>
      <c r="EST111" s="100"/>
      <c r="ESU111" s="100"/>
      <c r="ESV111" s="100"/>
      <c r="ESW111" s="100"/>
      <c r="ESX111" s="100"/>
      <c r="ESY111" s="100"/>
      <c r="ESZ111" s="100"/>
      <c r="ETA111" s="100"/>
      <c r="ETB111" s="100"/>
      <c r="ETC111" s="100"/>
      <c r="ETD111" s="100"/>
      <c r="ETE111" s="100"/>
      <c r="ETF111" s="100"/>
      <c r="ETG111" s="100"/>
      <c r="ETH111" s="100"/>
      <c r="ETI111" s="100"/>
      <c r="ETJ111" s="100"/>
      <c r="ETK111" s="100"/>
      <c r="ETL111" s="100"/>
      <c r="ETM111" s="100"/>
      <c r="ETN111" s="100"/>
      <c r="ETO111" s="100"/>
      <c r="ETP111" s="100"/>
      <c r="ETQ111" s="100"/>
      <c r="ETR111" s="100"/>
      <c r="ETS111" s="100"/>
      <c r="ETT111" s="100"/>
      <c r="ETU111" s="100"/>
      <c r="ETV111" s="100"/>
      <c r="ETW111" s="100"/>
      <c r="ETX111" s="100"/>
      <c r="ETY111" s="100"/>
      <c r="ETZ111" s="100"/>
      <c r="EUA111" s="100"/>
      <c r="EUB111" s="100"/>
      <c r="EUC111" s="100"/>
      <c r="EUD111" s="100"/>
      <c r="EUE111" s="100"/>
      <c r="EUF111" s="100"/>
      <c r="EUG111" s="100"/>
      <c r="EUH111" s="100"/>
      <c r="EUI111" s="100"/>
      <c r="EUJ111" s="100"/>
      <c r="EUK111" s="100"/>
      <c r="EUL111" s="100"/>
      <c r="EUM111" s="100"/>
      <c r="EUN111" s="100"/>
      <c r="EUO111" s="100"/>
      <c r="EUP111" s="100"/>
      <c r="EUQ111" s="100"/>
      <c r="EUR111" s="100"/>
      <c r="EUS111" s="100"/>
      <c r="EUT111" s="100"/>
      <c r="EUU111" s="100"/>
      <c r="EUV111" s="100"/>
      <c r="EUW111" s="100"/>
      <c r="EUX111" s="100"/>
      <c r="EUY111" s="100"/>
      <c r="EUZ111" s="100"/>
      <c r="EVA111" s="100"/>
      <c r="EVB111" s="100"/>
      <c r="EVC111" s="100"/>
      <c r="EVD111" s="100"/>
      <c r="EVE111" s="100"/>
      <c r="EVF111" s="100"/>
      <c r="EVG111" s="100"/>
      <c r="EVH111" s="100"/>
      <c r="EVI111" s="100"/>
      <c r="EVJ111" s="100"/>
      <c r="EVK111" s="100"/>
      <c r="EVL111" s="100"/>
      <c r="EVM111" s="100"/>
      <c r="EVN111" s="100"/>
      <c r="EVO111" s="100"/>
      <c r="EVP111" s="100"/>
      <c r="EVQ111" s="100"/>
      <c r="EVR111" s="100"/>
      <c r="EVS111" s="100"/>
      <c r="EVT111" s="100"/>
      <c r="EVU111" s="100"/>
      <c r="EVV111" s="100"/>
      <c r="EVW111" s="100"/>
      <c r="EVX111" s="100"/>
      <c r="EVY111" s="100"/>
      <c r="EVZ111" s="100"/>
      <c r="EWA111" s="100"/>
      <c r="EWB111" s="100"/>
      <c r="EWC111" s="100"/>
      <c r="EWD111" s="100"/>
      <c r="EWE111" s="100"/>
      <c r="EWF111" s="100"/>
      <c r="EWG111" s="100"/>
      <c r="EWH111" s="100"/>
      <c r="EWI111" s="100"/>
      <c r="EWJ111" s="100"/>
      <c r="EWK111" s="100"/>
      <c r="EWL111" s="100"/>
      <c r="EWM111" s="100"/>
      <c r="EWN111" s="100"/>
      <c r="EWO111" s="100"/>
      <c r="EWP111" s="100"/>
      <c r="EWQ111" s="100"/>
      <c r="EWR111" s="100"/>
      <c r="EWS111" s="100"/>
      <c r="EWT111" s="100"/>
      <c r="EWU111" s="100"/>
      <c r="EWV111" s="100"/>
      <c r="EWW111" s="100"/>
      <c r="EWX111" s="100"/>
      <c r="EWY111" s="100"/>
      <c r="EWZ111" s="100"/>
      <c r="EXA111" s="100"/>
      <c r="EXB111" s="100"/>
      <c r="EXC111" s="100"/>
      <c r="EXD111" s="100"/>
      <c r="EXE111" s="100"/>
      <c r="EXF111" s="100"/>
      <c r="EXG111" s="100"/>
      <c r="EXH111" s="100"/>
      <c r="EXI111" s="100"/>
      <c r="EXJ111" s="100"/>
      <c r="EXK111" s="100"/>
      <c r="EXL111" s="100"/>
      <c r="EXM111" s="100"/>
      <c r="EXN111" s="100"/>
      <c r="EXO111" s="100"/>
      <c r="EXP111" s="100"/>
      <c r="EXQ111" s="100"/>
      <c r="EXR111" s="100"/>
      <c r="EXS111" s="100"/>
      <c r="EXT111" s="100"/>
      <c r="EXU111" s="100"/>
      <c r="EXV111" s="100"/>
      <c r="EXW111" s="100"/>
      <c r="EXX111" s="100"/>
      <c r="EXY111" s="100"/>
      <c r="EXZ111" s="100"/>
      <c r="EYA111" s="100"/>
      <c r="EYB111" s="100"/>
      <c r="EYC111" s="100"/>
      <c r="EYD111" s="100"/>
      <c r="EYE111" s="100"/>
      <c r="EYF111" s="100"/>
      <c r="EYG111" s="100"/>
      <c r="EYH111" s="100"/>
      <c r="EYI111" s="100"/>
      <c r="EYJ111" s="100"/>
      <c r="EYK111" s="100"/>
      <c r="EYL111" s="100"/>
      <c r="EYM111" s="100"/>
      <c r="EYN111" s="100"/>
      <c r="EYO111" s="100"/>
      <c r="EYP111" s="100"/>
      <c r="EYQ111" s="100"/>
      <c r="EYR111" s="100"/>
      <c r="EYS111" s="100"/>
      <c r="EYT111" s="100"/>
      <c r="EYU111" s="100"/>
      <c r="EYV111" s="100"/>
      <c r="EYW111" s="100"/>
      <c r="EYX111" s="100"/>
      <c r="EYY111" s="100"/>
      <c r="EYZ111" s="100"/>
      <c r="EZA111" s="100"/>
      <c r="EZB111" s="100"/>
      <c r="EZC111" s="100"/>
      <c r="EZD111" s="100"/>
      <c r="EZE111" s="100"/>
      <c r="EZF111" s="100"/>
      <c r="EZG111" s="100"/>
      <c r="EZH111" s="100"/>
      <c r="EZI111" s="100"/>
      <c r="EZJ111" s="100"/>
      <c r="EZK111" s="100"/>
      <c r="EZL111" s="100"/>
      <c r="EZM111" s="100"/>
      <c r="EZN111" s="100"/>
      <c r="EZO111" s="100"/>
      <c r="EZP111" s="100"/>
      <c r="EZQ111" s="100"/>
      <c r="EZR111" s="100"/>
      <c r="EZS111" s="100"/>
      <c r="EZT111" s="100"/>
      <c r="EZU111" s="100"/>
      <c r="EZV111" s="100"/>
      <c r="EZW111" s="100"/>
      <c r="EZX111" s="100"/>
      <c r="EZY111" s="100"/>
      <c r="EZZ111" s="100"/>
      <c r="FAA111" s="100"/>
      <c r="FAB111" s="100"/>
      <c r="FAC111" s="100"/>
      <c r="FAD111" s="100"/>
      <c r="FAE111" s="100"/>
      <c r="FAF111" s="100"/>
      <c r="FAG111" s="100"/>
      <c r="FAH111" s="100"/>
      <c r="FAI111" s="100"/>
      <c r="FAJ111" s="100"/>
      <c r="FAK111" s="100"/>
      <c r="FAL111" s="100"/>
      <c r="FAM111" s="100"/>
      <c r="FAN111" s="100"/>
      <c r="FAO111" s="100"/>
      <c r="FAP111" s="100"/>
      <c r="FAQ111" s="100"/>
      <c r="FAR111" s="100"/>
      <c r="FAS111" s="100"/>
      <c r="FAT111" s="100"/>
      <c r="FAU111" s="100"/>
      <c r="FAV111" s="100"/>
      <c r="FAW111" s="100"/>
      <c r="FAX111" s="100"/>
      <c r="FAY111" s="100"/>
      <c r="FAZ111" s="100"/>
      <c r="FBA111" s="100"/>
      <c r="FBB111" s="100"/>
      <c r="FBC111" s="100"/>
      <c r="FBD111" s="100"/>
      <c r="FBE111" s="100"/>
      <c r="FBF111" s="100"/>
      <c r="FBG111" s="100"/>
      <c r="FBH111" s="100"/>
      <c r="FBI111" s="100"/>
      <c r="FBJ111" s="100"/>
      <c r="FBK111" s="100"/>
      <c r="FBL111" s="100"/>
      <c r="FBM111" s="100"/>
      <c r="FBN111" s="100"/>
      <c r="FBO111" s="100"/>
      <c r="FBP111" s="100"/>
      <c r="FBQ111" s="100"/>
      <c r="FBR111" s="100"/>
      <c r="FBS111" s="100"/>
      <c r="FBT111" s="100"/>
      <c r="FBU111" s="100"/>
      <c r="FBV111" s="100"/>
      <c r="FBW111" s="100"/>
      <c r="FBX111" s="100"/>
      <c r="FBY111" s="100"/>
      <c r="FBZ111" s="100"/>
      <c r="FCA111" s="100"/>
      <c r="FCB111" s="100"/>
      <c r="FCC111" s="100"/>
      <c r="FCD111" s="100"/>
      <c r="FCE111" s="100"/>
      <c r="FCF111" s="100"/>
      <c r="FCG111" s="100"/>
      <c r="FCH111" s="100"/>
      <c r="FCI111" s="100"/>
      <c r="FCJ111" s="100"/>
      <c r="FCK111" s="100"/>
      <c r="FCL111" s="100"/>
      <c r="FCM111" s="100"/>
      <c r="FCN111" s="100"/>
      <c r="FCO111" s="100"/>
      <c r="FCP111" s="100"/>
      <c r="FCQ111" s="100"/>
      <c r="FCR111" s="100"/>
      <c r="FCS111" s="100"/>
      <c r="FCT111" s="100"/>
      <c r="FCU111" s="100"/>
      <c r="FCV111" s="100"/>
      <c r="FCW111" s="100"/>
      <c r="FCX111" s="100"/>
      <c r="FCY111" s="100"/>
      <c r="FCZ111" s="100"/>
      <c r="FDA111" s="100"/>
      <c r="FDB111" s="100"/>
      <c r="FDC111" s="100"/>
      <c r="FDD111" s="100"/>
      <c r="FDE111" s="100"/>
      <c r="FDF111" s="100"/>
      <c r="FDG111" s="100"/>
      <c r="FDH111" s="100"/>
      <c r="FDI111" s="100"/>
      <c r="FDJ111" s="100"/>
      <c r="FDK111" s="100"/>
      <c r="FDL111" s="100"/>
      <c r="FDM111" s="100"/>
      <c r="FDN111" s="100"/>
      <c r="FDO111" s="100"/>
      <c r="FDP111" s="100"/>
      <c r="FDQ111" s="100"/>
      <c r="FDR111" s="100"/>
      <c r="FDS111" s="100"/>
      <c r="FDT111" s="100"/>
      <c r="FDU111" s="100"/>
      <c r="FDV111" s="100"/>
      <c r="FDW111" s="100"/>
      <c r="FDX111" s="100"/>
      <c r="FDY111" s="100"/>
      <c r="FDZ111" s="100"/>
      <c r="FEA111" s="100"/>
      <c r="FEB111" s="100"/>
      <c r="FEC111" s="100"/>
      <c r="FED111" s="100"/>
      <c r="FEE111" s="100"/>
      <c r="FEF111" s="100"/>
      <c r="FEG111" s="100"/>
      <c r="FEH111" s="100"/>
      <c r="FEI111" s="100"/>
      <c r="FEJ111" s="100"/>
      <c r="FEK111" s="100"/>
      <c r="FEL111" s="100"/>
      <c r="FEM111" s="100"/>
      <c r="FEN111" s="100"/>
      <c r="FEO111" s="100"/>
      <c r="FEP111" s="100"/>
      <c r="FEQ111" s="100"/>
      <c r="FER111" s="100"/>
      <c r="FES111" s="100"/>
      <c r="FET111" s="100"/>
      <c r="FEU111" s="100"/>
      <c r="FEV111" s="100"/>
      <c r="FEW111" s="100"/>
      <c r="FEX111" s="100"/>
      <c r="FEY111" s="100"/>
      <c r="FEZ111" s="100"/>
      <c r="FFA111" s="100"/>
      <c r="FFB111" s="100"/>
      <c r="FFC111" s="100"/>
      <c r="FFD111" s="100"/>
      <c r="FFE111" s="100"/>
      <c r="FFF111" s="100"/>
      <c r="FFG111" s="100"/>
      <c r="FFH111" s="100"/>
      <c r="FFI111" s="100"/>
      <c r="FFJ111" s="100"/>
      <c r="FFK111" s="100"/>
      <c r="FFL111" s="100"/>
      <c r="FFM111" s="100"/>
      <c r="FFN111" s="100"/>
      <c r="FFO111" s="100"/>
      <c r="FFP111" s="100"/>
      <c r="FFQ111" s="100"/>
      <c r="FFR111" s="100"/>
      <c r="FFS111" s="100"/>
      <c r="FFT111" s="100"/>
      <c r="FFU111" s="100"/>
      <c r="FFV111" s="100"/>
      <c r="FFW111" s="100"/>
      <c r="FFX111" s="100"/>
      <c r="FFY111" s="100"/>
      <c r="FFZ111" s="100"/>
      <c r="FGA111" s="100"/>
      <c r="FGB111" s="100"/>
      <c r="FGC111" s="100"/>
      <c r="FGD111" s="100"/>
      <c r="FGE111" s="100"/>
      <c r="FGF111" s="100"/>
      <c r="FGG111" s="100"/>
      <c r="FGH111" s="100"/>
      <c r="FGI111" s="100"/>
      <c r="FGJ111" s="100"/>
      <c r="FGK111" s="100"/>
      <c r="FGL111" s="100"/>
      <c r="FGM111" s="100"/>
      <c r="FGN111" s="100"/>
      <c r="FGO111" s="100"/>
      <c r="FGP111" s="100"/>
      <c r="FGQ111" s="100"/>
      <c r="FGR111" s="100"/>
      <c r="FGS111" s="100"/>
      <c r="FGT111" s="100"/>
      <c r="FGU111" s="100"/>
      <c r="FGV111" s="100"/>
      <c r="FGW111" s="100"/>
      <c r="FGX111" s="100"/>
      <c r="FGY111" s="100"/>
      <c r="FGZ111" s="100"/>
      <c r="FHA111" s="100"/>
      <c r="FHB111" s="100"/>
      <c r="FHC111" s="100"/>
      <c r="FHD111" s="100"/>
      <c r="FHE111" s="100"/>
      <c r="FHF111" s="100"/>
      <c r="FHG111" s="100"/>
      <c r="FHH111" s="100"/>
      <c r="FHI111" s="100"/>
      <c r="FHJ111" s="100"/>
      <c r="FHK111" s="100"/>
      <c r="FHL111" s="100"/>
      <c r="FHM111" s="100"/>
      <c r="FHN111" s="100"/>
      <c r="FHO111" s="100"/>
      <c r="FHP111" s="100"/>
      <c r="FHQ111" s="100"/>
      <c r="FHR111" s="100"/>
      <c r="FHS111" s="100"/>
      <c r="FHT111" s="100"/>
      <c r="FHU111" s="100"/>
      <c r="FHV111" s="100"/>
      <c r="FHW111" s="100"/>
      <c r="FHX111" s="100"/>
      <c r="FHY111" s="100"/>
      <c r="FHZ111" s="100"/>
      <c r="FIA111" s="100"/>
      <c r="FIB111" s="100"/>
      <c r="FIC111" s="100"/>
      <c r="FID111" s="100"/>
      <c r="FIE111" s="100"/>
      <c r="FIF111" s="100"/>
      <c r="FIG111" s="100"/>
      <c r="FIH111" s="100"/>
      <c r="FII111" s="100"/>
      <c r="FIJ111" s="100"/>
      <c r="FIK111" s="100"/>
      <c r="FIL111" s="100"/>
      <c r="FIM111" s="100"/>
      <c r="FIN111" s="100"/>
      <c r="FIO111" s="100"/>
      <c r="FIP111" s="100"/>
      <c r="FIQ111" s="100"/>
      <c r="FIR111" s="100"/>
      <c r="FIS111" s="100"/>
      <c r="FIT111" s="100"/>
      <c r="FIU111" s="100"/>
      <c r="FIV111" s="100"/>
      <c r="FIW111" s="100"/>
      <c r="FIX111" s="100"/>
      <c r="FIY111" s="100"/>
      <c r="FIZ111" s="100"/>
      <c r="FJA111" s="100"/>
      <c r="FJB111" s="100"/>
      <c r="FJC111" s="100"/>
      <c r="FJD111" s="100"/>
      <c r="FJE111" s="100"/>
      <c r="FJF111" s="100"/>
      <c r="FJG111" s="100"/>
      <c r="FJH111" s="100"/>
      <c r="FJI111" s="100"/>
      <c r="FJJ111" s="100"/>
      <c r="FJK111" s="100"/>
      <c r="FJL111" s="100"/>
      <c r="FJM111" s="100"/>
      <c r="FJN111" s="100"/>
      <c r="FJO111" s="100"/>
      <c r="FJP111" s="100"/>
      <c r="FJQ111" s="100"/>
      <c r="FJR111" s="100"/>
      <c r="FJS111" s="100"/>
      <c r="FJT111" s="100"/>
      <c r="FJU111" s="100"/>
      <c r="FJV111" s="100"/>
      <c r="FJW111" s="100"/>
      <c r="FJX111" s="100"/>
      <c r="FJY111" s="100"/>
      <c r="FJZ111" s="100"/>
      <c r="FKA111" s="100"/>
      <c r="FKB111" s="100"/>
      <c r="FKC111" s="100"/>
      <c r="FKD111" s="100"/>
      <c r="FKE111" s="100"/>
      <c r="FKF111" s="100"/>
      <c r="FKG111" s="100"/>
      <c r="FKH111" s="100"/>
      <c r="FKI111" s="100"/>
      <c r="FKJ111" s="100"/>
      <c r="FKK111" s="100"/>
      <c r="FKL111" s="100"/>
      <c r="FKM111" s="100"/>
      <c r="FKN111" s="100"/>
      <c r="FKO111" s="100"/>
      <c r="FKP111" s="100"/>
      <c r="FKQ111" s="100"/>
      <c r="FKR111" s="100"/>
      <c r="FKS111" s="100"/>
      <c r="FKT111" s="100"/>
      <c r="FKU111" s="100"/>
      <c r="FKV111" s="100"/>
      <c r="FKW111" s="100"/>
      <c r="FKX111" s="100"/>
      <c r="FKY111" s="100"/>
      <c r="FKZ111" s="100"/>
      <c r="FLA111" s="100"/>
      <c r="FLB111" s="100"/>
      <c r="FLC111" s="100"/>
      <c r="FLD111" s="100"/>
      <c r="FLE111" s="100"/>
      <c r="FLF111" s="100"/>
      <c r="FLG111" s="100"/>
      <c r="FLH111" s="100"/>
      <c r="FLI111" s="100"/>
      <c r="FLJ111" s="100"/>
      <c r="FLK111" s="100"/>
      <c r="FLL111" s="100"/>
      <c r="FLM111" s="100"/>
      <c r="FLN111" s="100"/>
      <c r="FLO111" s="100"/>
      <c r="FLP111" s="100"/>
      <c r="FLQ111" s="100"/>
      <c r="FLR111" s="100"/>
      <c r="FLS111" s="100"/>
      <c r="FLT111" s="100"/>
      <c r="FLU111" s="100"/>
      <c r="FLV111" s="100"/>
      <c r="FLW111" s="100"/>
      <c r="FLX111" s="100"/>
      <c r="FLY111" s="100"/>
      <c r="FLZ111" s="100"/>
      <c r="FMA111" s="100"/>
      <c r="FMB111" s="100"/>
      <c r="FMC111" s="100"/>
      <c r="FMD111" s="100"/>
      <c r="FME111" s="100"/>
      <c r="FMF111" s="100"/>
      <c r="FMG111" s="100"/>
      <c r="FMH111" s="100"/>
      <c r="FMI111" s="100"/>
      <c r="FMJ111" s="100"/>
      <c r="FMK111" s="100"/>
      <c r="FML111" s="100"/>
      <c r="FMM111" s="100"/>
      <c r="FMN111" s="100"/>
      <c r="FMO111" s="100"/>
      <c r="FMP111" s="100"/>
      <c r="FMQ111" s="100"/>
      <c r="FMR111" s="100"/>
      <c r="FMS111" s="100"/>
      <c r="FMT111" s="100"/>
      <c r="FMU111" s="100"/>
      <c r="FMV111" s="100"/>
      <c r="FMW111" s="100"/>
      <c r="FMX111" s="100"/>
      <c r="FMY111" s="100"/>
      <c r="FMZ111" s="100"/>
      <c r="FNA111" s="100"/>
      <c r="FNB111" s="100"/>
      <c r="FNC111" s="100"/>
      <c r="FND111" s="100"/>
      <c r="FNE111" s="100"/>
      <c r="FNF111" s="100"/>
      <c r="FNG111" s="100"/>
      <c r="FNH111" s="100"/>
      <c r="FNI111" s="100"/>
      <c r="FNJ111" s="100"/>
      <c r="FNK111" s="100"/>
      <c r="FNL111" s="100"/>
      <c r="FNM111" s="100"/>
      <c r="FNN111" s="100"/>
      <c r="FNO111" s="100"/>
      <c r="FNP111" s="100"/>
      <c r="FNQ111" s="100"/>
      <c r="FNR111" s="100"/>
      <c r="FNS111" s="100"/>
      <c r="FNT111" s="100"/>
      <c r="FNU111" s="100"/>
      <c r="FNV111" s="100"/>
      <c r="FNW111" s="100"/>
      <c r="FNX111" s="100"/>
      <c r="FNY111" s="100"/>
      <c r="FNZ111" s="100"/>
      <c r="FOA111" s="100"/>
      <c r="FOB111" s="100"/>
      <c r="FOC111" s="100"/>
      <c r="FOD111" s="100"/>
      <c r="FOE111" s="100"/>
      <c r="FOF111" s="100"/>
      <c r="FOG111" s="100"/>
      <c r="FOH111" s="100"/>
      <c r="FOI111" s="100"/>
      <c r="FOJ111" s="100"/>
      <c r="FOK111" s="100"/>
      <c r="FOL111" s="100"/>
      <c r="FOM111" s="100"/>
      <c r="FON111" s="100"/>
      <c r="FOO111" s="100"/>
      <c r="FOP111" s="100"/>
      <c r="FOQ111" s="100"/>
      <c r="FOR111" s="100"/>
      <c r="FOS111" s="100"/>
      <c r="FOT111" s="100"/>
      <c r="FOU111" s="100"/>
      <c r="FOV111" s="100"/>
      <c r="FOW111" s="100"/>
      <c r="FOX111" s="100"/>
      <c r="FOY111" s="100"/>
      <c r="FOZ111" s="100"/>
      <c r="FPA111" s="100"/>
      <c r="FPB111" s="100"/>
      <c r="FPC111" s="100"/>
      <c r="FPD111" s="100"/>
      <c r="FPE111" s="100"/>
      <c r="FPF111" s="100"/>
      <c r="FPG111" s="100"/>
      <c r="FPH111" s="100"/>
      <c r="FPI111" s="100"/>
      <c r="FPJ111" s="100"/>
      <c r="FPK111" s="100"/>
      <c r="FPL111" s="100"/>
      <c r="FPM111" s="100"/>
      <c r="FPN111" s="100"/>
      <c r="FPO111" s="100"/>
      <c r="FPP111" s="100"/>
      <c r="FPQ111" s="100"/>
      <c r="FPR111" s="100"/>
      <c r="FPS111" s="100"/>
      <c r="FPT111" s="100"/>
      <c r="FPU111" s="100"/>
      <c r="FPV111" s="100"/>
      <c r="FPW111" s="100"/>
      <c r="FPX111" s="100"/>
      <c r="FPY111" s="100"/>
      <c r="FPZ111" s="100"/>
      <c r="FQA111" s="100"/>
      <c r="FQB111" s="100"/>
      <c r="FQC111" s="100"/>
      <c r="FQD111" s="100"/>
      <c r="FQE111" s="100"/>
      <c r="FQF111" s="100"/>
      <c r="FQG111" s="100"/>
      <c r="FQH111" s="100"/>
      <c r="FQI111" s="100"/>
      <c r="FQJ111" s="100"/>
      <c r="FQK111" s="100"/>
      <c r="FQL111" s="100"/>
      <c r="FQM111" s="100"/>
      <c r="FQN111" s="100"/>
      <c r="FQO111" s="100"/>
      <c r="FQP111" s="100"/>
      <c r="FQQ111" s="100"/>
      <c r="FQR111" s="100"/>
      <c r="FQS111" s="100"/>
      <c r="FQT111" s="100"/>
      <c r="FQU111" s="100"/>
      <c r="FQV111" s="100"/>
      <c r="FQW111" s="100"/>
      <c r="FQX111" s="100"/>
      <c r="FQY111" s="100"/>
      <c r="FQZ111" s="100"/>
      <c r="FRA111" s="100"/>
      <c r="FRB111" s="100"/>
      <c r="FRC111" s="100"/>
      <c r="FRD111" s="100"/>
      <c r="FRE111" s="100"/>
      <c r="FRF111" s="100"/>
      <c r="FRG111" s="100"/>
      <c r="FRH111" s="100"/>
      <c r="FRI111" s="100"/>
      <c r="FRJ111" s="100"/>
      <c r="FRK111" s="100"/>
      <c r="FRL111" s="100"/>
      <c r="FRM111" s="100"/>
      <c r="FRN111" s="100"/>
      <c r="FRO111" s="100"/>
      <c r="FRP111" s="100"/>
      <c r="FRQ111" s="100"/>
      <c r="FRR111" s="100"/>
      <c r="FRS111" s="100"/>
      <c r="FRT111" s="100"/>
      <c r="FRU111" s="100"/>
      <c r="FRV111" s="100"/>
      <c r="FRW111" s="100"/>
      <c r="FRX111" s="100"/>
      <c r="FRY111" s="100"/>
      <c r="FRZ111" s="100"/>
      <c r="FSA111" s="100"/>
      <c r="FSB111" s="100"/>
      <c r="FSC111" s="100"/>
      <c r="FSD111" s="100"/>
      <c r="FSE111" s="100"/>
      <c r="FSF111" s="100"/>
      <c r="FSG111" s="100"/>
      <c r="FSH111" s="100"/>
      <c r="FSI111" s="100"/>
      <c r="FSJ111" s="100"/>
      <c r="FSK111" s="100"/>
      <c r="FSL111" s="100"/>
      <c r="FSM111" s="100"/>
      <c r="FSN111" s="100"/>
      <c r="FSO111" s="100"/>
      <c r="FSP111" s="100"/>
      <c r="FSQ111" s="100"/>
      <c r="FSR111" s="100"/>
      <c r="FSS111" s="100"/>
      <c r="FST111" s="100"/>
      <c r="FSU111" s="100"/>
      <c r="FSV111" s="100"/>
      <c r="FSW111" s="100"/>
      <c r="FSX111" s="100"/>
      <c r="FSY111" s="100"/>
      <c r="FSZ111" s="100"/>
      <c r="FTA111" s="100"/>
      <c r="FTB111" s="100"/>
      <c r="FTC111" s="100"/>
      <c r="FTD111" s="100"/>
      <c r="FTE111" s="100"/>
      <c r="FTF111" s="100"/>
      <c r="FTG111" s="100"/>
      <c r="FTH111" s="100"/>
      <c r="FTI111" s="100"/>
      <c r="FTJ111" s="100"/>
      <c r="FTK111" s="100"/>
      <c r="FTL111" s="100"/>
      <c r="FTM111" s="100"/>
      <c r="FTN111" s="100"/>
      <c r="FTO111" s="100"/>
      <c r="FTP111" s="100"/>
      <c r="FTQ111" s="100"/>
      <c r="FTR111" s="100"/>
      <c r="FTS111" s="100"/>
      <c r="FTT111" s="100"/>
      <c r="FTU111" s="100"/>
      <c r="FTV111" s="100"/>
      <c r="FTW111" s="100"/>
      <c r="FTX111" s="100"/>
      <c r="FTY111" s="100"/>
      <c r="FTZ111" s="100"/>
      <c r="FUA111" s="100"/>
      <c r="FUB111" s="100"/>
      <c r="FUC111" s="100"/>
      <c r="FUD111" s="100"/>
      <c r="FUE111" s="100"/>
      <c r="FUF111" s="100"/>
      <c r="FUG111" s="100"/>
      <c r="FUH111" s="100"/>
      <c r="FUI111" s="100"/>
      <c r="FUJ111" s="100"/>
      <c r="FUK111" s="100"/>
      <c r="FUL111" s="100"/>
      <c r="FUM111" s="100"/>
      <c r="FUN111" s="100"/>
      <c r="FUO111" s="100"/>
      <c r="FUP111" s="100"/>
      <c r="FUQ111" s="100"/>
      <c r="FUR111" s="100"/>
      <c r="FUS111" s="100"/>
      <c r="FUT111" s="100"/>
      <c r="FUU111" s="100"/>
      <c r="FUV111" s="100"/>
      <c r="FUW111" s="100"/>
      <c r="FUX111" s="100"/>
      <c r="FUY111" s="100"/>
      <c r="FUZ111" s="100"/>
      <c r="FVA111" s="100"/>
      <c r="FVB111" s="100"/>
      <c r="FVC111" s="100"/>
      <c r="FVD111" s="100"/>
      <c r="FVE111" s="100"/>
      <c r="FVF111" s="100"/>
      <c r="FVG111" s="100"/>
      <c r="FVH111" s="100"/>
      <c r="FVI111" s="100"/>
      <c r="FVJ111" s="100"/>
      <c r="FVK111" s="100"/>
      <c r="FVL111" s="100"/>
      <c r="FVM111" s="100"/>
      <c r="FVN111" s="100"/>
      <c r="FVO111" s="100"/>
      <c r="FVP111" s="100"/>
      <c r="FVQ111" s="100"/>
      <c r="FVR111" s="100"/>
      <c r="FVS111" s="100"/>
      <c r="FVT111" s="100"/>
      <c r="FVU111" s="100"/>
      <c r="FVV111" s="100"/>
      <c r="FVW111" s="100"/>
      <c r="FVX111" s="100"/>
      <c r="FVY111" s="100"/>
      <c r="FVZ111" s="100"/>
      <c r="FWA111" s="100"/>
      <c r="FWB111" s="100"/>
      <c r="FWC111" s="100"/>
      <c r="FWD111" s="100"/>
      <c r="FWE111" s="100"/>
      <c r="FWF111" s="100"/>
      <c r="FWG111" s="100"/>
      <c r="FWH111" s="100"/>
      <c r="FWI111" s="100"/>
      <c r="FWJ111" s="100"/>
      <c r="FWK111" s="100"/>
      <c r="FWL111" s="100"/>
      <c r="FWM111" s="100"/>
      <c r="FWN111" s="100"/>
      <c r="FWO111" s="100"/>
      <c r="FWP111" s="100"/>
      <c r="FWQ111" s="100"/>
      <c r="FWR111" s="100"/>
      <c r="FWS111" s="100"/>
      <c r="FWT111" s="100"/>
      <c r="FWU111" s="100"/>
      <c r="FWV111" s="100"/>
      <c r="FWW111" s="100"/>
      <c r="FWX111" s="100"/>
      <c r="FWY111" s="100"/>
      <c r="FWZ111" s="100"/>
      <c r="FXA111" s="100"/>
      <c r="FXB111" s="100"/>
      <c r="FXC111" s="100"/>
      <c r="FXD111" s="100"/>
      <c r="FXE111" s="100"/>
      <c r="FXF111" s="100"/>
      <c r="FXG111" s="100"/>
      <c r="FXH111" s="100"/>
      <c r="FXI111" s="100"/>
      <c r="FXJ111" s="100"/>
      <c r="FXK111" s="100"/>
      <c r="FXL111" s="100"/>
      <c r="FXM111" s="100"/>
      <c r="FXN111" s="100"/>
      <c r="FXO111" s="100"/>
      <c r="FXP111" s="100"/>
      <c r="FXQ111" s="100"/>
      <c r="FXR111" s="100"/>
      <c r="FXS111" s="100"/>
      <c r="FXT111" s="100"/>
      <c r="FXU111" s="100"/>
      <c r="FXV111" s="100"/>
      <c r="FXW111" s="100"/>
      <c r="FXX111" s="100"/>
      <c r="FXY111" s="100"/>
      <c r="FXZ111" s="100"/>
      <c r="FYA111" s="100"/>
      <c r="FYB111" s="100"/>
      <c r="FYC111" s="100"/>
      <c r="FYD111" s="100"/>
      <c r="FYE111" s="100"/>
      <c r="FYF111" s="100"/>
      <c r="FYG111" s="100"/>
      <c r="FYH111" s="100"/>
      <c r="FYI111" s="100"/>
      <c r="FYJ111" s="100"/>
      <c r="FYK111" s="100"/>
      <c r="FYL111" s="100"/>
      <c r="FYM111" s="100"/>
      <c r="FYN111" s="100"/>
      <c r="FYO111" s="100"/>
      <c r="FYP111" s="100"/>
      <c r="FYQ111" s="100"/>
      <c r="FYR111" s="100"/>
      <c r="FYS111" s="100"/>
      <c r="FYT111" s="100"/>
      <c r="FYU111" s="100"/>
      <c r="FYV111" s="100"/>
      <c r="FYW111" s="100"/>
      <c r="FYX111" s="100"/>
      <c r="FYY111" s="100"/>
      <c r="FYZ111" s="100"/>
      <c r="FZA111" s="100"/>
      <c r="FZB111" s="100"/>
      <c r="FZC111" s="100"/>
      <c r="FZD111" s="100"/>
      <c r="FZE111" s="100"/>
      <c r="FZF111" s="100"/>
      <c r="FZG111" s="100"/>
      <c r="FZH111" s="100"/>
      <c r="FZI111" s="100"/>
      <c r="FZJ111" s="100"/>
      <c r="FZK111" s="100"/>
      <c r="FZL111" s="100"/>
      <c r="FZM111" s="100"/>
      <c r="FZN111" s="100"/>
      <c r="FZO111" s="100"/>
      <c r="FZP111" s="100"/>
      <c r="FZQ111" s="100"/>
      <c r="FZR111" s="100"/>
      <c r="FZS111" s="100"/>
      <c r="FZT111" s="100"/>
      <c r="FZU111" s="100"/>
      <c r="FZV111" s="100"/>
      <c r="FZW111" s="100"/>
      <c r="FZX111" s="100"/>
      <c r="FZY111" s="100"/>
      <c r="FZZ111" s="100"/>
      <c r="GAA111" s="100"/>
      <c r="GAB111" s="100"/>
      <c r="GAC111" s="100"/>
      <c r="GAD111" s="100"/>
      <c r="GAE111" s="100"/>
      <c r="GAF111" s="100"/>
      <c r="GAG111" s="100"/>
      <c r="GAH111" s="100"/>
      <c r="GAI111" s="100"/>
      <c r="GAJ111" s="100"/>
      <c r="GAK111" s="100"/>
      <c r="GAL111" s="100"/>
      <c r="GAM111" s="100"/>
      <c r="GAN111" s="100"/>
      <c r="GAO111" s="100"/>
      <c r="GAP111" s="100"/>
      <c r="GAQ111" s="100"/>
      <c r="GAR111" s="100"/>
      <c r="GAS111" s="100"/>
      <c r="GAT111" s="100"/>
      <c r="GAU111" s="100"/>
      <c r="GAV111" s="100"/>
      <c r="GAW111" s="100"/>
      <c r="GAX111" s="100"/>
      <c r="GAY111" s="100"/>
      <c r="GAZ111" s="100"/>
      <c r="GBA111" s="100"/>
      <c r="GBB111" s="100"/>
      <c r="GBC111" s="100"/>
      <c r="GBD111" s="100"/>
      <c r="GBE111" s="100"/>
      <c r="GBF111" s="100"/>
      <c r="GBG111" s="100"/>
      <c r="GBH111" s="100"/>
      <c r="GBI111" s="100"/>
      <c r="GBJ111" s="100"/>
      <c r="GBK111" s="100"/>
      <c r="GBL111" s="100"/>
      <c r="GBM111" s="100"/>
      <c r="GBN111" s="100"/>
      <c r="GBO111" s="100"/>
      <c r="GBP111" s="100"/>
      <c r="GBQ111" s="100"/>
      <c r="GBR111" s="100"/>
      <c r="GBS111" s="100"/>
      <c r="GBT111" s="100"/>
      <c r="GBU111" s="100"/>
      <c r="GBV111" s="100"/>
      <c r="GBW111" s="100"/>
      <c r="GBX111" s="100"/>
      <c r="GBY111" s="100"/>
      <c r="GBZ111" s="100"/>
      <c r="GCA111" s="100"/>
      <c r="GCB111" s="100"/>
      <c r="GCC111" s="100"/>
      <c r="GCD111" s="100"/>
      <c r="GCE111" s="100"/>
      <c r="GCF111" s="100"/>
      <c r="GCG111" s="100"/>
      <c r="GCH111" s="100"/>
      <c r="GCI111" s="100"/>
      <c r="GCJ111" s="100"/>
      <c r="GCK111" s="100"/>
      <c r="GCL111" s="100"/>
      <c r="GCM111" s="100"/>
      <c r="GCN111" s="100"/>
      <c r="GCO111" s="100"/>
      <c r="GCP111" s="100"/>
      <c r="GCQ111" s="100"/>
      <c r="GCR111" s="100"/>
      <c r="GCS111" s="100"/>
      <c r="GCT111" s="100"/>
      <c r="GCU111" s="100"/>
      <c r="GCV111" s="100"/>
      <c r="GCW111" s="100"/>
      <c r="GCX111" s="100"/>
      <c r="GCY111" s="100"/>
      <c r="GCZ111" s="100"/>
      <c r="GDA111" s="100"/>
      <c r="GDB111" s="100"/>
      <c r="GDC111" s="100"/>
      <c r="GDD111" s="100"/>
      <c r="GDE111" s="100"/>
      <c r="GDF111" s="100"/>
      <c r="GDG111" s="100"/>
      <c r="GDH111" s="100"/>
      <c r="GDI111" s="100"/>
      <c r="GDJ111" s="100"/>
      <c r="GDK111" s="100"/>
      <c r="GDL111" s="100"/>
      <c r="GDM111" s="100"/>
      <c r="GDN111" s="100"/>
      <c r="GDO111" s="100"/>
      <c r="GDP111" s="100"/>
      <c r="GDQ111" s="100"/>
      <c r="GDR111" s="100"/>
      <c r="GDS111" s="100"/>
      <c r="GDT111" s="100"/>
      <c r="GDU111" s="100"/>
      <c r="GDV111" s="100"/>
      <c r="GDW111" s="100"/>
      <c r="GDX111" s="100"/>
      <c r="GDY111" s="100"/>
      <c r="GDZ111" s="100"/>
      <c r="GEA111" s="100"/>
      <c r="GEB111" s="100"/>
      <c r="GEC111" s="100"/>
      <c r="GED111" s="100"/>
      <c r="GEE111" s="100"/>
      <c r="GEF111" s="100"/>
      <c r="GEG111" s="100"/>
      <c r="GEH111" s="100"/>
      <c r="GEI111" s="100"/>
      <c r="GEJ111" s="100"/>
      <c r="GEK111" s="100"/>
      <c r="GEL111" s="100"/>
      <c r="GEM111" s="100"/>
      <c r="GEN111" s="100"/>
      <c r="GEO111" s="100"/>
      <c r="GEP111" s="100"/>
      <c r="GEQ111" s="100"/>
      <c r="GER111" s="100"/>
      <c r="GES111" s="100"/>
      <c r="GET111" s="100"/>
      <c r="GEU111" s="100"/>
      <c r="GEV111" s="100"/>
      <c r="GEW111" s="100"/>
      <c r="GEX111" s="100"/>
      <c r="GEY111" s="100"/>
      <c r="GEZ111" s="100"/>
      <c r="GFA111" s="100"/>
      <c r="GFB111" s="100"/>
      <c r="GFC111" s="100"/>
      <c r="GFD111" s="100"/>
      <c r="GFE111" s="100"/>
      <c r="GFF111" s="100"/>
      <c r="GFG111" s="100"/>
      <c r="GFH111" s="100"/>
      <c r="GFI111" s="100"/>
      <c r="GFJ111" s="100"/>
      <c r="GFK111" s="100"/>
      <c r="GFL111" s="100"/>
      <c r="GFM111" s="100"/>
      <c r="GFN111" s="100"/>
      <c r="GFO111" s="100"/>
      <c r="GFP111" s="100"/>
      <c r="GFQ111" s="100"/>
      <c r="GFR111" s="100"/>
      <c r="GFS111" s="100"/>
      <c r="GFT111" s="100"/>
      <c r="GFU111" s="100"/>
      <c r="GFV111" s="100"/>
      <c r="GFW111" s="100"/>
      <c r="GFX111" s="100"/>
      <c r="GFY111" s="100"/>
      <c r="GFZ111" s="100"/>
      <c r="GGA111" s="100"/>
      <c r="GGB111" s="100"/>
      <c r="GGC111" s="100"/>
      <c r="GGD111" s="100"/>
      <c r="GGE111" s="100"/>
      <c r="GGF111" s="100"/>
      <c r="GGG111" s="100"/>
      <c r="GGH111" s="100"/>
      <c r="GGI111" s="100"/>
      <c r="GGJ111" s="100"/>
      <c r="GGK111" s="100"/>
      <c r="GGL111" s="100"/>
      <c r="GGM111" s="100"/>
      <c r="GGN111" s="100"/>
      <c r="GGO111" s="100"/>
      <c r="GGP111" s="100"/>
      <c r="GGQ111" s="100"/>
      <c r="GGR111" s="100"/>
      <c r="GGS111" s="100"/>
      <c r="GGT111" s="100"/>
      <c r="GGU111" s="100"/>
      <c r="GGV111" s="100"/>
      <c r="GGW111" s="100"/>
      <c r="GGX111" s="100"/>
      <c r="GGY111" s="100"/>
      <c r="GGZ111" s="100"/>
      <c r="GHA111" s="100"/>
      <c r="GHB111" s="100"/>
      <c r="GHC111" s="100"/>
      <c r="GHD111" s="100"/>
      <c r="GHE111" s="100"/>
      <c r="GHF111" s="100"/>
      <c r="GHG111" s="100"/>
      <c r="GHH111" s="100"/>
      <c r="GHI111" s="100"/>
      <c r="GHJ111" s="100"/>
      <c r="GHK111" s="100"/>
      <c r="GHL111" s="100"/>
      <c r="GHM111" s="100"/>
      <c r="GHN111" s="100"/>
      <c r="GHO111" s="100"/>
      <c r="GHP111" s="100"/>
      <c r="GHQ111" s="100"/>
      <c r="GHR111" s="100"/>
      <c r="GHS111" s="100"/>
      <c r="GHT111" s="100"/>
      <c r="GHU111" s="100"/>
      <c r="GHV111" s="100"/>
      <c r="GHW111" s="100"/>
      <c r="GHX111" s="100"/>
      <c r="GHY111" s="100"/>
      <c r="GHZ111" s="100"/>
      <c r="GIA111" s="100"/>
      <c r="GIB111" s="100"/>
      <c r="GIC111" s="100"/>
      <c r="GID111" s="100"/>
      <c r="GIE111" s="100"/>
      <c r="GIF111" s="100"/>
      <c r="GIG111" s="100"/>
      <c r="GIH111" s="100"/>
      <c r="GII111" s="100"/>
      <c r="GIJ111" s="100"/>
      <c r="GIK111" s="100"/>
      <c r="GIL111" s="100"/>
      <c r="GIM111" s="100"/>
      <c r="GIN111" s="100"/>
      <c r="GIO111" s="100"/>
      <c r="GIP111" s="100"/>
      <c r="GIQ111" s="100"/>
      <c r="GIR111" s="100"/>
      <c r="GIS111" s="100"/>
      <c r="GIT111" s="100"/>
      <c r="GIU111" s="100"/>
      <c r="GIV111" s="100"/>
      <c r="GIW111" s="100"/>
      <c r="GIX111" s="100"/>
      <c r="GIY111" s="100"/>
      <c r="GIZ111" s="100"/>
      <c r="GJA111" s="100"/>
      <c r="GJB111" s="100"/>
      <c r="GJC111" s="100"/>
      <c r="GJD111" s="100"/>
      <c r="GJE111" s="100"/>
      <c r="GJF111" s="100"/>
      <c r="GJG111" s="100"/>
      <c r="GJH111" s="100"/>
      <c r="GJI111" s="100"/>
      <c r="GJJ111" s="100"/>
      <c r="GJK111" s="100"/>
      <c r="GJL111" s="100"/>
      <c r="GJM111" s="100"/>
      <c r="GJN111" s="100"/>
      <c r="GJO111" s="100"/>
      <c r="GJP111" s="100"/>
      <c r="GJQ111" s="100"/>
      <c r="GJR111" s="100"/>
      <c r="GJS111" s="100"/>
      <c r="GJT111" s="100"/>
      <c r="GJU111" s="100"/>
      <c r="GJV111" s="100"/>
      <c r="GJW111" s="100"/>
      <c r="GJX111" s="100"/>
      <c r="GJY111" s="100"/>
      <c r="GJZ111" s="100"/>
      <c r="GKA111" s="100"/>
      <c r="GKB111" s="100"/>
      <c r="GKC111" s="100"/>
      <c r="GKD111" s="100"/>
      <c r="GKE111" s="100"/>
      <c r="GKF111" s="100"/>
      <c r="GKG111" s="100"/>
      <c r="GKH111" s="100"/>
      <c r="GKI111" s="100"/>
      <c r="GKJ111" s="100"/>
      <c r="GKK111" s="100"/>
      <c r="GKL111" s="100"/>
      <c r="GKM111" s="100"/>
      <c r="GKN111" s="100"/>
      <c r="GKO111" s="100"/>
      <c r="GKP111" s="100"/>
      <c r="GKQ111" s="100"/>
      <c r="GKR111" s="100"/>
      <c r="GKS111" s="100"/>
      <c r="GKT111" s="100"/>
      <c r="GKU111" s="100"/>
      <c r="GKV111" s="100"/>
      <c r="GKW111" s="100"/>
      <c r="GKX111" s="100"/>
      <c r="GKY111" s="100"/>
      <c r="GKZ111" s="100"/>
      <c r="GLA111" s="100"/>
      <c r="GLB111" s="100"/>
      <c r="GLC111" s="100"/>
      <c r="GLD111" s="100"/>
      <c r="GLE111" s="100"/>
      <c r="GLF111" s="100"/>
      <c r="GLG111" s="100"/>
      <c r="GLH111" s="100"/>
      <c r="GLI111" s="100"/>
      <c r="GLJ111" s="100"/>
      <c r="GLK111" s="100"/>
      <c r="GLL111" s="100"/>
      <c r="GLM111" s="100"/>
      <c r="GLN111" s="100"/>
      <c r="GLO111" s="100"/>
      <c r="GLP111" s="100"/>
      <c r="GLQ111" s="100"/>
      <c r="GLR111" s="100"/>
      <c r="GLS111" s="100"/>
      <c r="GLT111" s="100"/>
      <c r="GLU111" s="100"/>
      <c r="GLV111" s="100"/>
      <c r="GLW111" s="100"/>
      <c r="GLX111" s="100"/>
      <c r="GLY111" s="100"/>
      <c r="GLZ111" s="100"/>
      <c r="GMA111" s="100"/>
      <c r="GMB111" s="100"/>
      <c r="GMC111" s="100"/>
      <c r="GMD111" s="100"/>
      <c r="GME111" s="100"/>
      <c r="GMF111" s="100"/>
      <c r="GMG111" s="100"/>
      <c r="GMH111" s="100"/>
      <c r="GMI111" s="100"/>
      <c r="GMJ111" s="100"/>
      <c r="GMK111" s="100"/>
      <c r="GML111" s="100"/>
      <c r="GMM111" s="100"/>
      <c r="GMN111" s="100"/>
      <c r="GMO111" s="100"/>
      <c r="GMP111" s="100"/>
      <c r="GMQ111" s="100"/>
      <c r="GMR111" s="100"/>
      <c r="GMS111" s="100"/>
      <c r="GMT111" s="100"/>
      <c r="GMU111" s="100"/>
      <c r="GMV111" s="100"/>
      <c r="GMW111" s="100"/>
      <c r="GMX111" s="100"/>
      <c r="GMY111" s="100"/>
      <c r="GMZ111" s="100"/>
      <c r="GNA111" s="100"/>
      <c r="GNB111" s="100"/>
      <c r="GNC111" s="100"/>
      <c r="GND111" s="100"/>
      <c r="GNE111" s="100"/>
      <c r="GNF111" s="100"/>
      <c r="GNG111" s="100"/>
      <c r="GNH111" s="100"/>
      <c r="GNI111" s="100"/>
      <c r="GNJ111" s="100"/>
      <c r="GNK111" s="100"/>
      <c r="GNL111" s="100"/>
      <c r="GNM111" s="100"/>
      <c r="GNN111" s="100"/>
      <c r="GNO111" s="100"/>
      <c r="GNP111" s="100"/>
      <c r="GNQ111" s="100"/>
      <c r="GNR111" s="100"/>
      <c r="GNS111" s="100"/>
      <c r="GNT111" s="100"/>
      <c r="GNU111" s="100"/>
      <c r="GNV111" s="100"/>
      <c r="GNW111" s="100"/>
      <c r="GNX111" s="100"/>
      <c r="GNY111" s="100"/>
      <c r="GNZ111" s="100"/>
      <c r="GOA111" s="100"/>
      <c r="GOB111" s="100"/>
      <c r="GOC111" s="100"/>
      <c r="GOD111" s="100"/>
      <c r="GOE111" s="100"/>
      <c r="GOF111" s="100"/>
      <c r="GOG111" s="100"/>
      <c r="GOH111" s="100"/>
      <c r="GOI111" s="100"/>
      <c r="GOJ111" s="100"/>
      <c r="GOK111" s="100"/>
      <c r="GOL111" s="100"/>
      <c r="GOM111" s="100"/>
      <c r="GON111" s="100"/>
      <c r="GOO111" s="100"/>
      <c r="GOP111" s="100"/>
      <c r="GOQ111" s="100"/>
      <c r="GOR111" s="100"/>
      <c r="GOS111" s="100"/>
      <c r="GOT111" s="100"/>
      <c r="GOU111" s="100"/>
      <c r="GOV111" s="100"/>
      <c r="GOW111" s="100"/>
      <c r="GOX111" s="100"/>
      <c r="GOY111" s="100"/>
      <c r="GOZ111" s="100"/>
      <c r="GPA111" s="100"/>
      <c r="GPB111" s="100"/>
      <c r="GPC111" s="100"/>
      <c r="GPD111" s="100"/>
      <c r="GPE111" s="100"/>
      <c r="GPF111" s="100"/>
      <c r="GPG111" s="100"/>
      <c r="GPH111" s="100"/>
      <c r="GPI111" s="100"/>
      <c r="GPJ111" s="100"/>
      <c r="GPK111" s="100"/>
      <c r="GPL111" s="100"/>
      <c r="GPM111" s="100"/>
      <c r="GPN111" s="100"/>
      <c r="GPO111" s="100"/>
      <c r="GPP111" s="100"/>
      <c r="GPQ111" s="100"/>
      <c r="GPR111" s="100"/>
      <c r="GPS111" s="100"/>
      <c r="GPT111" s="100"/>
      <c r="GPU111" s="100"/>
      <c r="GPV111" s="100"/>
      <c r="GPW111" s="100"/>
      <c r="GPX111" s="100"/>
      <c r="GPY111" s="100"/>
      <c r="GPZ111" s="100"/>
      <c r="GQA111" s="100"/>
      <c r="GQB111" s="100"/>
      <c r="GQC111" s="100"/>
      <c r="GQD111" s="100"/>
      <c r="GQE111" s="100"/>
      <c r="GQF111" s="100"/>
      <c r="GQG111" s="100"/>
      <c r="GQH111" s="100"/>
      <c r="GQI111" s="100"/>
      <c r="GQJ111" s="100"/>
      <c r="GQK111" s="100"/>
      <c r="GQL111" s="100"/>
      <c r="GQM111" s="100"/>
      <c r="GQN111" s="100"/>
      <c r="GQO111" s="100"/>
      <c r="GQP111" s="100"/>
      <c r="GQQ111" s="100"/>
      <c r="GQR111" s="100"/>
      <c r="GQS111" s="100"/>
      <c r="GQT111" s="100"/>
      <c r="GQU111" s="100"/>
      <c r="GQV111" s="100"/>
      <c r="GQW111" s="100"/>
      <c r="GQX111" s="100"/>
      <c r="GQY111" s="100"/>
      <c r="GQZ111" s="100"/>
      <c r="GRA111" s="100"/>
      <c r="GRB111" s="100"/>
      <c r="GRC111" s="100"/>
      <c r="GRD111" s="100"/>
      <c r="GRE111" s="100"/>
      <c r="GRF111" s="100"/>
      <c r="GRG111" s="100"/>
      <c r="GRH111" s="100"/>
      <c r="GRI111" s="100"/>
      <c r="GRJ111" s="100"/>
      <c r="GRK111" s="100"/>
      <c r="GRL111" s="100"/>
      <c r="GRM111" s="100"/>
      <c r="GRN111" s="100"/>
      <c r="GRO111" s="100"/>
      <c r="GRP111" s="100"/>
      <c r="GRQ111" s="100"/>
      <c r="GRR111" s="100"/>
      <c r="GRS111" s="100"/>
      <c r="GRT111" s="100"/>
      <c r="GRU111" s="100"/>
      <c r="GRV111" s="100"/>
      <c r="GRW111" s="100"/>
      <c r="GRX111" s="100"/>
      <c r="GRY111" s="100"/>
      <c r="GRZ111" s="100"/>
      <c r="GSA111" s="100"/>
      <c r="GSB111" s="100"/>
      <c r="GSC111" s="100"/>
      <c r="GSD111" s="100"/>
      <c r="GSE111" s="100"/>
      <c r="GSF111" s="100"/>
      <c r="GSG111" s="100"/>
      <c r="GSH111" s="100"/>
      <c r="GSI111" s="100"/>
      <c r="GSJ111" s="100"/>
      <c r="GSK111" s="100"/>
      <c r="GSL111" s="100"/>
      <c r="GSM111" s="100"/>
      <c r="GSN111" s="100"/>
      <c r="GSO111" s="100"/>
      <c r="GSP111" s="100"/>
      <c r="GSQ111" s="100"/>
      <c r="GSR111" s="100"/>
      <c r="GSS111" s="100"/>
      <c r="GST111" s="100"/>
      <c r="GSU111" s="100"/>
      <c r="GSV111" s="100"/>
      <c r="GSW111" s="100"/>
      <c r="GSX111" s="100"/>
      <c r="GSY111" s="100"/>
      <c r="GSZ111" s="100"/>
      <c r="GTA111" s="100"/>
      <c r="GTB111" s="100"/>
      <c r="GTC111" s="100"/>
      <c r="GTD111" s="100"/>
      <c r="GTE111" s="100"/>
      <c r="GTF111" s="100"/>
      <c r="GTG111" s="100"/>
      <c r="GTH111" s="100"/>
      <c r="GTI111" s="100"/>
      <c r="GTJ111" s="100"/>
      <c r="GTK111" s="100"/>
      <c r="GTL111" s="100"/>
      <c r="GTM111" s="100"/>
      <c r="GTN111" s="100"/>
      <c r="GTO111" s="100"/>
      <c r="GTP111" s="100"/>
      <c r="GTQ111" s="100"/>
      <c r="GTR111" s="100"/>
      <c r="GTS111" s="100"/>
      <c r="GTT111" s="100"/>
      <c r="GTU111" s="100"/>
      <c r="GTV111" s="100"/>
      <c r="GTW111" s="100"/>
      <c r="GTX111" s="100"/>
      <c r="GTY111" s="100"/>
      <c r="GTZ111" s="100"/>
      <c r="GUA111" s="100"/>
      <c r="GUB111" s="100"/>
      <c r="GUC111" s="100"/>
      <c r="GUD111" s="100"/>
      <c r="GUE111" s="100"/>
      <c r="GUF111" s="100"/>
      <c r="GUG111" s="100"/>
      <c r="GUH111" s="100"/>
      <c r="GUI111" s="100"/>
      <c r="GUJ111" s="100"/>
      <c r="GUK111" s="100"/>
      <c r="GUL111" s="100"/>
      <c r="GUM111" s="100"/>
      <c r="GUN111" s="100"/>
      <c r="GUO111" s="100"/>
      <c r="GUP111" s="100"/>
      <c r="GUQ111" s="100"/>
      <c r="GUR111" s="100"/>
      <c r="GUS111" s="100"/>
      <c r="GUT111" s="100"/>
      <c r="GUU111" s="100"/>
      <c r="GUV111" s="100"/>
      <c r="GUW111" s="100"/>
      <c r="GUX111" s="100"/>
      <c r="GUY111" s="100"/>
      <c r="GUZ111" s="100"/>
      <c r="GVA111" s="100"/>
      <c r="GVB111" s="100"/>
      <c r="GVC111" s="100"/>
      <c r="GVD111" s="100"/>
      <c r="GVE111" s="100"/>
      <c r="GVF111" s="100"/>
      <c r="GVG111" s="100"/>
      <c r="GVH111" s="100"/>
      <c r="GVI111" s="100"/>
      <c r="GVJ111" s="100"/>
      <c r="GVK111" s="100"/>
      <c r="GVL111" s="100"/>
      <c r="GVM111" s="100"/>
      <c r="GVN111" s="100"/>
      <c r="GVO111" s="100"/>
      <c r="GVP111" s="100"/>
      <c r="GVQ111" s="100"/>
      <c r="GVR111" s="100"/>
      <c r="GVS111" s="100"/>
      <c r="GVT111" s="100"/>
      <c r="GVU111" s="100"/>
      <c r="GVV111" s="100"/>
      <c r="GVW111" s="100"/>
      <c r="GVX111" s="100"/>
      <c r="GVY111" s="100"/>
      <c r="GVZ111" s="100"/>
      <c r="GWA111" s="100"/>
      <c r="GWB111" s="100"/>
      <c r="GWC111" s="100"/>
      <c r="GWD111" s="100"/>
      <c r="GWE111" s="100"/>
      <c r="GWF111" s="100"/>
      <c r="GWG111" s="100"/>
      <c r="GWH111" s="100"/>
      <c r="GWI111" s="100"/>
      <c r="GWJ111" s="100"/>
      <c r="GWK111" s="100"/>
      <c r="GWL111" s="100"/>
      <c r="GWM111" s="100"/>
      <c r="GWN111" s="100"/>
      <c r="GWO111" s="100"/>
      <c r="GWP111" s="100"/>
      <c r="GWQ111" s="100"/>
      <c r="GWR111" s="100"/>
      <c r="GWS111" s="100"/>
      <c r="GWT111" s="100"/>
      <c r="GWU111" s="100"/>
      <c r="GWV111" s="100"/>
      <c r="GWW111" s="100"/>
      <c r="GWX111" s="100"/>
      <c r="GWY111" s="100"/>
      <c r="GWZ111" s="100"/>
      <c r="GXA111" s="100"/>
      <c r="GXB111" s="100"/>
      <c r="GXC111" s="100"/>
      <c r="GXD111" s="100"/>
      <c r="GXE111" s="100"/>
      <c r="GXF111" s="100"/>
      <c r="GXG111" s="100"/>
      <c r="GXH111" s="100"/>
      <c r="GXI111" s="100"/>
      <c r="GXJ111" s="100"/>
      <c r="GXK111" s="100"/>
      <c r="GXL111" s="100"/>
      <c r="GXM111" s="100"/>
      <c r="GXN111" s="100"/>
      <c r="GXO111" s="100"/>
      <c r="GXP111" s="100"/>
      <c r="GXQ111" s="100"/>
      <c r="GXR111" s="100"/>
      <c r="GXS111" s="100"/>
      <c r="GXT111" s="100"/>
      <c r="GXU111" s="100"/>
      <c r="GXV111" s="100"/>
      <c r="GXW111" s="100"/>
      <c r="GXX111" s="100"/>
      <c r="GXY111" s="100"/>
      <c r="GXZ111" s="100"/>
      <c r="GYA111" s="100"/>
      <c r="GYB111" s="100"/>
      <c r="GYC111" s="100"/>
      <c r="GYD111" s="100"/>
      <c r="GYE111" s="100"/>
      <c r="GYF111" s="100"/>
      <c r="GYG111" s="100"/>
      <c r="GYH111" s="100"/>
      <c r="GYI111" s="100"/>
      <c r="GYJ111" s="100"/>
      <c r="GYK111" s="100"/>
      <c r="GYL111" s="100"/>
      <c r="GYM111" s="100"/>
      <c r="GYN111" s="100"/>
      <c r="GYO111" s="100"/>
      <c r="GYP111" s="100"/>
      <c r="GYQ111" s="100"/>
      <c r="GYR111" s="100"/>
      <c r="GYS111" s="100"/>
      <c r="GYT111" s="100"/>
      <c r="GYU111" s="100"/>
      <c r="GYV111" s="100"/>
      <c r="GYW111" s="100"/>
      <c r="GYX111" s="100"/>
      <c r="GYY111" s="100"/>
      <c r="GYZ111" s="100"/>
      <c r="GZA111" s="100"/>
      <c r="GZB111" s="100"/>
      <c r="GZC111" s="100"/>
      <c r="GZD111" s="100"/>
      <c r="GZE111" s="100"/>
      <c r="GZF111" s="100"/>
      <c r="GZG111" s="100"/>
      <c r="GZH111" s="100"/>
      <c r="GZI111" s="100"/>
      <c r="GZJ111" s="100"/>
      <c r="GZK111" s="100"/>
      <c r="GZL111" s="100"/>
      <c r="GZM111" s="100"/>
      <c r="GZN111" s="100"/>
      <c r="GZO111" s="100"/>
      <c r="GZP111" s="100"/>
      <c r="GZQ111" s="100"/>
      <c r="GZR111" s="100"/>
      <c r="GZS111" s="100"/>
      <c r="GZT111" s="100"/>
      <c r="GZU111" s="100"/>
      <c r="GZV111" s="100"/>
      <c r="GZW111" s="100"/>
      <c r="GZX111" s="100"/>
      <c r="GZY111" s="100"/>
      <c r="GZZ111" s="100"/>
      <c r="HAA111" s="100"/>
      <c r="HAB111" s="100"/>
      <c r="HAC111" s="100"/>
      <c r="HAD111" s="100"/>
      <c r="HAE111" s="100"/>
      <c r="HAF111" s="100"/>
      <c r="HAG111" s="100"/>
      <c r="HAH111" s="100"/>
      <c r="HAI111" s="100"/>
      <c r="HAJ111" s="100"/>
      <c r="HAK111" s="100"/>
      <c r="HAL111" s="100"/>
      <c r="HAM111" s="100"/>
      <c r="HAN111" s="100"/>
      <c r="HAO111" s="100"/>
      <c r="HAP111" s="100"/>
      <c r="HAQ111" s="100"/>
      <c r="HAR111" s="100"/>
      <c r="HAS111" s="100"/>
      <c r="HAT111" s="100"/>
      <c r="HAU111" s="100"/>
      <c r="HAV111" s="100"/>
      <c r="HAW111" s="100"/>
      <c r="HAX111" s="100"/>
      <c r="HAY111" s="100"/>
      <c r="HAZ111" s="100"/>
      <c r="HBA111" s="100"/>
      <c r="HBB111" s="100"/>
      <c r="HBC111" s="100"/>
      <c r="HBD111" s="100"/>
      <c r="HBE111" s="100"/>
      <c r="HBF111" s="100"/>
      <c r="HBG111" s="100"/>
      <c r="HBH111" s="100"/>
      <c r="HBI111" s="100"/>
      <c r="HBJ111" s="100"/>
      <c r="HBK111" s="100"/>
      <c r="HBL111" s="100"/>
      <c r="HBM111" s="100"/>
      <c r="HBN111" s="100"/>
      <c r="HBO111" s="100"/>
      <c r="HBP111" s="100"/>
      <c r="HBQ111" s="100"/>
      <c r="HBR111" s="100"/>
      <c r="HBS111" s="100"/>
      <c r="HBT111" s="100"/>
      <c r="HBU111" s="100"/>
      <c r="HBV111" s="100"/>
      <c r="HBW111" s="100"/>
      <c r="HBX111" s="100"/>
      <c r="HBY111" s="100"/>
      <c r="HBZ111" s="100"/>
      <c r="HCA111" s="100"/>
      <c r="HCB111" s="100"/>
      <c r="HCC111" s="100"/>
      <c r="HCD111" s="100"/>
      <c r="HCE111" s="100"/>
      <c r="HCF111" s="100"/>
      <c r="HCG111" s="100"/>
      <c r="HCH111" s="100"/>
      <c r="HCI111" s="100"/>
      <c r="HCJ111" s="100"/>
      <c r="HCK111" s="100"/>
      <c r="HCL111" s="100"/>
      <c r="HCM111" s="100"/>
      <c r="HCN111" s="100"/>
      <c r="HCO111" s="100"/>
      <c r="HCP111" s="100"/>
      <c r="HCQ111" s="100"/>
      <c r="HCR111" s="100"/>
      <c r="HCS111" s="100"/>
      <c r="HCT111" s="100"/>
      <c r="HCU111" s="100"/>
      <c r="HCV111" s="100"/>
      <c r="HCW111" s="100"/>
      <c r="HCX111" s="100"/>
      <c r="HCY111" s="100"/>
      <c r="HCZ111" s="100"/>
      <c r="HDA111" s="100"/>
      <c r="HDB111" s="100"/>
      <c r="HDC111" s="100"/>
      <c r="HDD111" s="100"/>
      <c r="HDE111" s="100"/>
      <c r="HDF111" s="100"/>
      <c r="HDG111" s="100"/>
      <c r="HDH111" s="100"/>
      <c r="HDI111" s="100"/>
      <c r="HDJ111" s="100"/>
      <c r="HDK111" s="100"/>
      <c r="HDL111" s="100"/>
      <c r="HDM111" s="100"/>
      <c r="HDN111" s="100"/>
      <c r="HDO111" s="100"/>
      <c r="HDP111" s="100"/>
      <c r="HDQ111" s="100"/>
      <c r="HDR111" s="100"/>
      <c r="HDS111" s="100"/>
      <c r="HDT111" s="100"/>
      <c r="HDU111" s="100"/>
      <c r="HDV111" s="100"/>
      <c r="HDW111" s="100"/>
      <c r="HDX111" s="100"/>
      <c r="HDY111" s="100"/>
      <c r="HDZ111" s="100"/>
      <c r="HEA111" s="100"/>
      <c r="HEB111" s="100"/>
      <c r="HEC111" s="100"/>
      <c r="HED111" s="100"/>
      <c r="HEE111" s="100"/>
      <c r="HEF111" s="100"/>
      <c r="HEG111" s="100"/>
      <c r="HEH111" s="100"/>
      <c r="HEI111" s="100"/>
      <c r="HEJ111" s="100"/>
      <c r="HEK111" s="100"/>
      <c r="HEL111" s="100"/>
      <c r="HEM111" s="100"/>
      <c r="HEN111" s="100"/>
      <c r="HEO111" s="100"/>
      <c r="HEP111" s="100"/>
      <c r="HEQ111" s="100"/>
      <c r="HER111" s="100"/>
      <c r="HES111" s="100"/>
      <c r="HET111" s="100"/>
      <c r="HEU111" s="100"/>
      <c r="HEV111" s="100"/>
      <c r="HEW111" s="100"/>
      <c r="HEX111" s="100"/>
      <c r="HEY111" s="100"/>
      <c r="HEZ111" s="100"/>
      <c r="HFA111" s="100"/>
      <c r="HFB111" s="100"/>
      <c r="HFC111" s="100"/>
      <c r="HFD111" s="100"/>
      <c r="HFE111" s="100"/>
      <c r="HFF111" s="100"/>
      <c r="HFG111" s="100"/>
      <c r="HFH111" s="100"/>
      <c r="HFI111" s="100"/>
      <c r="HFJ111" s="100"/>
      <c r="HFK111" s="100"/>
      <c r="HFL111" s="100"/>
      <c r="HFM111" s="100"/>
      <c r="HFN111" s="100"/>
      <c r="HFO111" s="100"/>
      <c r="HFP111" s="100"/>
      <c r="HFQ111" s="100"/>
      <c r="HFR111" s="100"/>
      <c r="HFS111" s="100"/>
      <c r="HFT111" s="100"/>
      <c r="HFU111" s="100"/>
      <c r="HFV111" s="100"/>
      <c r="HFW111" s="100"/>
      <c r="HFX111" s="100"/>
      <c r="HFY111" s="100"/>
      <c r="HFZ111" s="100"/>
      <c r="HGA111" s="100"/>
      <c r="HGB111" s="100"/>
      <c r="HGC111" s="100"/>
      <c r="HGD111" s="100"/>
      <c r="HGE111" s="100"/>
      <c r="HGF111" s="100"/>
      <c r="HGG111" s="100"/>
      <c r="HGH111" s="100"/>
      <c r="HGI111" s="100"/>
      <c r="HGJ111" s="100"/>
      <c r="HGK111" s="100"/>
      <c r="HGL111" s="100"/>
      <c r="HGM111" s="100"/>
      <c r="HGN111" s="100"/>
      <c r="HGO111" s="100"/>
      <c r="HGP111" s="100"/>
      <c r="HGQ111" s="100"/>
      <c r="HGR111" s="100"/>
      <c r="HGS111" s="100"/>
      <c r="HGT111" s="100"/>
      <c r="HGU111" s="100"/>
      <c r="HGV111" s="100"/>
      <c r="HGW111" s="100"/>
      <c r="HGX111" s="100"/>
      <c r="HGY111" s="100"/>
      <c r="HGZ111" s="100"/>
      <c r="HHA111" s="100"/>
      <c r="HHB111" s="100"/>
      <c r="HHC111" s="100"/>
      <c r="HHD111" s="100"/>
      <c r="HHE111" s="100"/>
      <c r="HHF111" s="100"/>
      <c r="HHG111" s="100"/>
      <c r="HHH111" s="100"/>
      <c r="HHI111" s="100"/>
      <c r="HHJ111" s="100"/>
      <c r="HHK111" s="100"/>
      <c r="HHL111" s="100"/>
      <c r="HHM111" s="100"/>
      <c r="HHN111" s="100"/>
      <c r="HHO111" s="100"/>
      <c r="HHP111" s="100"/>
      <c r="HHQ111" s="100"/>
      <c r="HHR111" s="100"/>
      <c r="HHS111" s="100"/>
      <c r="HHT111" s="100"/>
      <c r="HHU111" s="100"/>
      <c r="HHV111" s="100"/>
      <c r="HHW111" s="100"/>
      <c r="HHX111" s="100"/>
      <c r="HHY111" s="100"/>
      <c r="HHZ111" s="100"/>
      <c r="HIA111" s="100"/>
      <c r="HIB111" s="100"/>
      <c r="HIC111" s="100"/>
      <c r="HID111" s="100"/>
      <c r="HIE111" s="100"/>
      <c r="HIF111" s="100"/>
      <c r="HIG111" s="100"/>
      <c r="HIH111" s="100"/>
      <c r="HII111" s="100"/>
      <c r="HIJ111" s="100"/>
      <c r="HIK111" s="100"/>
      <c r="HIL111" s="100"/>
      <c r="HIM111" s="100"/>
      <c r="HIN111" s="100"/>
      <c r="HIO111" s="100"/>
      <c r="HIP111" s="100"/>
      <c r="HIQ111" s="100"/>
      <c r="HIR111" s="100"/>
      <c r="HIS111" s="100"/>
      <c r="HIT111" s="100"/>
      <c r="HIU111" s="100"/>
      <c r="HIV111" s="100"/>
      <c r="HIW111" s="100"/>
      <c r="HIX111" s="100"/>
      <c r="HIY111" s="100"/>
      <c r="HIZ111" s="100"/>
      <c r="HJA111" s="100"/>
      <c r="HJB111" s="100"/>
      <c r="HJC111" s="100"/>
      <c r="HJD111" s="100"/>
      <c r="HJE111" s="100"/>
      <c r="HJF111" s="100"/>
      <c r="HJG111" s="100"/>
      <c r="HJH111" s="100"/>
      <c r="HJI111" s="100"/>
      <c r="HJJ111" s="100"/>
      <c r="HJK111" s="100"/>
      <c r="HJL111" s="100"/>
      <c r="HJM111" s="100"/>
      <c r="HJN111" s="100"/>
      <c r="HJO111" s="100"/>
      <c r="HJP111" s="100"/>
      <c r="HJQ111" s="100"/>
      <c r="HJR111" s="100"/>
      <c r="HJS111" s="100"/>
      <c r="HJT111" s="100"/>
      <c r="HJU111" s="100"/>
      <c r="HJV111" s="100"/>
      <c r="HJW111" s="100"/>
      <c r="HJX111" s="100"/>
      <c r="HJY111" s="100"/>
      <c r="HJZ111" s="100"/>
      <c r="HKA111" s="100"/>
      <c r="HKB111" s="100"/>
      <c r="HKC111" s="100"/>
      <c r="HKD111" s="100"/>
      <c r="HKE111" s="100"/>
      <c r="HKF111" s="100"/>
      <c r="HKG111" s="100"/>
      <c r="HKH111" s="100"/>
      <c r="HKI111" s="100"/>
      <c r="HKJ111" s="100"/>
      <c r="HKK111" s="100"/>
      <c r="HKL111" s="100"/>
      <c r="HKM111" s="100"/>
      <c r="HKN111" s="100"/>
      <c r="HKO111" s="100"/>
      <c r="HKP111" s="100"/>
      <c r="HKQ111" s="100"/>
      <c r="HKR111" s="100"/>
      <c r="HKS111" s="100"/>
      <c r="HKT111" s="100"/>
      <c r="HKU111" s="100"/>
      <c r="HKV111" s="100"/>
      <c r="HKW111" s="100"/>
      <c r="HKX111" s="100"/>
      <c r="HKY111" s="100"/>
      <c r="HKZ111" s="100"/>
      <c r="HLA111" s="100"/>
      <c r="HLB111" s="100"/>
      <c r="HLC111" s="100"/>
      <c r="HLD111" s="100"/>
      <c r="HLE111" s="100"/>
      <c r="HLF111" s="100"/>
      <c r="HLG111" s="100"/>
      <c r="HLH111" s="100"/>
      <c r="HLI111" s="100"/>
      <c r="HLJ111" s="100"/>
      <c r="HLK111" s="100"/>
      <c r="HLL111" s="100"/>
      <c r="HLM111" s="100"/>
      <c r="HLN111" s="100"/>
      <c r="HLO111" s="100"/>
      <c r="HLP111" s="100"/>
      <c r="HLQ111" s="100"/>
      <c r="HLR111" s="100"/>
      <c r="HLS111" s="100"/>
      <c r="HLT111" s="100"/>
      <c r="HLU111" s="100"/>
      <c r="HLV111" s="100"/>
      <c r="HLW111" s="100"/>
      <c r="HLX111" s="100"/>
      <c r="HLY111" s="100"/>
      <c r="HLZ111" s="100"/>
      <c r="HMA111" s="100"/>
      <c r="HMB111" s="100"/>
      <c r="HMC111" s="100"/>
      <c r="HMD111" s="100"/>
      <c r="HME111" s="100"/>
      <c r="HMF111" s="100"/>
      <c r="HMG111" s="100"/>
      <c r="HMH111" s="100"/>
      <c r="HMI111" s="100"/>
      <c r="HMJ111" s="100"/>
      <c r="HMK111" s="100"/>
      <c r="HML111" s="100"/>
      <c r="HMM111" s="100"/>
      <c r="HMN111" s="100"/>
      <c r="HMO111" s="100"/>
      <c r="HMP111" s="100"/>
      <c r="HMQ111" s="100"/>
      <c r="HMR111" s="100"/>
      <c r="HMS111" s="100"/>
      <c r="HMT111" s="100"/>
      <c r="HMU111" s="100"/>
      <c r="HMV111" s="100"/>
      <c r="HMW111" s="100"/>
      <c r="HMX111" s="100"/>
      <c r="HMY111" s="100"/>
      <c r="HMZ111" s="100"/>
      <c r="HNA111" s="100"/>
      <c r="HNB111" s="100"/>
      <c r="HNC111" s="100"/>
      <c r="HND111" s="100"/>
      <c r="HNE111" s="100"/>
      <c r="HNF111" s="100"/>
      <c r="HNG111" s="100"/>
      <c r="HNH111" s="100"/>
      <c r="HNI111" s="100"/>
      <c r="HNJ111" s="100"/>
      <c r="HNK111" s="100"/>
      <c r="HNL111" s="100"/>
      <c r="HNM111" s="100"/>
      <c r="HNN111" s="100"/>
      <c r="HNO111" s="100"/>
      <c r="HNP111" s="100"/>
      <c r="HNQ111" s="100"/>
      <c r="HNR111" s="100"/>
      <c r="HNS111" s="100"/>
      <c r="HNT111" s="100"/>
      <c r="HNU111" s="100"/>
      <c r="HNV111" s="100"/>
      <c r="HNW111" s="100"/>
      <c r="HNX111" s="100"/>
      <c r="HNY111" s="100"/>
      <c r="HNZ111" s="100"/>
      <c r="HOA111" s="100"/>
      <c r="HOB111" s="100"/>
      <c r="HOC111" s="100"/>
      <c r="HOD111" s="100"/>
      <c r="HOE111" s="100"/>
      <c r="HOF111" s="100"/>
      <c r="HOG111" s="100"/>
      <c r="HOH111" s="100"/>
      <c r="HOI111" s="100"/>
      <c r="HOJ111" s="100"/>
      <c r="HOK111" s="100"/>
      <c r="HOL111" s="100"/>
      <c r="HOM111" s="100"/>
      <c r="HON111" s="100"/>
      <c r="HOO111" s="100"/>
      <c r="HOP111" s="100"/>
      <c r="HOQ111" s="100"/>
      <c r="HOR111" s="100"/>
      <c r="HOS111" s="100"/>
      <c r="HOT111" s="100"/>
      <c r="HOU111" s="100"/>
      <c r="HOV111" s="100"/>
      <c r="HOW111" s="100"/>
      <c r="HOX111" s="100"/>
      <c r="HOY111" s="100"/>
      <c r="HOZ111" s="100"/>
      <c r="HPA111" s="100"/>
      <c r="HPB111" s="100"/>
      <c r="HPC111" s="100"/>
      <c r="HPD111" s="100"/>
      <c r="HPE111" s="100"/>
      <c r="HPF111" s="100"/>
      <c r="HPG111" s="100"/>
      <c r="HPH111" s="100"/>
      <c r="HPI111" s="100"/>
      <c r="HPJ111" s="100"/>
      <c r="HPK111" s="100"/>
      <c r="HPL111" s="100"/>
      <c r="HPM111" s="100"/>
      <c r="HPN111" s="100"/>
      <c r="HPO111" s="100"/>
      <c r="HPP111" s="100"/>
      <c r="HPQ111" s="100"/>
      <c r="HPR111" s="100"/>
      <c r="HPS111" s="100"/>
      <c r="HPT111" s="100"/>
      <c r="HPU111" s="100"/>
      <c r="HPV111" s="100"/>
      <c r="HPW111" s="100"/>
      <c r="HPX111" s="100"/>
      <c r="HPY111" s="100"/>
      <c r="HPZ111" s="100"/>
      <c r="HQA111" s="100"/>
      <c r="HQB111" s="100"/>
      <c r="HQC111" s="100"/>
      <c r="HQD111" s="100"/>
      <c r="HQE111" s="100"/>
      <c r="HQF111" s="100"/>
      <c r="HQG111" s="100"/>
      <c r="HQH111" s="100"/>
      <c r="HQI111" s="100"/>
      <c r="HQJ111" s="100"/>
      <c r="HQK111" s="100"/>
      <c r="HQL111" s="100"/>
      <c r="HQM111" s="100"/>
      <c r="HQN111" s="100"/>
      <c r="HQO111" s="100"/>
      <c r="HQP111" s="100"/>
      <c r="HQQ111" s="100"/>
      <c r="HQR111" s="100"/>
      <c r="HQS111" s="100"/>
      <c r="HQT111" s="100"/>
      <c r="HQU111" s="100"/>
      <c r="HQV111" s="100"/>
      <c r="HQW111" s="100"/>
      <c r="HQX111" s="100"/>
      <c r="HQY111" s="100"/>
      <c r="HQZ111" s="100"/>
      <c r="HRA111" s="100"/>
      <c r="HRB111" s="100"/>
      <c r="HRC111" s="100"/>
      <c r="HRD111" s="100"/>
      <c r="HRE111" s="100"/>
      <c r="HRF111" s="100"/>
      <c r="HRG111" s="100"/>
      <c r="HRH111" s="100"/>
      <c r="HRI111" s="100"/>
      <c r="HRJ111" s="100"/>
      <c r="HRK111" s="100"/>
      <c r="HRL111" s="100"/>
      <c r="HRM111" s="100"/>
      <c r="HRN111" s="100"/>
      <c r="HRO111" s="100"/>
      <c r="HRP111" s="100"/>
      <c r="HRQ111" s="100"/>
      <c r="HRR111" s="100"/>
      <c r="HRS111" s="100"/>
      <c r="HRT111" s="100"/>
      <c r="HRU111" s="100"/>
      <c r="HRV111" s="100"/>
      <c r="HRW111" s="100"/>
      <c r="HRX111" s="100"/>
      <c r="HRY111" s="100"/>
      <c r="HRZ111" s="100"/>
      <c r="HSA111" s="100"/>
      <c r="HSB111" s="100"/>
      <c r="HSC111" s="100"/>
      <c r="HSD111" s="100"/>
      <c r="HSE111" s="100"/>
      <c r="HSF111" s="100"/>
      <c r="HSG111" s="100"/>
      <c r="HSH111" s="100"/>
      <c r="HSI111" s="100"/>
      <c r="HSJ111" s="100"/>
      <c r="HSK111" s="100"/>
      <c r="HSL111" s="100"/>
      <c r="HSM111" s="100"/>
      <c r="HSN111" s="100"/>
      <c r="HSO111" s="100"/>
      <c r="HSP111" s="100"/>
      <c r="HSQ111" s="100"/>
      <c r="HSR111" s="100"/>
      <c r="HSS111" s="100"/>
      <c r="HST111" s="100"/>
      <c r="HSU111" s="100"/>
      <c r="HSV111" s="100"/>
      <c r="HSW111" s="100"/>
      <c r="HSX111" s="100"/>
      <c r="HSY111" s="100"/>
      <c r="HSZ111" s="100"/>
      <c r="HTA111" s="100"/>
      <c r="HTB111" s="100"/>
      <c r="HTC111" s="100"/>
      <c r="HTD111" s="100"/>
      <c r="HTE111" s="100"/>
      <c r="HTF111" s="100"/>
      <c r="HTG111" s="100"/>
      <c r="HTH111" s="100"/>
      <c r="HTI111" s="100"/>
      <c r="HTJ111" s="100"/>
      <c r="HTK111" s="100"/>
      <c r="HTL111" s="100"/>
      <c r="HTM111" s="100"/>
      <c r="HTN111" s="100"/>
      <c r="HTO111" s="100"/>
      <c r="HTP111" s="100"/>
      <c r="HTQ111" s="100"/>
      <c r="HTR111" s="100"/>
      <c r="HTS111" s="100"/>
      <c r="HTT111" s="100"/>
      <c r="HTU111" s="100"/>
      <c r="HTV111" s="100"/>
      <c r="HTW111" s="100"/>
      <c r="HTX111" s="100"/>
      <c r="HTY111" s="100"/>
      <c r="HTZ111" s="100"/>
      <c r="HUA111" s="100"/>
      <c r="HUB111" s="100"/>
      <c r="HUC111" s="100"/>
      <c r="HUD111" s="100"/>
      <c r="HUE111" s="100"/>
      <c r="HUF111" s="100"/>
      <c r="HUG111" s="100"/>
      <c r="HUH111" s="100"/>
      <c r="HUI111" s="100"/>
      <c r="HUJ111" s="100"/>
      <c r="HUK111" s="100"/>
      <c r="HUL111" s="100"/>
      <c r="HUM111" s="100"/>
      <c r="HUN111" s="100"/>
      <c r="HUO111" s="100"/>
      <c r="HUP111" s="100"/>
      <c r="HUQ111" s="100"/>
      <c r="HUR111" s="100"/>
      <c r="HUS111" s="100"/>
      <c r="HUT111" s="100"/>
      <c r="HUU111" s="100"/>
      <c r="HUV111" s="100"/>
      <c r="HUW111" s="100"/>
      <c r="HUX111" s="100"/>
      <c r="HUY111" s="100"/>
      <c r="HUZ111" s="100"/>
      <c r="HVA111" s="100"/>
      <c r="HVB111" s="100"/>
      <c r="HVC111" s="100"/>
      <c r="HVD111" s="100"/>
      <c r="HVE111" s="100"/>
      <c r="HVF111" s="100"/>
      <c r="HVG111" s="100"/>
      <c r="HVH111" s="100"/>
      <c r="HVI111" s="100"/>
      <c r="HVJ111" s="100"/>
      <c r="HVK111" s="100"/>
      <c r="HVL111" s="100"/>
      <c r="HVM111" s="100"/>
      <c r="HVN111" s="100"/>
      <c r="HVO111" s="100"/>
      <c r="HVP111" s="100"/>
      <c r="HVQ111" s="100"/>
      <c r="HVR111" s="100"/>
      <c r="HVS111" s="100"/>
      <c r="HVT111" s="100"/>
      <c r="HVU111" s="100"/>
      <c r="HVV111" s="100"/>
      <c r="HVW111" s="100"/>
      <c r="HVX111" s="100"/>
      <c r="HVY111" s="100"/>
      <c r="HVZ111" s="100"/>
      <c r="HWA111" s="100"/>
      <c r="HWB111" s="100"/>
      <c r="HWC111" s="100"/>
      <c r="HWD111" s="100"/>
      <c r="HWE111" s="100"/>
      <c r="HWF111" s="100"/>
      <c r="HWG111" s="100"/>
      <c r="HWH111" s="100"/>
      <c r="HWI111" s="100"/>
      <c r="HWJ111" s="100"/>
      <c r="HWK111" s="100"/>
      <c r="HWL111" s="100"/>
      <c r="HWM111" s="100"/>
      <c r="HWN111" s="100"/>
      <c r="HWO111" s="100"/>
      <c r="HWP111" s="100"/>
      <c r="HWQ111" s="100"/>
      <c r="HWR111" s="100"/>
      <c r="HWS111" s="100"/>
      <c r="HWT111" s="100"/>
      <c r="HWU111" s="100"/>
      <c r="HWV111" s="100"/>
      <c r="HWW111" s="100"/>
      <c r="HWX111" s="100"/>
      <c r="HWY111" s="100"/>
      <c r="HWZ111" s="100"/>
      <c r="HXA111" s="100"/>
      <c r="HXB111" s="100"/>
      <c r="HXC111" s="100"/>
      <c r="HXD111" s="100"/>
      <c r="HXE111" s="100"/>
      <c r="HXF111" s="100"/>
      <c r="HXG111" s="100"/>
      <c r="HXH111" s="100"/>
      <c r="HXI111" s="100"/>
      <c r="HXJ111" s="100"/>
      <c r="HXK111" s="100"/>
      <c r="HXL111" s="100"/>
      <c r="HXM111" s="100"/>
      <c r="HXN111" s="100"/>
      <c r="HXO111" s="100"/>
      <c r="HXP111" s="100"/>
      <c r="HXQ111" s="100"/>
      <c r="HXR111" s="100"/>
      <c r="HXS111" s="100"/>
      <c r="HXT111" s="100"/>
      <c r="HXU111" s="100"/>
      <c r="HXV111" s="100"/>
      <c r="HXW111" s="100"/>
      <c r="HXX111" s="100"/>
      <c r="HXY111" s="100"/>
      <c r="HXZ111" s="100"/>
      <c r="HYA111" s="100"/>
      <c r="HYB111" s="100"/>
      <c r="HYC111" s="100"/>
      <c r="HYD111" s="100"/>
      <c r="HYE111" s="100"/>
      <c r="HYF111" s="100"/>
      <c r="HYG111" s="100"/>
      <c r="HYH111" s="100"/>
      <c r="HYI111" s="100"/>
      <c r="HYJ111" s="100"/>
      <c r="HYK111" s="100"/>
      <c r="HYL111" s="100"/>
      <c r="HYM111" s="100"/>
      <c r="HYN111" s="100"/>
      <c r="HYO111" s="100"/>
      <c r="HYP111" s="100"/>
      <c r="HYQ111" s="100"/>
      <c r="HYR111" s="100"/>
      <c r="HYS111" s="100"/>
      <c r="HYT111" s="100"/>
      <c r="HYU111" s="100"/>
      <c r="HYV111" s="100"/>
      <c r="HYW111" s="100"/>
      <c r="HYX111" s="100"/>
      <c r="HYY111" s="100"/>
      <c r="HYZ111" s="100"/>
      <c r="HZA111" s="100"/>
      <c r="HZB111" s="100"/>
      <c r="HZC111" s="100"/>
      <c r="HZD111" s="100"/>
      <c r="HZE111" s="100"/>
      <c r="HZF111" s="100"/>
      <c r="HZG111" s="100"/>
      <c r="HZH111" s="100"/>
      <c r="HZI111" s="100"/>
      <c r="HZJ111" s="100"/>
      <c r="HZK111" s="100"/>
      <c r="HZL111" s="100"/>
      <c r="HZM111" s="100"/>
      <c r="HZN111" s="100"/>
      <c r="HZO111" s="100"/>
      <c r="HZP111" s="100"/>
      <c r="HZQ111" s="100"/>
      <c r="HZR111" s="100"/>
      <c r="HZS111" s="100"/>
      <c r="HZT111" s="100"/>
      <c r="HZU111" s="100"/>
      <c r="HZV111" s="100"/>
      <c r="HZW111" s="100"/>
      <c r="HZX111" s="100"/>
      <c r="HZY111" s="100"/>
      <c r="HZZ111" s="100"/>
      <c r="IAA111" s="100"/>
      <c r="IAB111" s="100"/>
      <c r="IAC111" s="100"/>
      <c r="IAD111" s="100"/>
      <c r="IAE111" s="100"/>
      <c r="IAF111" s="100"/>
      <c r="IAG111" s="100"/>
      <c r="IAH111" s="100"/>
      <c r="IAI111" s="100"/>
      <c r="IAJ111" s="100"/>
      <c r="IAK111" s="100"/>
      <c r="IAL111" s="100"/>
      <c r="IAM111" s="100"/>
      <c r="IAN111" s="100"/>
      <c r="IAO111" s="100"/>
      <c r="IAP111" s="100"/>
      <c r="IAQ111" s="100"/>
      <c r="IAR111" s="100"/>
      <c r="IAS111" s="100"/>
      <c r="IAT111" s="100"/>
      <c r="IAU111" s="100"/>
      <c r="IAV111" s="100"/>
      <c r="IAW111" s="100"/>
      <c r="IAX111" s="100"/>
      <c r="IAY111" s="100"/>
      <c r="IAZ111" s="100"/>
      <c r="IBA111" s="100"/>
      <c r="IBB111" s="100"/>
      <c r="IBC111" s="100"/>
      <c r="IBD111" s="100"/>
      <c r="IBE111" s="100"/>
      <c r="IBF111" s="100"/>
      <c r="IBG111" s="100"/>
      <c r="IBH111" s="100"/>
      <c r="IBI111" s="100"/>
      <c r="IBJ111" s="100"/>
      <c r="IBK111" s="100"/>
      <c r="IBL111" s="100"/>
      <c r="IBM111" s="100"/>
      <c r="IBN111" s="100"/>
      <c r="IBO111" s="100"/>
      <c r="IBP111" s="100"/>
      <c r="IBQ111" s="100"/>
      <c r="IBR111" s="100"/>
      <c r="IBS111" s="100"/>
      <c r="IBT111" s="100"/>
      <c r="IBU111" s="100"/>
      <c r="IBV111" s="100"/>
      <c r="IBW111" s="100"/>
      <c r="IBX111" s="100"/>
      <c r="IBY111" s="100"/>
      <c r="IBZ111" s="100"/>
      <c r="ICA111" s="100"/>
      <c r="ICB111" s="100"/>
      <c r="ICC111" s="100"/>
      <c r="ICD111" s="100"/>
      <c r="ICE111" s="100"/>
      <c r="ICF111" s="100"/>
      <c r="ICG111" s="100"/>
      <c r="ICH111" s="100"/>
      <c r="ICI111" s="100"/>
      <c r="ICJ111" s="100"/>
      <c r="ICK111" s="100"/>
      <c r="ICL111" s="100"/>
      <c r="ICM111" s="100"/>
      <c r="ICN111" s="100"/>
      <c r="ICO111" s="100"/>
      <c r="ICP111" s="100"/>
      <c r="ICQ111" s="100"/>
      <c r="ICR111" s="100"/>
      <c r="ICS111" s="100"/>
      <c r="ICT111" s="100"/>
      <c r="ICU111" s="100"/>
      <c r="ICV111" s="100"/>
      <c r="ICW111" s="100"/>
      <c r="ICX111" s="100"/>
      <c r="ICY111" s="100"/>
      <c r="ICZ111" s="100"/>
      <c r="IDA111" s="100"/>
      <c r="IDB111" s="100"/>
      <c r="IDC111" s="100"/>
      <c r="IDD111" s="100"/>
      <c r="IDE111" s="100"/>
      <c r="IDF111" s="100"/>
      <c r="IDG111" s="100"/>
      <c r="IDH111" s="100"/>
      <c r="IDI111" s="100"/>
      <c r="IDJ111" s="100"/>
      <c r="IDK111" s="100"/>
      <c r="IDL111" s="100"/>
      <c r="IDM111" s="100"/>
      <c r="IDN111" s="100"/>
      <c r="IDO111" s="100"/>
      <c r="IDP111" s="100"/>
      <c r="IDQ111" s="100"/>
      <c r="IDR111" s="100"/>
      <c r="IDS111" s="100"/>
      <c r="IDT111" s="100"/>
      <c r="IDU111" s="100"/>
      <c r="IDV111" s="100"/>
      <c r="IDW111" s="100"/>
      <c r="IDX111" s="100"/>
      <c r="IDY111" s="100"/>
      <c r="IDZ111" s="100"/>
      <c r="IEA111" s="100"/>
      <c r="IEB111" s="100"/>
      <c r="IEC111" s="100"/>
      <c r="IED111" s="100"/>
      <c r="IEE111" s="100"/>
      <c r="IEF111" s="100"/>
      <c r="IEG111" s="100"/>
      <c r="IEH111" s="100"/>
      <c r="IEI111" s="100"/>
      <c r="IEJ111" s="100"/>
      <c r="IEK111" s="100"/>
      <c r="IEL111" s="100"/>
      <c r="IEM111" s="100"/>
      <c r="IEN111" s="100"/>
      <c r="IEO111" s="100"/>
      <c r="IEP111" s="100"/>
      <c r="IEQ111" s="100"/>
      <c r="IER111" s="100"/>
      <c r="IES111" s="100"/>
      <c r="IET111" s="100"/>
      <c r="IEU111" s="100"/>
      <c r="IEV111" s="100"/>
      <c r="IEW111" s="100"/>
      <c r="IEX111" s="100"/>
      <c r="IEY111" s="100"/>
      <c r="IEZ111" s="100"/>
      <c r="IFA111" s="100"/>
      <c r="IFB111" s="100"/>
      <c r="IFC111" s="100"/>
      <c r="IFD111" s="100"/>
      <c r="IFE111" s="100"/>
      <c r="IFF111" s="100"/>
      <c r="IFG111" s="100"/>
      <c r="IFH111" s="100"/>
      <c r="IFI111" s="100"/>
      <c r="IFJ111" s="100"/>
      <c r="IFK111" s="100"/>
      <c r="IFL111" s="100"/>
      <c r="IFM111" s="100"/>
      <c r="IFN111" s="100"/>
      <c r="IFO111" s="100"/>
      <c r="IFP111" s="100"/>
      <c r="IFQ111" s="100"/>
      <c r="IFR111" s="100"/>
      <c r="IFS111" s="100"/>
      <c r="IFT111" s="100"/>
      <c r="IFU111" s="100"/>
      <c r="IFV111" s="100"/>
      <c r="IFW111" s="100"/>
      <c r="IFX111" s="100"/>
      <c r="IFY111" s="100"/>
      <c r="IFZ111" s="100"/>
      <c r="IGA111" s="100"/>
      <c r="IGB111" s="100"/>
      <c r="IGC111" s="100"/>
      <c r="IGD111" s="100"/>
      <c r="IGE111" s="100"/>
      <c r="IGF111" s="100"/>
      <c r="IGG111" s="100"/>
      <c r="IGH111" s="100"/>
      <c r="IGI111" s="100"/>
      <c r="IGJ111" s="100"/>
      <c r="IGK111" s="100"/>
      <c r="IGL111" s="100"/>
      <c r="IGM111" s="100"/>
      <c r="IGN111" s="100"/>
      <c r="IGO111" s="100"/>
      <c r="IGP111" s="100"/>
      <c r="IGQ111" s="100"/>
      <c r="IGR111" s="100"/>
      <c r="IGS111" s="100"/>
      <c r="IGT111" s="100"/>
      <c r="IGU111" s="100"/>
      <c r="IGV111" s="100"/>
      <c r="IGW111" s="100"/>
      <c r="IGX111" s="100"/>
      <c r="IGY111" s="100"/>
      <c r="IGZ111" s="100"/>
      <c r="IHA111" s="100"/>
      <c r="IHB111" s="100"/>
      <c r="IHC111" s="100"/>
      <c r="IHD111" s="100"/>
      <c r="IHE111" s="100"/>
      <c r="IHF111" s="100"/>
      <c r="IHG111" s="100"/>
      <c r="IHH111" s="100"/>
      <c r="IHI111" s="100"/>
      <c r="IHJ111" s="100"/>
      <c r="IHK111" s="100"/>
      <c r="IHL111" s="100"/>
      <c r="IHM111" s="100"/>
      <c r="IHN111" s="100"/>
      <c r="IHO111" s="100"/>
      <c r="IHP111" s="100"/>
      <c r="IHQ111" s="100"/>
      <c r="IHR111" s="100"/>
      <c r="IHS111" s="100"/>
      <c r="IHT111" s="100"/>
      <c r="IHU111" s="100"/>
      <c r="IHV111" s="100"/>
      <c r="IHW111" s="100"/>
      <c r="IHX111" s="100"/>
      <c r="IHY111" s="100"/>
      <c r="IHZ111" s="100"/>
      <c r="IIA111" s="100"/>
      <c r="IIB111" s="100"/>
      <c r="IIC111" s="100"/>
      <c r="IID111" s="100"/>
      <c r="IIE111" s="100"/>
      <c r="IIF111" s="100"/>
      <c r="IIG111" s="100"/>
      <c r="IIH111" s="100"/>
      <c r="III111" s="100"/>
      <c r="IIJ111" s="100"/>
      <c r="IIK111" s="100"/>
      <c r="IIL111" s="100"/>
      <c r="IIM111" s="100"/>
      <c r="IIN111" s="100"/>
      <c r="IIO111" s="100"/>
      <c r="IIP111" s="100"/>
      <c r="IIQ111" s="100"/>
      <c r="IIR111" s="100"/>
      <c r="IIS111" s="100"/>
      <c r="IIT111" s="100"/>
      <c r="IIU111" s="100"/>
      <c r="IIV111" s="100"/>
      <c r="IIW111" s="100"/>
      <c r="IIX111" s="100"/>
      <c r="IIY111" s="100"/>
      <c r="IIZ111" s="100"/>
      <c r="IJA111" s="100"/>
      <c r="IJB111" s="100"/>
      <c r="IJC111" s="100"/>
      <c r="IJD111" s="100"/>
      <c r="IJE111" s="100"/>
      <c r="IJF111" s="100"/>
      <c r="IJG111" s="100"/>
      <c r="IJH111" s="100"/>
      <c r="IJI111" s="100"/>
      <c r="IJJ111" s="100"/>
      <c r="IJK111" s="100"/>
      <c r="IJL111" s="100"/>
      <c r="IJM111" s="100"/>
      <c r="IJN111" s="100"/>
      <c r="IJO111" s="100"/>
      <c r="IJP111" s="100"/>
      <c r="IJQ111" s="100"/>
      <c r="IJR111" s="100"/>
      <c r="IJS111" s="100"/>
      <c r="IJT111" s="100"/>
      <c r="IJU111" s="100"/>
      <c r="IJV111" s="100"/>
      <c r="IJW111" s="100"/>
      <c r="IJX111" s="100"/>
      <c r="IJY111" s="100"/>
      <c r="IJZ111" s="100"/>
      <c r="IKA111" s="100"/>
      <c r="IKB111" s="100"/>
      <c r="IKC111" s="100"/>
      <c r="IKD111" s="100"/>
      <c r="IKE111" s="100"/>
      <c r="IKF111" s="100"/>
      <c r="IKG111" s="100"/>
      <c r="IKH111" s="100"/>
      <c r="IKI111" s="100"/>
      <c r="IKJ111" s="100"/>
      <c r="IKK111" s="100"/>
      <c r="IKL111" s="100"/>
      <c r="IKM111" s="100"/>
      <c r="IKN111" s="100"/>
      <c r="IKO111" s="100"/>
      <c r="IKP111" s="100"/>
      <c r="IKQ111" s="100"/>
      <c r="IKR111" s="100"/>
      <c r="IKS111" s="100"/>
      <c r="IKT111" s="100"/>
      <c r="IKU111" s="100"/>
      <c r="IKV111" s="100"/>
      <c r="IKW111" s="100"/>
      <c r="IKX111" s="100"/>
      <c r="IKY111" s="100"/>
      <c r="IKZ111" s="100"/>
      <c r="ILA111" s="100"/>
      <c r="ILB111" s="100"/>
      <c r="ILC111" s="100"/>
      <c r="ILD111" s="100"/>
      <c r="ILE111" s="100"/>
      <c r="ILF111" s="100"/>
      <c r="ILG111" s="100"/>
      <c r="ILH111" s="100"/>
      <c r="ILI111" s="100"/>
      <c r="ILJ111" s="100"/>
      <c r="ILK111" s="100"/>
      <c r="ILL111" s="100"/>
      <c r="ILM111" s="100"/>
      <c r="ILN111" s="100"/>
      <c r="ILO111" s="100"/>
      <c r="ILP111" s="100"/>
      <c r="ILQ111" s="100"/>
      <c r="ILR111" s="100"/>
      <c r="ILS111" s="100"/>
      <c r="ILT111" s="100"/>
      <c r="ILU111" s="100"/>
      <c r="ILV111" s="100"/>
      <c r="ILW111" s="100"/>
      <c r="ILX111" s="100"/>
      <c r="ILY111" s="100"/>
      <c r="ILZ111" s="100"/>
      <c r="IMA111" s="100"/>
      <c r="IMB111" s="100"/>
      <c r="IMC111" s="100"/>
      <c r="IMD111" s="100"/>
      <c r="IME111" s="100"/>
      <c r="IMF111" s="100"/>
      <c r="IMG111" s="100"/>
      <c r="IMH111" s="100"/>
      <c r="IMI111" s="100"/>
      <c r="IMJ111" s="100"/>
      <c r="IMK111" s="100"/>
      <c r="IML111" s="100"/>
      <c r="IMM111" s="100"/>
      <c r="IMN111" s="100"/>
      <c r="IMO111" s="100"/>
      <c r="IMP111" s="100"/>
      <c r="IMQ111" s="100"/>
      <c r="IMR111" s="100"/>
      <c r="IMS111" s="100"/>
      <c r="IMT111" s="100"/>
      <c r="IMU111" s="100"/>
      <c r="IMV111" s="100"/>
      <c r="IMW111" s="100"/>
      <c r="IMX111" s="100"/>
      <c r="IMY111" s="100"/>
      <c r="IMZ111" s="100"/>
      <c r="INA111" s="100"/>
      <c r="INB111" s="100"/>
      <c r="INC111" s="100"/>
      <c r="IND111" s="100"/>
      <c r="INE111" s="100"/>
      <c r="INF111" s="100"/>
      <c r="ING111" s="100"/>
      <c r="INH111" s="100"/>
      <c r="INI111" s="100"/>
      <c r="INJ111" s="100"/>
      <c r="INK111" s="100"/>
      <c r="INL111" s="100"/>
      <c r="INM111" s="100"/>
      <c r="INN111" s="100"/>
      <c r="INO111" s="100"/>
      <c r="INP111" s="100"/>
      <c r="INQ111" s="100"/>
      <c r="INR111" s="100"/>
      <c r="INS111" s="100"/>
      <c r="INT111" s="100"/>
      <c r="INU111" s="100"/>
      <c r="INV111" s="100"/>
      <c r="INW111" s="100"/>
      <c r="INX111" s="100"/>
      <c r="INY111" s="100"/>
      <c r="INZ111" s="100"/>
      <c r="IOA111" s="100"/>
      <c r="IOB111" s="100"/>
      <c r="IOC111" s="100"/>
      <c r="IOD111" s="100"/>
      <c r="IOE111" s="100"/>
      <c r="IOF111" s="100"/>
      <c r="IOG111" s="100"/>
      <c r="IOH111" s="100"/>
      <c r="IOI111" s="100"/>
      <c r="IOJ111" s="100"/>
      <c r="IOK111" s="100"/>
      <c r="IOL111" s="100"/>
      <c r="IOM111" s="100"/>
      <c r="ION111" s="100"/>
      <c r="IOO111" s="100"/>
      <c r="IOP111" s="100"/>
      <c r="IOQ111" s="100"/>
      <c r="IOR111" s="100"/>
      <c r="IOS111" s="100"/>
      <c r="IOT111" s="100"/>
      <c r="IOU111" s="100"/>
      <c r="IOV111" s="100"/>
      <c r="IOW111" s="100"/>
      <c r="IOX111" s="100"/>
      <c r="IOY111" s="100"/>
      <c r="IOZ111" s="100"/>
      <c r="IPA111" s="100"/>
      <c r="IPB111" s="100"/>
      <c r="IPC111" s="100"/>
      <c r="IPD111" s="100"/>
      <c r="IPE111" s="100"/>
      <c r="IPF111" s="100"/>
      <c r="IPG111" s="100"/>
      <c r="IPH111" s="100"/>
      <c r="IPI111" s="100"/>
      <c r="IPJ111" s="100"/>
      <c r="IPK111" s="100"/>
      <c r="IPL111" s="100"/>
      <c r="IPM111" s="100"/>
      <c r="IPN111" s="100"/>
      <c r="IPO111" s="100"/>
      <c r="IPP111" s="100"/>
      <c r="IPQ111" s="100"/>
      <c r="IPR111" s="100"/>
      <c r="IPS111" s="100"/>
      <c r="IPT111" s="100"/>
      <c r="IPU111" s="100"/>
      <c r="IPV111" s="100"/>
      <c r="IPW111" s="100"/>
      <c r="IPX111" s="100"/>
      <c r="IPY111" s="100"/>
      <c r="IPZ111" s="100"/>
      <c r="IQA111" s="100"/>
      <c r="IQB111" s="100"/>
      <c r="IQC111" s="100"/>
      <c r="IQD111" s="100"/>
      <c r="IQE111" s="100"/>
      <c r="IQF111" s="100"/>
      <c r="IQG111" s="100"/>
      <c r="IQH111" s="100"/>
      <c r="IQI111" s="100"/>
      <c r="IQJ111" s="100"/>
      <c r="IQK111" s="100"/>
      <c r="IQL111" s="100"/>
      <c r="IQM111" s="100"/>
      <c r="IQN111" s="100"/>
      <c r="IQO111" s="100"/>
      <c r="IQP111" s="100"/>
      <c r="IQQ111" s="100"/>
      <c r="IQR111" s="100"/>
      <c r="IQS111" s="100"/>
      <c r="IQT111" s="100"/>
      <c r="IQU111" s="100"/>
      <c r="IQV111" s="100"/>
      <c r="IQW111" s="100"/>
      <c r="IQX111" s="100"/>
      <c r="IQY111" s="100"/>
      <c r="IQZ111" s="100"/>
      <c r="IRA111" s="100"/>
      <c r="IRB111" s="100"/>
      <c r="IRC111" s="100"/>
      <c r="IRD111" s="100"/>
      <c r="IRE111" s="100"/>
      <c r="IRF111" s="100"/>
      <c r="IRG111" s="100"/>
      <c r="IRH111" s="100"/>
      <c r="IRI111" s="100"/>
      <c r="IRJ111" s="100"/>
      <c r="IRK111" s="100"/>
      <c r="IRL111" s="100"/>
      <c r="IRM111" s="100"/>
      <c r="IRN111" s="100"/>
      <c r="IRO111" s="100"/>
      <c r="IRP111" s="100"/>
      <c r="IRQ111" s="100"/>
      <c r="IRR111" s="100"/>
      <c r="IRS111" s="100"/>
      <c r="IRT111" s="100"/>
      <c r="IRU111" s="100"/>
      <c r="IRV111" s="100"/>
      <c r="IRW111" s="100"/>
      <c r="IRX111" s="100"/>
      <c r="IRY111" s="100"/>
      <c r="IRZ111" s="100"/>
      <c r="ISA111" s="100"/>
      <c r="ISB111" s="100"/>
      <c r="ISC111" s="100"/>
      <c r="ISD111" s="100"/>
      <c r="ISE111" s="100"/>
      <c r="ISF111" s="100"/>
      <c r="ISG111" s="100"/>
      <c r="ISH111" s="100"/>
      <c r="ISI111" s="100"/>
      <c r="ISJ111" s="100"/>
      <c r="ISK111" s="100"/>
      <c r="ISL111" s="100"/>
      <c r="ISM111" s="100"/>
      <c r="ISN111" s="100"/>
      <c r="ISO111" s="100"/>
      <c r="ISP111" s="100"/>
      <c r="ISQ111" s="100"/>
      <c r="ISR111" s="100"/>
      <c r="ISS111" s="100"/>
      <c r="IST111" s="100"/>
      <c r="ISU111" s="100"/>
      <c r="ISV111" s="100"/>
      <c r="ISW111" s="100"/>
      <c r="ISX111" s="100"/>
      <c r="ISY111" s="100"/>
      <c r="ISZ111" s="100"/>
      <c r="ITA111" s="100"/>
      <c r="ITB111" s="100"/>
      <c r="ITC111" s="100"/>
      <c r="ITD111" s="100"/>
      <c r="ITE111" s="100"/>
      <c r="ITF111" s="100"/>
      <c r="ITG111" s="100"/>
      <c r="ITH111" s="100"/>
      <c r="ITI111" s="100"/>
      <c r="ITJ111" s="100"/>
      <c r="ITK111" s="100"/>
      <c r="ITL111" s="100"/>
      <c r="ITM111" s="100"/>
      <c r="ITN111" s="100"/>
      <c r="ITO111" s="100"/>
      <c r="ITP111" s="100"/>
      <c r="ITQ111" s="100"/>
      <c r="ITR111" s="100"/>
      <c r="ITS111" s="100"/>
      <c r="ITT111" s="100"/>
      <c r="ITU111" s="100"/>
      <c r="ITV111" s="100"/>
      <c r="ITW111" s="100"/>
      <c r="ITX111" s="100"/>
      <c r="ITY111" s="100"/>
      <c r="ITZ111" s="100"/>
      <c r="IUA111" s="100"/>
      <c r="IUB111" s="100"/>
      <c r="IUC111" s="100"/>
      <c r="IUD111" s="100"/>
      <c r="IUE111" s="100"/>
      <c r="IUF111" s="100"/>
      <c r="IUG111" s="100"/>
      <c r="IUH111" s="100"/>
      <c r="IUI111" s="100"/>
      <c r="IUJ111" s="100"/>
      <c r="IUK111" s="100"/>
      <c r="IUL111" s="100"/>
      <c r="IUM111" s="100"/>
      <c r="IUN111" s="100"/>
      <c r="IUO111" s="100"/>
      <c r="IUP111" s="100"/>
      <c r="IUQ111" s="100"/>
      <c r="IUR111" s="100"/>
      <c r="IUS111" s="100"/>
      <c r="IUT111" s="100"/>
      <c r="IUU111" s="100"/>
      <c r="IUV111" s="100"/>
      <c r="IUW111" s="100"/>
      <c r="IUX111" s="100"/>
      <c r="IUY111" s="100"/>
      <c r="IUZ111" s="100"/>
      <c r="IVA111" s="100"/>
      <c r="IVB111" s="100"/>
      <c r="IVC111" s="100"/>
      <c r="IVD111" s="100"/>
      <c r="IVE111" s="100"/>
      <c r="IVF111" s="100"/>
      <c r="IVG111" s="100"/>
      <c r="IVH111" s="100"/>
      <c r="IVI111" s="100"/>
      <c r="IVJ111" s="100"/>
      <c r="IVK111" s="100"/>
      <c r="IVL111" s="100"/>
      <c r="IVM111" s="100"/>
      <c r="IVN111" s="100"/>
      <c r="IVO111" s="100"/>
      <c r="IVP111" s="100"/>
      <c r="IVQ111" s="100"/>
      <c r="IVR111" s="100"/>
      <c r="IVS111" s="100"/>
      <c r="IVT111" s="100"/>
      <c r="IVU111" s="100"/>
      <c r="IVV111" s="100"/>
      <c r="IVW111" s="100"/>
      <c r="IVX111" s="100"/>
      <c r="IVY111" s="100"/>
      <c r="IVZ111" s="100"/>
      <c r="IWA111" s="100"/>
      <c r="IWB111" s="100"/>
      <c r="IWC111" s="100"/>
      <c r="IWD111" s="100"/>
      <c r="IWE111" s="100"/>
      <c r="IWF111" s="100"/>
      <c r="IWG111" s="100"/>
      <c r="IWH111" s="100"/>
      <c r="IWI111" s="100"/>
      <c r="IWJ111" s="100"/>
      <c r="IWK111" s="100"/>
      <c r="IWL111" s="100"/>
      <c r="IWM111" s="100"/>
      <c r="IWN111" s="100"/>
      <c r="IWO111" s="100"/>
      <c r="IWP111" s="100"/>
      <c r="IWQ111" s="100"/>
      <c r="IWR111" s="100"/>
      <c r="IWS111" s="100"/>
      <c r="IWT111" s="100"/>
      <c r="IWU111" s="100"/>
      <c r="IWV111" s="100"/>
      <c r="IWW111" s="100"/>
      <c r="IWX111" s="100"/>
      <c r="IWY111" s="100"/>
      <c r="IWZ111" s="100"/>
      <c r="IXA111" s="100"/>
      <c r="IXB111" s="100"/>
      <c r="IXC111" s="100"/>
      <c r="IXD111" s="100"/>
      <c r="IXE111" s="100"/>
      <c r="IXF111" s="100"/>
      <c r="IXG111" s="100"/>
      <c r="IXH111" s="100"/>
      <c r="IXI111" s="100"/>
      <c r="IXJ111" s="100"/>
      <c r="IXK111" s="100"/>
      <c r="IXL111" s="100"/>
      <c r="IXM111" s="100"/>
      <c r="IXN111" s="100"/>
      <c r="IXO111" s="100"/>
      <c r="IXP111" s="100"/>
      <c r="IXQ111" s="100"/>
      <c r="IXR111" s="100"/>
      <c r="IXS111" s="100"/>
      <c r="IXT111" s="100"/>
      <c r="IXU111" s="100"/>
      <c r="IXV111" s="100"/>
      <c r="IXW111" s="100"/>
      <c r="IXX111" s="100"/>
      <c r="IXY111" s="100"/>
      <c r="IXZ111" s="100"/>
      <c r="IYA111" s="100"/>
      <c r="IYB111" s="100"/>
      <c r="IYC111" s="100"/>
      <c r="IYD111" s="100"/>
      <c r="IYE111" s="100"/>
      <c r="IYF111" s="100"/>
      <c r="IYG111" s="100"/>
      <c r="IYH111" s="100"/>
      <c r="IYI111" s="100"/>
      <c r="IYJ111" s="100"/>
      <c r="IYK111" s="100"/>
      <c r="IYL111" s="100"/>
      <c r="IYM111" s="100"/>
      <c r="IYN111" s="100"/>
      <c r="IYO111" s="100"/>
      <c r="IYP111" s="100"/>
      <c r="IYQ111" s="100"/>
      <c r="IYR111" s="100"/>
      <c r="IYS111" s="100"/>
      <c r="IYT111" s="100"/>
      <c r="IYU111" s="100"/>
      <c r="IYV111" s="100"/>
      <c r="IYW111" s="100"/>
      <c r="IYX111" s="100"/>
      <c r="IYY111" s="100"/>
      <c r="IYZ111" s="100"/>
      <c r="IZA111" s="100"/>
      <c r="IZB111" s="100"/>
      <c r="IZC111" s="100"/>
      <c r="IZD111" s="100"/>
      <c r="IZE111" s="100"/>
      <c r="IZF111" s="100"/>
      <c r="IZG111" s="100"/>
      <c r="IZH111" s="100"/>
      <c r="IZI111" s="100"/>
      <c r="IZJ111" s="100"/>
      <c r="IZK111" s="100"/>
      <c r="IZL111" s="100"/>
      <c r="IZM111" s="100"/>
      <c r="IZN111" s="100"/>
      <c r="IZO111" s="100"/>
      <c r="IZP111" s="100"/>
      <c r="IZQ111" s="100"/>
      <c r="IZR111" s="100"/>
      <c r="IZS111" s="100"/>
      <c r="IZT111" s="100"/>
      <c r="IZU111" s="100"/>
      <c r="IZV111" s="100"/>
      <c r="IZW111" s="100"/>
      <c r="IZX111" s="100"/>
      <c r="IZY111" s="100"/>
      <c r="IZZ111" s="100"/>
      <c r="JAA111" s="100"/>
      <c r="JAB111" s="100"/>
      <c r="JAC111" s="100"/>
      <c r="JAD111" s="100"/>
      <c r="JAE111" s="100"/>
      <c r="JAF111" s="100"/>
      <c r="JAG111" s="100"/>
      <c r="JAH111" s="100"/>
      <c r="JAI111" s="100"/>
      <c r="JAJ111" s="100"/>
      <c r="JAK111" s="100"/>
      <c r="JAL111" s="100"/>
      <c r="JAM111" s="100"/>
      <c r="JAN111" s="100"/>
      <c r="JAO111" s="100"/>
      <c r="JAP111" s="100"/>
      <c r="JAQ111" s="100"/>
      <c r="JAR111" s="100"/>
      <c r="JAS111" s="100"/>
      <c r="JAT111" s="100"/>
      <c r="JAU111" s="100"/>
      <c r="JAV111" s="100"/>
      <c r="JAW111" s="100"/>
      <c r="JAX111" s="100"/>
      <c r="JAY111" s="100"/>
      <c r="JAZ111" s="100"/>
      <c r="JBA111" s="100"/>
      <c r="JBB111" s="100"/>
      <c r="JBC111" s="100"/>
      <c r="JBD111" s="100"/>
      <c r="JBE111" s="100"/>
      <c r="JBF111" s="100"/>
      <c r="JBG111" s="100"/>
      <c r="JBH111" s="100"/>
      <c r="JBI111" s="100"/>
      <c r="JBJ111" s="100"/>
      <c r="JBK111" s="100"/>
      <c r="JBL111" s="100"/>
      <c r="JBM111" s="100"/>
      <c r="JBN111" s="100"/>
      <c r="JBO111" s="100"/>
      <c r="JBP111" s="100"/>
      <c r="JBQ111" s="100"/>
      <c r="JBR111" s="100"/>
      <c r="JBS111" s="100"/>
      <c r="JBT111" s="100"/>
      <c r="JBU111" s="100"/>
      <c r="JBV111" s="100"/>
      <c r="JBW111" s="100"/>
      <c r="JBX111" s="100"/>
      <c r="JBY111" s="100"/>
      <c r="JBZ111" s="100"/>
      <c r="JCA111" s="100"/>
      <c r="JCB111" s="100"/>
      <c r="JCC111" s="100"/>
      <c r="JCD111" s="100"/>
      <c r="JCE111" s="100"/>
      <c r="JCF111" s="100"/>
      <c r="JCG111" s="100"/>
      <c r="JCH111" s="100"/>
      <c r="JCI111" s="100"/>
      <c r="JCJ111" s="100"/>
      <c r="JCK111" s="100"/>
      <c r="JCL111" s="100"/>
      <c r="JCM111" s="100"/>
      <c r="JCN111" s="100"/>
      <c r="JCO111" s="100"/>
      <c r="JCP111" s="100"/>
      <c r="JCQ111" s="100"/>
      <c r="JCR111" s="100"/>
      <c r="JCS111" s="100"/>
      <c r="JCT111" s="100"/>
      <c r="JCU111" s="100"/>
      <c r="JCV111" s="100"/>
      <c r="JCW111" s="100"/>
      <c r="JCX111" s="100"/>
      <c r="JCY111" s="100"/>
      <c r="JCZ111" s="100"/>
      <c r="JDA111" s="100"/>
      <c r="JDB111" s="100"/>
      <c r="JDC111" s="100"/>
      <c r="JDD111" s="100"/>
      <c r="JDE111" s="100"/>
      <c r="JDF111" s="100"/>
      <c r="JDG111" s="100"/>
      <c r="JDH111" s="100"/>
      <c r="JDI111" s="100"/>
      <c r="JDJ111" s="100"/>
      <c r="JDK111" s="100"/>
      <c r="JDL111" s="100"/>
      <c r="JDM111" s="100"/>
      <c r="JDN111" s="100"/>
      <c r="JDO111" s="100"/>
      <c r="JDP111" s="100"/>
      <c r="JDQ111" s="100"/>
      <c r="JDR111" s="100"/>
      <c r="JDS111" s="100"/>
      <c r="JDT111" s="100"/>
      <c r="JDU111" s="100"/>
      <c r="JDV111" s="100"/>
      <c r="JDW111" s="100"/>
      <c r="JDX111" s="100"/>
      <c r="JDY111" s="100"/>
      <c r="JDZ111" s="100"/>
      <c r="JEA111" s="100"/>
      <c r="JEB111" s="100"/>
      <c r="JEC111" s="100"/>
      <c r="JED111" s="100"/>
      <c r="JEE111" s="100"/>
      <c r="JEF111" s="100"/>
      <c r="JEG111" s="100"/>
      <c r="JEH111" s="100"/>
      <c r="JEI111" s="100"/>
      <c r="JEJ111" s="100"/>
      <c r="JEK111" s="100"/>
      <c r="JEL111" s="100"/>
      <c r="JEM111" s="100"/>
      <c r="JEN111" s="100"/>
      <c r="JEO111" s="100"/>
      <c r="JEP111" s="100"/>
      <c r="JEQ111" s="100"/>
      <c r="JER111" s="100"/>
      <c r="JES111" s="100"/>
      <c r="JET111" s="100"/>
      <c r="JEU111" s="100"/>
      <c r="JEV111" s="100"/>
      <c r="JEW111" s="100"/>
      <c r="JEX111" s="100"/>
      <c r="JEY111" s="100"/>
      <c r="JEZ111" s="100"/>
      <c r="JFA111" s="100"/>
      <c r="JFB111" s="100"/>
      <c r="JFC111" s="100"/>
      <c r="JFD111" s="100"/>
      <c r="JFE111" s="100"/>
      <c r="JFF111" s="100"/>
      <c r="JFG111" s="100"/>
      <c r="JFH111" s="100"/>
      <c r="JFI111" s="100"/>
      <c r="JFJ111" s="100"/>
      <c r="JFK111" s="100"/>
      <c r="JFL111" s="100"/>
      <c r="JFM111" s="100"/>
      <c r="JFN111" s="100"/>
      <c r="JFO111" s="100"/>
      <c r="JFP111" s="100"/>
      <c r="JFQ111" s="100"/>
      <c r="JFR111" s="100"/>
      <c r="JFS111" s="100"/>
      <c r="JFT111" s="100"/>
      <c r="JFU111" s="100"/>
      <c r="JFV111" s="100"/>
      <c r="JFW111" s="100"/>
      <c r="JFX111" s="100"/>
      <c r="JFY111" s="100"/>
      <c r="JFZ111" s="100"/>
      <c r="JGA111" s="100"/>
      <c r="JGB111" s="100"/>
      <c r="JGC111" s="100"/>
      <c r="JGD111" s="100"/>
      <c r="JGE111" s="100"/>
      <c r="JGF111" s="100"/>
      <c r="JGG111" s="100"/>
      <c r="JGH111" s="100"/>
      <c r="JGI111" s="100"/>
      <c r="JGJ111" s="100"/>
      <c r="JGK111" s="100"/>
      <c r="JGL111" s="100"/>
      <c r="JGM111" s="100"/>
      <c r="JGN111" s="100"/>
      <c r="JGO111" s="100"/>
      <c r="JGP111" s="100"/>
      <c r="JGQ111" s="100"/>
      <c r="JGR111" s="100"/>
      <c r="JGS111" s="100"/>
      <c r="JGT111" s="100"/>
      <c r="JGU111" s="100"/>
      <c r="JGV111" s="100"/>
      <c r="JGW111" s="100"/>
      <c r="JGX111" s="100"/>
      <c r="JGY111" s="100"/>
      <c r="JGZ111" s="100"/>
      <c r="JHA111" s="100"/>
      <c r="JHB111" s="100"/>
      <c r="JHC111" s="100"/>
      <c r="JHD111" s="100"/>
      <c r="JHE111" s="100"/>
      <c r="JHF111" s="100"/>
      <c r="JHG111" s="100"/>
      <c r="JHH111" s="100"/>
      <c r="JHI111" s="100"/>
      <c r="JHJ111" s="100"/>
      <c r="JHK111" s="100"/>
      <c r="JHL111" s="100"/>
      <c r="JHM111" s="100"/>
      <c r="JHN111" s="100"/>
      <c r="JHO111" s="100"/>
      <c r="JHP111" s="100"/>
      <c r="JHQ111" s="100"/>
      <c r="JHR111" s="100"/>
      <c r="JHS111" s="100"/>
      <c r="JHT111" s="100"/>
      <c r="JHU111" s="100"/>
      <c r="JHV111" s="100"/>
      <c r="JHW111" s="100"/>
      <c r="JHX111" s="100"/>
      <c r="JHY111" s="100"/>
      <c r="JHZ111" s="100"/>
      <c r="JIA111" s="100"/>
      <c r="JIB111" s="100"/>
      <c r="JIC111" s="100"/>
      <c r="JID111" s="100"/>
      <c r="JIE111" s="100"/>
      <c r="JIF111" s="100"/>
      <c r="JIG111" s="100"/>
      <c r="JIH111" s="100"/>
      <c r="JII111" s="100"/>
      <c r="JIJ111" s="100"/>
      <c r="JIK111" s="100"/>
      <c r="JIL111" s="100"/>
      <c r="JIM111" s="100"/>
      <c r="JIN111" s="100"/>
      <c r="JIO111" s="100"/>
      <c r="JIP111" s="100"/>
      <c r="JIQ111" s="100"/>
      <c r="JIR111" s="100"/>
      <c r="JIS111" s="100"/>
      <c r="JIT111" s="100"/>
      <c r="JIU111" s="100"/>
      <c r="JIV111" s="100"/>
      <c r="JIW111" s="100"/>
      <c r="JIX111" s="100"/>
      <c r="JIY111" s="100"/>
      <c r="JIZ111" s="100"/>
      <c r="JJA111" s="100"/>
      <c r="JJB111" s="100"/>
      <c r="JJC111" s="100"/>
      <c r="JJD111" s="100"/>
      <c r="JJE111" s="100"/>
      <c r="JJF111" s="100"/>
      <c r="JJG111" s="100"/>
      <c r="JJH111" s="100"/>
      <c r="JJI111" s="100"/>
      <c r="JJJ111" s="100"/>
      <c r="JJK111" s="100"/>
      <c r="JJL111" s="100"/>
      <c r="JJM111" s="100"/>
      <c r="JJN111" s="100"/>
      <c r="JJO111" s="100"/>
      <c r="JJP111" s="100"/>
      <c r="JJQ111" s="100"/>
      <c r="JJR111" s="100"/>
      <c r="JJS111" s="100"/>
      <c r="JJT111" s="100"/>
      <c r="JJU111" s="100"/>
      <c r="JJV111" s="100"/>
      <c r="JJW111" s="100"/>
      <c r="JJX111" s="100"/>
      <c r="JJY111" s="100"/>
      <c r="JJZ111" s="100"/>
      <c r="JKA111" s="100"/>
      <c r="JKB111" s="100"/>
      <c r="JKC111" s="100"/>
      <c r="JKD111" s="100"/>
      <c r="JKE111" s="100"/>
      <c r="JKF111" s="100"/>
      <c r="JKG111" s="100"/>
      <c r="JKH111" s="100"/>
      <c r="JKI111" s="100"/>
      <c r="JKJ111" s="100"/>
      <c r="JKK111" s="100"/>
      <c r="JKL111" s="100"/>
      <c r="JKM111" s="100"/>
      <c r="JKN111" s="100"/>
      <c r="JKO111" s="100"/>
      <c r="JKP111" s="100"/>
      <c r="JKQ111" s="100"/>
      <c r="JKR111" s="100"/>
      <c r="JKS111" s="100"/>
      <c r="JKT111" s="100"/>
      <c r="JKU111" s="100"/>
      <c r="JKV111" s="100"/>
      <c r="JKW111" s="100"/>
      <c r="JKX111" s="100"/>
      <c r="JKY111" s="100"/>
      <c r="JKZ111" s="100"/>
      <c r="JLA111" s="100"/>
      <c r="JLB111" s="100"/>
      <c r="JLC111" s="100"/>
      <c r="JLD111" s="100"/>
      <c r="JLE111" s="100"/>
      <c r="JLF111" s="100"/>
      <c r="JLG111" s="100"/>
      <c r="JLH111" s="100"/>
      <c r="JLI111" s="100"/>
      <c r="JLJ111" s="100"/>
      <c r="JLK111" s="100"/>
      <c r="JLL111" s="100"/>
      <c r="JLM111" s="100"/>
      <c r="JLN111" s="100"/>
      <c r="JLO111" s="100"/>
      <c r="JLP111" s="100"/>
      <c r="JLQ111" s="100"/>
      <c r="JLR111" s="100"/>
      <c r="JLS111" s="100"/>
      <c r="JLT111" s="100"/>
      <c r="JLU111" s="100"/>
      <c r="JLV111" s="100"/>
      <c r="JLW111" s="100"/>
      <c r="JLX111" s="100"/>
      <c r="JLY111" s="100"/>
      <c r="JLZ111" s="100"/>
      <c r="JMA111" s="100"/>
      <c r="JMB111" s="100"/>
      <c r="JMC111" s="100"/>
      <c r="JMD111" s="100"/>
      <c r="JME111" s="100"/>
      <c r="JMF111" s="100"/>
      <c r="JMG111" s="100"/>
      <c r="JMH111" s="100"/>
      <c r="JMI111" s="100"/>
      <c r="JMJ111" s="100"/>
      <c r="JMK111" s="100"/>
      <c r="JML111" s="100"/>
      <c r="JMM111" s="100"/>
      <c r="JMN111" s="100"/>
      <c r="JMO111" s="100"/>
      <c r="JMP111" s="100"/>
      <c r="JMQ111" s="100"/>
      <c r="JMR111" s="100"/>
      <c r="JMS111" s="100"/>
      <c r="JMT111" s="100"/>
      <c r="JMU111" s="100"/>
      <c r="JMV111" s="100"/>
      <c r="JMW111" s="100"/>
      <c r="JMX111" s="100"/>
      <c r="JMY111" s="100"/>
      <c r="JMZ111" s="100"/>
      <c r="JNA111" s="100"/>
      <c r="JNB111" s="100"/>
      <c r="JNC111" s="100"/>
      <c r="JND111" s="100"/>
      <c r="JNE111" s="100"/>
      <c r="JNF111" s="100"/>
      <c r="JNG111" s="100"/>
      <c r="JNH111" s="100"/>
      <c r="JNI111" s="100"/>
      <c r="JNJ111" s="100"/>
      <c r="JNK111" s="100"/>
      <c r="JNL111" s="100"/>
      <c r="JNM111" s="100"/>
      <c r="JNN111" s="100"/>
      <c r="JNO111" s="100"/>
      <c r="JNP111" s="100"/>
      <c r="JNQ111" s="100"/>
      <c r="JNR111" s="100"/>
      <c r="JNS111" s="100"/>
      <c r="JNT111" s="100"/>
      <c r="JNU111" s="100"/>
      <c r="JNV111" s="100"/>
      <c r="JNW111" s="100"/>
      <c r="JNX111" s="100"/>
      <c r="JNY111" s="100"/>
      <c r="JNZ111" s="100"/>
      <c r="JOA111" s="100"/>
      <c r="JOB111" s="100"/>
      <c r="JOC111" s="100"/>
      <c r="JOD111" s="100"/>
      <c r="JOE111" s="100"/>
      <c r="JOF111" s="100"/>
      <c r="JOG111" s="100"/>
      <c r="JOH111" s="100"/>
      <c r="JOI111" s="100"/>
      <c r="JOJ111" s="100"/>
      <c r="JOK111" s="100"/>
      <c r="JOL111" s="100"/>
      <c r="JOM111" s="100"/>
      <c r="JON111" s="100"/>
      <c r="JOO111" s="100"/>
      <c r="JOP111" s="100"/>
      <c r="JOQ111" s="100"/>
      <c r="JOR111" s="100"/>
      <c r="JOS111" s="100"/>
      <c r="JOT111" s="100"/>
      <c r="JOU111" s="100"/>
      <c r="JOV111" s="100"/>
      <c r="JOW111" s="100"/>
      <c r="JOX111" s="100"/>
      <c r="JOY111" s="100"/>
      <c r="JOZ111" s="100"/>
      <c r="JPA111" s="100"/>
      <c r="JPB111" s="100"/>
      <c r="JPC111" s="100"/>
      <c r="JPD111" s="100"/>
      <c r="JPE111" s="100"/>
      <c r="JPF111" s="100"/>
      <c r="JPG111" s="100"/>
      <c r="JPH111" s="100"/>
      <c r="JPI111" s="100"/>
      <c r="JPJ111" s="100"/>
      <c r="JPK111" s="100"/>
      <c r="JPL111" s="100"/>
      <c r="JPM111" s="100"/>
      <c r="JPN111" s="100"/>
      <c r="JPO111" s="100"/>
      <c r="JPP111" s="100"/>
      <c r="JPQ111" s="100"/>
      <c r="JPR111" s="100"/>
      <c r="JPS111" s="100"/>
      <c r="JPT111" s="100"/>
      <c r="JPU111" s="100"/>
      <c r="JPV111" s="100"/>
      <c r="JPW111" s="100"/>
      <c r="JPX111" s="100"/>
      <c r="JPY111" s="100"/>
      <c r="JPZ111" s="100"/>
      <c r="JQA111" s="100"/>
      <c r="JQB111" s="100"/>
      <c r="JQC111" s="100"/>
      <c r="JQD111" s="100"/>
      <c r="JQE111" s="100"/>
      <c r="JQF111" s="100"/>
      <c r="JQG111" s="100"/>
      <c r="JQH111" s="100"/>
      <c r="JQI111" s="100"/>
      <c r="JQJ111" s="100"/>
      <c r="JQK111" s="100"/>
      <c r="JQL111" s="100"/>
      <c r="JQM111" s="100"/>
      <c r="JQN111" s="100"/>
      <c r="JQO111" s="100"/>
      <c r="JQP111" s="100"/>
      <c r="JQQ111" s="100"/>
      <c r="JQR111" s="100"/>
      <c r="JQS111" s="100"/>
      <c r="JQT111" s="100"/>
      <c r="JQU111" s="100"/>
      <c r="JQV111" s="100"/>
      <c r="JQW111" s="100"/>
      <c r="JQX111" s="100"/>
      <c r="JQY111" s="100"/>
      <c r="JQZ111" s="100"/>
      <c r="JRA111" s="100"/>
      <c r="JRB111" s="100"/>
      <c r="JRC111" s="100"/>
      <c r="JRD111" s="100"/>
      <c r="JRE111" s="100"/>
      <c r="JRF111" s="100"/>
      <c r="JRG111" s="100"/>
      <c r="JRH111" s="100"/>
      <c r="JRI111" s="100"/>
      <c r="JRJ111" s="100"/>
      <c r="JRK111" s="100"/>
      <c r="JRL111" s="100"/>
      <c r="JRM111" s="100"/>
      <c r="JRN111" s="100"/>
      <c r="JRO111" s="100"/>
      <c r="JRP111" s="100"/>
      <c r="JRQ111" s="100"/>
      <c r="JRR111" s="100"/>
      <c r="JRS111" s="100"/>
      <c r="JRT111" s="100"/>
      <c r="JRU111" s="100"/>
      <c r="JRV111" s="100"/>
      <c r="JRW111" s="100"/>
      <c r="JRX111" s="100"/>
      <c r="JRY111" s="100"/>
      <c r="JRZ111" s="100"/>
      <c r="JSA111" s="100"/>
      <c r="JSB111" s="100"/>
      <c r="JSC111" s="100"/>
      <c r="JSD111" s="100"/>
      <c r="JSE111" s="100"/>
      <c r="JSF111" s="100"/>
      <c r="JSG111" s="100"/>
      <c r="JSH111" s="100"/>
      <c r="JSI111" s="100"/>
      <c r="JSJ111" s="100"/>
      <c r="JSK111" s="100"/>
      <c r="JSL111" s="100"/>
      <c r="JSM111" s="100"/>
      <c r="JSN111" s="100"/>
      <c r="JSO111" s="100"/>
      <c r="JSP111" s="100"/>
      <c r="JSQ111" s="100"/>
      <c r="JSR111" s="100"/>
      <c r="JSS111" s="100"/>
      <c r="JST111" s="100"/>
      <c r="JSU111" s="100"/>
      <c r="JSV111" s="100"/>
      <c r="JSW111" s="100"/>
      <c r="JSX111" s="100"/>
      <c r="JSY111" s="100"/>
      <c r="JSZ111" s="100"/>
      <c r="JTA111" s="100"/>
      <c r="JTB111" s="100"/>
      <c r="JTC111" s="100"/>
      <c r="JTD111" s="100"/>
      <c r="JTE111" s="100"/>
      <c r="JTF111" s="100"/>
      <c r="JTG111" s="100"/>
      <c r="JTH111" s="100"/>
      <c r="JTI111" s="100"/>
      <c r="JTJ111" s="100"/>
      <c r="JTK111" s="100"/>
      <c r="JTL111" s="100"/>
      <c r="JTM111" s="100"/>
      <c r="JTN111" s="100"/>
      <c r="JTO111" s="100"/>
      <c r="JTP111" s="100"/>
      <c r="JTQ111" s="100"/>
      <c r="JTR111" s="100"/>
      <c r="JTS111" s="100"/>
      <c r="JTT111" s="100"/>
      <c r="JTU111" s="100"/>
      <c r="JTV111" s="100"/>
      <c r="JTW111" s="100"/>
      <c r="JTX111" s="100"/>
      <c r="JTY111" s="100"/>
      <c r="JTZ111" s="100"/>
      <c r="JUA111" s="100"/>
      <c r="JUB111" s="100"/>
      <c r="JUC111" s="100"/>
      <c r="JUD111" s="100"/>
      <c r="JUE111" s="100"/>
      <c r="JUF111" s="100"/>
      <c r="JUG111" s="100"/>
      <c r="JUH111" s="100"/>
      <c r="JUI111" s="100"/>
      <c r="JUJ111" s="100"/>
      <c r="JUK111" s="100"/>
      <c r="JUL111" s="100"/>
      <c r="JUM111" s="100"/>
      <c r="JUN111" s="100"/>
      <c r="JUO111" s="100"/>
      <c r="JUP111" s="100"/>
      <c r="JUQ111" s="100"/>
      <c r="JUR111" s="100"/>
      <c r="JUS111" s="100"/>
      <c r="JUT111" s="100"/>
      <c r="JUU111" s="100"/>
      <c r="JUV111" s="100"/>
      <c r="JUW111" s="100"/>
      <c r="JUX111" s="100"/>
      <c r="JUY111" s="100"/>
      <c r="JUZ111" s="100"/>
      <c r="JVA111" s="100"/>
      <c r="JVB111" s="100"/>
      <c r="JVC111" s="100"/>
      <c r="JVD111" s="100"/>
      <c r="JVE111" s="100"/>
      <c r="JVF111" s="100"/>
      <c r="JVG111" s="100"/>
      <c r="JVH111" s="100"/>
      <c r="JVI111" s="100"/>
      <c r="JVJ111" s="100"/>
      <c r="JVK111" s="100"/>
      <c r="JVL111" s="100"/>
      <c r="JVM111" s="100"/>
      <c r="JVN111" s="100"/>
      <c r="JVO111" s="100"/>
      <c r="JVP111" s="100"/>
      <c r="JVQ111" s="100"/>
      <c r="JVR111" s="100"/>
      <c r="JVS111" s="100"/>
      <c r="JVT111" s="100"/>
      <c r="JVU111" s="100"/>
      <c r="JVV111" s="100"/>
      <c r="JVW111" s="100"/>
      <c r="JVX111" s="100"/>
      <c r="JVY111" s="100"/>
      <c r="JVZ111" s="100"/>
      <c r="JWA111" s="100"/>
      <c r="JWB111" s="100"/>
      <c r="JWC111" s="100"/>
      <c r="JWD111" s="100"/>
      <c r="JWE111" s="100"/>
      <c r="JWF111" s="100"/>
      <c r="JWG111" s="100"/>
      <c r="JWH111" s="100"/>
      <c r="JWI111" s="100"/>
      <c r="JWJ111" s="100"/>
      <c r="JWK111" s="100"/>
      <c r="JWL111" s="100"/>
      <c r="JWM111" s="100"/>
      <c r="JWN111" s="100"/>
      <c r="JWO111" s="100"/>
      <c r="JWP111" s="100"/>
      <c r="JWQ111" s="100"/>
      <c r="JWR111" s="100"/>
      <c r="JWS111" s="100"/>
      <c r="JWT111" s="100"/>
      <c r="JWU111" s="100"/>
      <c r="JWV111" s="100"/>
      <c r="JWW111" s="100"/>
      <c r="JWX111" s="100"/>
      <c r="JWY111" s="100"/>
      <c r="JWZ111" s="100"/>
      <c r="JXA111" s="100"/>
      <c r="JXB111" s="100"/>
      <c r="JXC111" s="100"/>
      <c r="JXD111" s="100"/>
      <c r="JXE111" s="100"/>
      <c r="JXF111" s="100"/>
      <c r="JXG111" s="100"/>
      <c r="JXH111" s="100"/>
      <c r="JXI111" s="100"/>
      <c r="JXJ111" s="100"/>
      <c r="JXK111" s="100"/>
      <c r="JXL111" s="100"/>
      <c r="JXM111" s="100"/>
      <c r="JXN111" s="100"/>
      <c r="JXO111" s="100"/>
      <c r="JXP111" s="100"/>
      <c r="JXQ111" s="100"/>
      <c r="JXR111" s="100"/>
      <c r="JXS111" s="100"/>
      <c r="JXT111" s="100"/>
      <c r="JXU111" s="100"/>
      <c r="JXV111" s="100"/>
      <c r="JXW111" s="100"/>
      <c r="JXX111" s="100"/>
      <c r="JXY111" s="100"/>
      <c r="JXZ111" s="100"/>
      <c r="JYA111" s="100"/>
      <c r="JYB111" s="100"/>
      <c r="JYC111" s="100"/>
      <c r="JYD111" s="100"/>
      <c r="JYE111" s="100"/>
      <c r="JYF111" s="100"/>
      <c r="JYG111" s="100"/>
      <c r="JYH111" s="100"/>
      <c r="JYI111" s="100"/>
      <c r="JYJ111" s="100"/>
      <c r="JYK111" s="100"/>
      <c r="JYL111" s="100"/>
      <c r="JYM111" s="100"/>
      <c r="JYN111" s="100"/>
      <c r="JYO111" s="100"/>
      <c r="JYP111" s="100"/>
      <c r="JYQ111" s="100"/>
      <c r="JYR111" s="100"/>
      <c r="JYS111" s="100"/>
      <c r="JYT111" s="100"/>
      <c r="JYU111" s="100"/>
      <c r="JYV111" s="100"/>
      <c r="JYW111" s="100"/>
      <c r="JYX111" s="100"/>
      <c r="JYY111" s="100"/>
      <c r="JYZ111" s="100"/>
      <c r="JZA111" s="100"/>
      <c r="JZB111" s="100"/>
      <c r="JZC111" s="100"/>
      <c r="JZD111" s="100"/>
      <c r="JZE111" s="100"/>
      <c r="JZF111" s="100"/>
      <c r="JZG111" s="100"/>
      <c r="JZH111" s="100"/>
      <c r="JZI111" s="100"/>
      <c r="JZJ111" s="100"/>
      <c r="JZK111" s="100"/>
      <c r="JZL111" s="100"/>
      <c r="JZM111" s="100"/>
      <c r="JZN111" s="100"/>
      <c r="JZO111" s="100"/>
      <c r="JZP111" s="100"/>
      <c r="JZQ111" s="100"/>
      <c r="JZR111" s="100"/>
      <c r="JZS111" s="100"/>
      <c r="JZT111" s="100"/>
      <c r="JZU111" s="100"/>
      <c r="JZV111" s="100"/>
      <c r="JZW111" s="100"/>
      <c r="JZX111" s="100"/>
      <c r="JZY111" s="100"/>
      <c r="JZZ111" s="100"/>
      <c r="KAA111" s="100"/>
      <c r="KAB111" s="100"/>
      <c r="KAC111" s="100"/>
      <c r="KAD111" s="100"/>
      <c r="KAE111" s="100"/>
      <c r="KAF111" s="100"/>
      <c r="KAG111" s="100"/>
      <c r="KAH111" s="100"/>
      <c r="KAI111" s="100"/>
      <c r="KAJ111" s="100"/>
      <c r="KAK111" s="100"/>
      <c r="KAL111" s="100"/>
      <c r="KAM111" s="100"/>
      <c r="KAN111" s="100"/>
      <c r="KAO111" s="100"/>
      <c r="KAP111" s="100"/>
      <c r="KAQ111" s="100"/>
      <c r="KAR111" s="100"/>
      <c r="KAS111" s="100"/>
      <c r="KAT111" s="100"/>
      <c r="KAU111" s="100"/>
      <c r="KAV111" s="100"/>
      <c r="KAW111" s="100"/>
      <c r="KAX111" s="100"/>
      <c r="KAY111" s="100"/>
      <c r="KAZ111" s="100"/>
      <c r="KBA111" s="100"/>
      <c r="KBB111" s="100"/>
      <c r="KBC111" s="100"/>
      <c r="KBD111" s="100"/>
      <c r="KBE111" s="100"/>
      <c r="KBF111" s="100"/>
      <c r="KBG111" s="100"/>
      <c r="KBH111" s="100"/>
      <c r="KBI111" s="100"/>
      <c r="KBJ111" s="100"/>
      <c r="KBK111" s="100"/>
      <c r="KBL111" s="100"/>
      <c r="KBM111" s="100"/>
      <c r="KBN111" s="100"/>
      <c r="KBO111" s="100"/>
      <c r="KBP111" s="100"/>
      <c r="KBQ111" s="100"/>
      <c r="KBR111" s="100"/>
      <c r="KBS111" s="100"/>
      <c r="KBT111" s="100"/>
      <c r="KBU111" s="100"/>
      <c r="KBV111" s="100"/>
      <c r="KBW111" s="100"/>
      <c r="KBX111" s="100"/>
      <c r="KBY111" s="100"/>
      <c r="KBZ111" s="100"/>
      <c r="KCA111" s="100"/>
      <c r="KCB111" s="100"/>
      <c r="KCC111" s="100"/>
      <c r="KCD111" s="100"/>
      <c r="KCE111" s="100"/>
      <c r="KCF111" s="100"/>
      <c r="KCG111" s="100"/>
      <c r="KCH111" s="100"/>
      <c r="KCI111" s="100"/>
      <c r="KCJ111" s="100"/>
      <c r="KCK111" s="100"/>
      <c r="KCL111" s="100"/>
      <c r="KCM111" s="100"/>
      <c r="KCN111" s="100"/>
      <c r="KCO111" s="100"/>
      <c r="KCP111" s="100"/>
      <c r="KCQ111" s="100"/>
      <c r="KCR111" s="100"/>
      <c r="KCS111" s="100"/>
      <c r="KCT111" s="100"/>
      <c r="KCU111" s="100"/>
      <c r="KCV111" s="100"/>
      <c r="KCW111" s="100"/>
      <c r="KCX111" s="100"/>
      <c r="KCY111" s="100"/>
      <c r="KCZ111" s="100"/>
      <c r="KDA111" s="100"/>
      <c r="KDB111" s="100"/>
      <c r="KDC111" s="100"/>
      <c r="KDD111" s="100"/>
      <c r="KDE111" s="100"/>
      <c r="KDF111" s="100"/>
      <c r="KDG111" s="100"/>
      <c r="KDH111" s="100"/>
      <c r="KDI111" s="100"/>
      <c r="KDJ111" s="100"/>
      <c r="KDK111" s="100"/>
      <c r="KDL111" s="100"/>
      <c r="KDM111" s="100"/>
      <c r="KDN111" s="100"/>
      <c r="KDO111" s="100"/>
      <c r="KDP111" s="100"/>
      <c r="KDQ111" s="100"/>
      <c r="KDR111" s="100"/>
      <c r="KDS111" s="100"/>
      <c r="KDT111" s="100"/>
      <c r="KDU111" s="100"/>
      <c r="KDV111" s="100"/>
      <c r="KDW111" s="100"/>
      <c r="KDX111" s="100"/>
      <c r="KDY111" s="100"/>
      <c r="KDZ111" s="100"/>
      <c r="KEA111" s="100"/>
      <c r="KEB111" s="100"/>
      <c r="KEC111" s="100"/>
      <c r="KED111" s="100"/>
      <c r="KEE111" s="100"/>
      <c r="KEF111" s="100"/>
      <c r="KEG111" s="100"/>
      <c r="KEH111" s="100"/>
      <c r="KEI111" s="100"/>
      <c r="KEJ111" s="100"/>
      <c r="KEK111" s="100"/>
      <c r="KEL111" s="100"/>
      <c r="KEM111" s="100"/>
      <c r="KEN111" s="100"/>
      <c r="KEO111" s="100"/>
      <c r="KEP111" s="100"/>
      <c r="KEQ111" s="100"/>
      <c r="KER111" s="100"/>
      <c r="KES111" s="100"/>
      <c r="KET111" s="100"/>
      <c r="KEU111" s="100"/>
      <c r="KEV111" s="100"/>
      <c r="KEW111" s="100"/>
      <c r="KEX111" s="100"/>
      <c r="KEY111" s="100"/>
      <c r="KEZ111" s="100"/>
      <c r="KFA111" s="100"/>
      <c r="KFB111" s="100"/>
      <c r="KFC111" s="100"/>
      <c r="KFD111" s="100"/>
      <c r="KFE111" s="100"/>
      <c r="KFF111" s="100"/>
      <c r="KFG111" s="100"/>
      <c r="KFH111" s="100"/>
      <c r="KFI111" s="100"/>
      <c r="KFJ111" s="100"/>
      <c r="KFK111" s="100"/>
      <c r="KFL111" s="100"/>
      <c r="KFM111" s="100"/>
      <c r="KFN111" s="100"/>
      <c r="KFO111" s="100"/>
      <c r="KFP111" s="100"/>
      <c r="KFQ111" s="100"/>
      <c r="KFR111" s="100"/>
      <c r="KFS111" s="100"/>
      <c r="KFT111" s="100"/>
      <c r="KFU111" s="100"/>
      <c r="KFV111" s="100"/>
      <c r="KFW111" s="100"/>
      <c r="KFX111" s="100"/>
      <c r="KFY111" s="100"/>
      <c r="KFZ111" s="100"/>
      <c r="KGA111" s="100"/>
      <c r="KGB111" s="100"/>
      <c r="KGC111" s="100"/>
      <c r="KGD111" s="100"/>
      <c r="KGE111" s="100"/>
      <c r="KGF111" s="100"/>
      <c r="KGG111" s="100"/>
      <c r="KGH111" s="100"/>
      <c r="KGI111" s="100"/>
      <c r="KGJ111" s="100"/>
      <c r="KGK111" s="100"/>
      <c r="KGL111" s="100"/>
      <c r="KGM111" s="100"/>
      <c r="KGN111" s="100"/>
      <c r="KGO111" s="100"/>
      <c r="KGP111" s="100"/>
      <c r="KGQ111" s="100"/>
      <c r="KGR111" s="100"/>
      <c r="KGS111" s="100"/>
      <c r="KGT111" s="100"/>
      <c r="KGU111" s="100"/>
      <c r="KGV111" s="100"/>
      <c r="KGW111" s="100"/>
      <c r="KGX111" s="100"/>
      <c r="KGY111" s="100"/>
      <c r="KGZ111" s="100"/>
      <c r="KHA111" s="100"/>
      <c r="KHB111" s="100"/>
      <c r="KHC111" s="100"/>
      <c r="KHD111" s="100"/>
      <c r="KHE111" s="100"/>
      <c r="KHF111" s="100"/>
      <c r="KHG111" s="100"/>
      <c r="KHH111" s="100"/>
      <c r="KHI111" s="100"/>
      <c r="KHJ111" s="100"/>
      <c r="KHK111" s="100"/>
      <c r="KHL111" s="100"/>
      <c r="KHM111" s="100"/>
      <c r="KHN111" s="100"/>
      <c r="KHO111" s="100"/>
      <c r="KHP111" s="100"/>
      <c r="KHQ111" s="100"/>
      <c r="KHR111" s="100"/>
      <c r="KHS111" s="100"/>
      <c r="KHT111" s="100"/>
      <c r="KHU111" s="100"/>
      <c r="KHV111" s="100"/>
      <c r="KHW111" s="100"/>
      <c r="KHX111" s="100"/>
      <c r="KHY111" s="100"/>
      <c r="KHZ111" s="100"/>
      <c r="KIA111" s="100"/>
      <c r="KIB111" s="100"/>
      <c r="KIC111" s="100"/>
      <c r="KID111" s="100"/>
      <c r="KIE111" s="100"/>
      <c r="KIF111" s="100"/>
      <c r="KIG111" s="100"/>
      <c r="KIH111" s="100"/>
      <c r="KII111" s="100"/>
      <c r="KIJ111" s="100"/>
      <c r="KIK111" s="100"/>
      <c r="KIL111" s="100"/>
      <c r="KIM111" s="100"/>
      <c r="KIN111" s="100"/>
      <c r="KIO111" s="100"/>
      <c r="KIP111" s="100"/>
      <c r="KIQ111" s="100"/>
      <c r="KIR111" s="100"/>
      <c r="KIS111" s="100"/>
      <c r="KIT111" s="100"/>
      <c r="KIU111" s="100"/>
      <c r="KIV111" s="100"/>
      <c r="KIW111" s="100"/>
      <c r="KIX111" s="100"/>
      <c r="KIY111" s="100"/>
      <c r="KIZ111" s="100"/>
      <c r="KJA111" s="100"/>
      <c r="KJB111" s="100"/>
      <c r="KJC111" s="100"/>
      <c r="KJD111" s="100"/>
      <c r="KJE111" s="100"/>
      <c r="KJF111" s="100"/>
      <c r="KJG111" s="100"/>
      <c r="KJH111" s="100"/>
      <c r="KJI111" s="100"/>
      <c r="KJJ111" s="100"/>
      <c r="KJK111" s="100"/>
      <c r="KJL111" s="100"/>
      <c r="KJM111" s="100"/>
      <c r="KJN111" s="100"/>
      <c r="KJO111" s="100"/>
      <c r="KJP111" s="100"/>
      <c r="KJQ111" s="100"/>
      <c r="KJR111" s="100"/>
      <c r="KJS111" s="100"/>
      <c r="KJT111" s="100"/>
      <c r="KJU111" s="100"/>
      <c r="KJV111" s="100"/>
      <c r="KJW111" s="100"/>
      <c r="KJX111" s="100"/>
      <c r="KJY111" s="100"/>
      <c r="KJZ111" s="100"/>
      <c r="KKA111" s="100"/>
      <c r="KKB111" s="100"/>
      <c r="KKC111" s="100"/>
      <c r="KKD111" s="100"/>
      <c r="KKE111" s="100"/>
      <c r="KKF111" s="100"/>
      <c r="KKG111" s="100"/>
      <c r="KKH111" s="100"/>
      <c r="KKI111" s="100"/>
      <c r="KKJ111" s="100"/>
      <c r="KKK111" s="100"/>
      <c r="KKL111" s="100"/>
      <c r="KKM111" s="100"/>
      <c r="KKN111" s="100"/>
      <c r="KKO111" s="100"/>
      <c r="KKP111" s="100"/>
      <c r="KKQ111" s="100"/>
      <c r="KKR111" s="100"/>
      <c r="KKS111" s="100"/>
      <c r="KKT111" s="100"/>
      <c r="KKU111" s="100"/>
      <c r="KKV111" s="100"/>
      <c r="KKW111" s="100"/>
      <c r="KKX111" s="100"/>
      <c r="KKY111" s="100"/>
      <c r="KKZ111" s="100"/>
      <c r="KLA111" s="100"/>
      <c r="KLB111" s="100"/>
      <c r="KLC111" s="100"/>
      <c r="KLD111" s="100"/>
      <c r="KLE111" s="100"/>
      <c r="KLF111" s="100"/>
      <c r="KLG111" s="100"/>
      <c r="KLH111" s="100"/>
      <c r="KLI111" s="100"/>
      <c r="KLJ111" s="100"/>
      <c r="KLK111" s="100"/>
      <c r="KLL111" s="100"/>
      <c r="KLM111" s="100"/>
      <c r="KLN111" s="100"/>
      <c r="KLO111" s="100"/>
      <c r="KLP111" s="100"/>
      <c r="KLQ111" s="100"/>
      <c r="KLR111" s="100"/>
      <c r="KLS111" s="100"/>
      <c r="KLT111" s="100"/>
      <c r="KLU111" s="100"/>
      <c r="KLV111" s="100"/>
      <c r="KLW111" s="100"/>
      <c r="KLX111" s="100"/>
      <c r="KLY111" s="100"/>
      <c r="KLZ111" s="100"/>
      <c r="KMA111" s="100"/>
      <c r="KMB111" s="100"/>
      <c r="KMC111" s="100"/>
      <c r="KMD111" s="100"/>
      <c r="KME111" s="100"/>
      <c r="KMF111" s="100"/>
      <c r="KMG111" s="100"/>
      <c r="KMH111" s="100"/>
      <c r="KMI111" s="100"/>
      <c r="KMJ111" s="100"/>
      <c r="KMK111" s="100"/>
      <c r="KML111" s="100"/>
      <c r="KMM111" s="100"/>
      <c r="KMN111" s="100"/>
      <c r="KMO111" s="100"/>
      <c r="KMP111" s="100"/>
      <c r="KMQ111" s="100"/>
      <c r="KMR111" s="100"/>
      <c r="KMS111" s="100"/>
      <c r="KMT111" s="100"/>
      <c r="KMU111" s="100"/>
      <c r="KMV111" s="100"/>
      <c r="KMW111" s="100"/>
      <c r="KMX111" s="100"/>
      <c r="KMY111" s="100"/>
      <c r="KMZ111" s="100"/>
      <c r="KNA111" s="100"/>
      <c r="KNB111" s="100"/>
      <c r="KNC111" s="100"/>
      <c r="KND111" s="100"/>
      <c r="KNE111" s="100"/>
      <c r="KNF111" s="100"/>
      <c r="KNG111" s="100"/>
      <c r="KNH111" s="100"/>
      <c r="KNI111" s="100"/>
      <c r="KNJ111" s="100"/>
      <c r="KNK111" s="100"/>
      <c r="KNL111" s="100"/>
      <c r="KNM111" s="100"/>
      <c r="KNN111" s="100"/>
      <c r="KNO111" s="100"/>
      <c r="KNP111" s="100"/>
      <c r="KNQ111" s="100"/>
      <c r="KNR111" s="100"/>
      <c r="KNS111" s="100"/>
      <c r="KNT111" s="100"/>
      <c r="KNU111" s="100"/>
      <c r="KNV111" s="100"/>
      <c r="KNW111" s="100"/>
      <c r="KNX111" s="100"/>
      <c r="KNY111" s="100"/>
      <c r="KNZ111" s="100"/>
      <c r="KOA111" s="100"/>
      <c r="KOB111" s="100"/>
      <c r="KOC111" s="100"/>
      <c r="KOD111" s="100"/>
      <c r="KOE111" s="100"/>
      <c r="KOF111" s="100"/>
      <c r="KOG111" s="100"/>
      <c r="KOH111" s="100"/>
      <c r="KOI111" s="100"/>
      <c r="KOJ111" s="100"/>
      <c r="KOK111" s="100"/>
      <c r="KOL111" s="100"/>
      <c r="KOM111" s="100"/>
      <c r="KON111" s="100"/>
      <c r="KOO111" s="100"/>
      <c r="KOP111" s="100"/>
      <c r="KOQ111" s="100"/>
      <c r="KOR111" s="100"/>
      <c r="KOS111" s="100"/>
      <c r="KOT111" s="100"/>
      <c r="KOU111" s="100"/>
      <c r="KOV111" s="100"/>
      <c r="KOW111" s="100"/>
      <c r="KOX111" s="100"/>
      <c r="KOY111" s="100"/>
      <c r="KOZ111" s="100"/>
      <c r="KPA111" s="100"/>
      <c r="KPB111" s="100"/>
      <c r="KPC111" s="100"/>
      <c r="KPD111" s="100"/>
      <c r="KPE111" s="100"/>
      <c r="KPF111" s="100"/>
      <c r="KPG111" s="100"/>
      <c r="KPH111" s="100"/>
      <c r="KPI111" s="100"/>
      <c r="KPJ111" s="100"/>
      <c r="KPK111" s="100"/>
      <c r="KPL111" s="100"/>
      <c r="KPM111" s="100"/>
      <c r="KPN111" s="100"/>
      <c r="KPO111" s="100"/>
      <c r="KPP111" s="100"/>
      <c r="KPQ111" s="100"/>
      <c r="KPR111" s="100"/>
      <c r="KPS111" s="100"/>
      <c r="KPT111" s="100"/>
      <c r="KPU111" s="100"/>
      <c r="KPV111" s="100"/>
      <c r="KPW111" s="100"/>
      <c r="KPX111" s="100"/>
      <c r="KPY111" s="100"/>
      <c r="KPZ111" s="100"/>
      <c r="KQA111" s="100"/>
      <c r="KQB111" s="100"/>
      <c r="KQC111" s="100"/>
      <c r="KQD111" s="100"/>
      <c r="KQE111" s="100"/>
      <c r="KQF111" s="100"/>
      <c r="KQG111" s="100"/>
      <c r="KQH111" s="100"/>
      <c r="KQI111" s="100"/>
      <c r="KQJ111" s="100"/>
      <c r="KQK111" s="100"/>
      <c r="KQL111" s="100"/>
      <c r="KQM111" s="100"/>
      <c r="KQN111" s="100"/>
      <c r="KQO111" s="100"/>
      <c r="KQP111" s="100"/>
      <c r="KQQ111" s="100"/>
      <c r="KQR111" s="100"/>
      <c r="KQS111" s="100"/>
      <c r="KQT111" s="100"/>
      <c r="KQU111" s="100"/>
      <c r="KQV111" s="100"/>
      <c r="KQW111" s="100"/>
      <c r="KQX111" s="100"/>
      <c r="KQY111" s="100"/>
      <c r="KQZ111" s="100"/>
      <c r="KRA111" s="100"/>
      <c r="KRB111" s="100"/>
      <c r="KRC111" s="100"/>
      <c r="KRD111" s="100"/>
      <c r="KRE111" s="100"/>
      <c r="KRF111" s="100"/>
      <c r="KRG111" s="100"/>
      <c r="KRH111" s="100"/>
      <c r="KRI111" s="100"/>
      <c r="KRJ111" s="100"/>
      <c r="KRK111" s="100"/>
      <c r="KRL111" s="100"/>
      <c r="KRM111" s="100"/>
      <c r="KRN111" s="100"/>
      <c r="KRO111" s="100"/>
      <c r="KRP111" s="100"/>
      <c r="KRQ111" s="100"/>
      <c r="KRR111" s="100"/>
      <c r="KRS111" s="100"/>
      <c r="KRT111" s="100"/>
      <c r="KRU111" s="100"/>
      <c r="KRV111" s="100"/>
      <c r="KRW111" s="100"/>
      <c r="KRX111" s="100"/>
      <c r="KRY111" s="100"/>
      <c r="KRZ111" s="100"/>
      <c r="KSA111" s="100"/>
      <c r="KSB111" s="100"/>
      <c r="KSC111" s="100"/>
      <c r="KSD111" s="100"/>
      <c r="KSE111" s="100"/>
      <c r="KSF111" s="100"/>
      <c r="KSG111" s="100"/>
      <c r="KSH111" s="100"/>
      <c r="KSI111" s="100"/>
      <c r="KSJ111" s="100"/>
      <c r="KSK111" s="100"/>
      <c r="KSL111" s="100"/>
      <c r="KSM111" s="100"/>
      <c r="KSN111" s="100"/>
      <c r="KSO111" s="100"/>
      <c r="KSP111" s="100"/>
      <c r="KSQ111" s="100"/>
      <c r="KSR111" s="100"/>
      <c r="KSS111" s="100"/>
      <c r="KST111" s="100"/>
      <c r="KSU111" s="100"/>
      <c r="KSV111" s="100"/>
      <c r="KSW111" s="100"/>
      <c r="KSX111" s="100"/>
      <c r="KSY111" s="100"/>
      <c r="KSZ111" s="100"/>
      <c r="KTA111" s="100"/>
      <c r="KTB111" s="100"/>
      <c r="KTC111" s="100"/>
      <c r="KTD111" s="100"/>
      <c r="KTE111" s="100"/>
      <c r="KTF111" s="100"/>
      <c r="KTG111" s="100"/>
      <c r="KTH111" s="100"/>
      <c r="KTI111" s="100"/>
      <c r="KTJ111" s="100"/>
      <c r="KTK111" s="100"/>
      <c r="KTL111" s="100"/>
      <c r="KTM111" s="100"/>
      <c r="KTN111" s="100"/>
      <c r="KTO111" s="100"/>
      <c r="KTP111" s="100"/>
      <c r="KTQ111" s="100"/>
      <c r="KTR111" s="100"/>
      <c r="KTS111" s="100"/>
      <c r="KTT111" s="100"/>
      <c r="KTU111" s="100"/>
      <c r="KTV111" s="100"/>
      <c r="KTW111" s="100"/>
      <c r="KTX111" s="100"/>
      <c r="KTY111" s="100"/>
      <c r="KTZ111" s="100"/>
      <c r="KUA111" s="100"/>
      <c r="KUB111" s="100"/>
      <c r="KUC111" s="100"/>
      <c r="KUD111" s="100"/>
      <c r="KUE111" s="100"/>
      <c r="KUF111" s="100"/>
      <c r="KUG111" s="100"/>
      <c r="KUH111" s="100"/>
      <c r="KUI111" s="100"/>
      <c r="KUJ111" s="100"/>
      <c r="KUK111" s="100"/>
      <c r="KUL111" s="100"/>
      <c r="KUM111" s="100"/>
      <c r="KUN111" s="100"/>
      <c r="KUO111" s="100"/>
      <c r="KUP111" s="100"/>
      <c r="KUQ111" s="100"/>
      <c r="KUR111" s="100"/>
      <c r="KUS111" s="100"/>
      <c r="KUT111" s="100"/>
      <c r="KUU111" s="100"/>
      <c r="KUV111" s="100"/>
      <c r="KUW111" s="100"/>
      <c r="KUX111" s="100"/>
      <c r="KUY111" s="100"/>
      <c r="KUZ111" s="100"/>
      <c r="KVA111" s="100"/>
      <c r="KVB111" s="100"/>
      <c r="KVC111" s="100"/>
      <c r="KVD111" s="100"/>
      <c r="KVE111" s="100"/>
      <c r="KVF111" s="100"/>
      <c r="KVG111" s="100"/>
      <c r="KVH111" s="100"/>
      <c r="KVI111" s="100"/>
      <c r="KVJ111" s="100"/>
      <c r="KVK111" s="100"/>
      <c r="KVL111" s="100"/>
      <c r="KVM111" s="100"/>
      <c r="KVN111" s="100"/>
      <c r="KVO111" s="100"/>
      <c r="KVP111" s="100"/>
      <c r="KVQ111" s="100"/>
      <c r="KVR111" s="100"/>
      <c r="KVS111" s="100"/>
      <c r="KVT111" s="100"/>
      <c r="KVU111" s="100"/>
      <c r="KVV111" s="100"/>
      <c r="KVW111" s="100"/>
      <c r="KVX111" s="100"/>
      <c r="KVY111" s="100"/>
      <c r="KVZ111" s="100"/>
      <c r="KWA111" s="100"/>
      <c r="KWB111" s="100"/>
      <c r="KWC111" s="100"/>
      <c r="KWD111" s="100"/>
      <c r="KWE111" s="100"/>
      <c r="KWF111" s="100"/>
      <c r="KWG111" s="100"/>
      <c r="KWH111" s="100"/>
      <c r="KWI111" s="100"/>
      <c r="KWJ111" s="100"/>
      <c r="KWK111" s="100"/>
      <c r="KWL111" s="100"/>
      <c r="KWM111" s="100"/>
      <c r="KWN111" s="100"/>
      <c r="KWO111" s="100"/>
      <c r="KWP111" s="100"/>
      <c r="KWQ111" s="100"/>
      <c r="KWR111" s="100"/>
      <c r="KWS111" s="100"/>
      <c r="KWT111" s="100"/>
      <c r="KWU111" s="100"/>
      <c r="KWV111" s="100"/>
      <c r="KWW111" s="100"/>
      <c r="KWX111" s="100"/>
      <c r="KWY111" s="100"/>
      <c r="KWZ111" s="100"/>
      <c r="KXA111" s="100"/>
      <c r="KXB111" s="100"/>
      <c r="KXC111" s="100"/>
      <c r="KXD111" s="100"/>
      <c r="KXE111" s="100"/>
      <c r="KXF111" s="100"/>
      <c r="KXG111" s="100"/>
      <c r="KXH111" s="100"/>
      <c r="KXI111" s="100"/>
      <c r="KXJ111" s="100"/>
      <c r="KXK111" s="100"/>
      <c r="KXL111" s="100"/>
      <c r="KXM111" s="100"/>
      <c r="KXN111" s="100"/>
      <c r="KXO111" s="100"/>
      <c r="KXP111" s="100"/>
      <c r="KXQ111" s="100"/>
      <c r="KXR111" s="100"/>
      <c r="KXS111" s="100"/>
      <c r="KXT111" s="100"/>
      <c r="KXU111" s="100"/>
      <c r="KXV111" s="100"/>
      <c r="KXW111" s="100"/>
      <c r="KXX111" s="100"/>
      <c r="KXY111" s="100"/>
      <c r="KXZ111" s="100"/>
      <c r="KYA111" s="100"/>
      <c r="KYB111" s="100"/>
      <c r="KYC111" s="100"/>
      <c r="KYD111" s="100"/>
      <c r="KYE111" s="100"/>
      <c r="KYF111" s="100"/>
      <c r="KYG111" s="100"/>
      <c r="KYH111" s="100"/>
      <c r="KYI111" s="100"/>
      <c r="KYJ111" s="100"/>
      <c r="KYK111" s="100"/>
      <c r="KYL111" s="100"/>
      <c r="KYM111" s="100"/>
      <c r="KYN111" s="100"/>
      <c r="KYO111" s="100"/>
      <c r="KYP111" s="100"/>
      <c r="KYQ111" s="100"/>
      <c r="KYR111" s="100"/>
      <c r="KYS111" s="100"/>
      <c r="KYT111" s="100"/>
      <c r="KYU111" s="100"/>
      <c r="KYV111" s="100"/>
      <c r="KYW111" s="100"/>
      <c r="KYX111" s="100"/>
      <c r="KYY111" s="100"/>
      <c r="KYZ111" s="100"/>
      <c r="KZA111" s="100"/>
      <c r="KZB111" s="100"/>
      <c r="KZC111" s="100"/>
      <c r="KZD111" s="100"/>
      <c r="KZE111" s="100"/>
      <c r="KZF111" s="100"/>
      <c r="KZG111" s="100"/>
      <c r="KZH111" s="100"/>
      <c r="KZI111" s="100"/>
      <c r="KZJ111" s="100"/>
      <c r="KZK111" s="100"/>
      <c r="KZL111" s="100"/>
      <c r="KZM111" s="100"/>
      <c r="KZN111" s="100"/>
      <c r="KZO111" s="100"/>
      <c r="KZP111" s="100"/>
      <c r="KZQ111" s="100"/>
      <c r="KZR111" s="100"/>
      <c r="KZS111" s="100"/>
      <c r="KZT111" s="100"/>
      <c r="KZU111" s="100"/>
      <c r="KZV111" s="100"/>
      <c r="KZW111" s="100"/>
      <c r="KZX111" s="100"/>
      <c r="KZY111" s="100"/>
      <c r="KZZ111" s="100"/>
      <c r="LAA111" s="100"/>
      <c r="LAB111" s="100"/>
      <c r="LAC111" s="100"/>
      <c r="LAD111" s="100"/>
      <c r="LAE111" s="100"/>
      <c r="LAF111" s="100"/>
      <c r="LAG111" s="100"/>
      <c r="LAH111" s="100"/>
      <c r="LAI111" s="100"/>
      <c r="LAJ111" s="100"/>
      <c r="LAK111" s="100"/>
      <c r="LAL111" s="100"/>
      <c r="LAM111" s="100"/>
      <c r="LAN111" s="100"/>
      <c r="LAO111" s="100"/>
      <c r="LAP111" s="100"/>
      <c r="LAQ111" s="100"/>
      <c r="LAR111" s="100"/>
      <c r="LAS111" s="100"/>
      <c r="LAT111" s="100"/>
      <c r="LAU111" s="100"/>
      <c r="LAV111" s="100"/>
      <c r="LAW111" s="100"/>
      <c r="LAX111" s="100"/>
      <c r="LAY111" s="100"/>
      <c r="LAZ111" s="100"/>
      <c r="LBA111" s="100"/>
      <c r="LBB111" s="100"/>
      <c r="LBC111" s="100"/>
      <c r="LBD111" s="100"/>
      <c r="LBE111" s="100"/>
      <c r="LBF111" s="100"/>
      <c r="LBG111" s="100"/>
      <c r="LBH111" s="100"/>
      <c r="LBI111" s="100"/>
      <c r="LBJ111" s="100"/>
      <c r="LBK111" s="100"/>
      <c r="LBL111" s="100"/>
      <c r="LBM111" s="100"/>
      <c r="LBN111" s="100"/>
      <c r="LBO111" s="100"/>
      <c r="LBP111" s="100"/>
      <c r="LBQ111" s="100"/>
      <c r="LBR111" s="100"/>
      <c r="LBS111" s="100"/>
      <c r="LBT111" s="100"/>
      <c r="LBU111" s="100"/>
      <c r="LBV111" s="100"/>
      <c r="LBW111" s="100"/>
      <c r="LBX111" s="100"/>
      <c r="LBY111" s="100"/>
      <c r="LBZ111" s="100"/>
      <c r="LCA111" s="100"/>
      <c r="LCB111" s="100"/>
      <c r="LCC111" s="100"/>
      <c r="LCD111" s="100"/>
      <c r="LCE111" s="100"/>
      <c r="LCF111" s="100"/>
      <c r="LCG111" s="100"/>
      <c r="LCH111" s="100"/>
      <c r="LCI111" s="100"/>
      <c r="LCJ111" s="100"/>
      <c r="LCK111" s="100"/>
      <c r="LCL111" s="100"/>
      <c r="LCM111" s="100"/>
      <c r="LCN111" s="100"/>
      <c r="LCO111" s="100"/>
      <c r="LCP111" s="100"/>
      <c r="LCQ111" s="100"/>
      <c r="LCR111" s="100"/>
      <c r="LCS111" s="100"/>
      <c r="LCT111" s="100"/>
      <c r="LCU111" s="100"/>
      <c r="LCV111" s="100"/>
      <c r="LCW111" s="100"/>
      <c r="LCX111" s="100"/>
      <c r="LCY111" s="100"/>
      <c r="LCZ111" s="100"/>
      <c r="LDA111" s="100"/>
      <c r="LDB111" s="100"/>
      <c r="LDC111" s="100"/>
      <c r="LDD111" s="100"/>
      <c r="LDE111" s="100"/>
      <c r="LDF111" s="100"/>
      <c r="LDG111" s="100"/>
      <c r="LDH111" s="100"/>
      <c r="LDI111" s="100"/>
      <c r="LDJ111" s="100"/>
      <c r="LDK111" s="100"/>
      <c r="LDL111" s="100"/>
      <c r="LDM111" s="100"/>
      <c r="LDN111" s="100"/>
      <c r="LDO111" s="100"/>
      <c r="LDP111" s="100"/>
      <c r="LDQ111" s="100"/>
      <c r="LDR111" s="100"/>
      <c r="LDS111" s="100"/>
      <c r="LDT111" s="100"/>
      <c r="LDU111" s="100"/>
      <c r="LDV111" s="100"/>
      <c r="LDW111" s="100"/>
      <c r="LDX111" s="100"/>
      <c r="LDY111" s="100"/>
      <c r="LDZ111" s="100"/>
      <c r="LEA111" s="100"/>
      <c r="LEB111" s="100"/>
      <c r="LEC111" s="100"/>
      <c r="LED111" s="100"/>
      <c r="LEE111" s="100"/>
      <c r="LEF111" s="100"/>
      <c r="LEG111" s="100"/>
      <c r="LEH111" s="100"/>
      <c r="LEI111" s="100"/>
      <c r="LEJ111" s="100"/>
      <c r="LEK111" s="100"/>
      <c r="LEL111" s="100"/>
      <c r="LEM111" s="100"/>
      <c r="LEN111" s="100"/>
      <c r="LEO111" s="100"/>
      <c r="LEP111" s="100"/>
      <c r="LEQ111" s="100"/>
      <c r="LER111" s="100"/>
      <c r="LES111" s="100"/>
      <c r="LET111" s="100"/>
      <c r="LEU111" s="100"/>
      <c r="LEV111" s="100"/>
      <c r="LEW111" s="100"/>
      <c r="LEX111" s="100"/>
      <c r="LEY111" s="100"/>
      <c r="LEZ111" s="100"/>
      <c r="LFA111" s="100"/>
      <c r="LFB111" s="100"/>
      <c r="LFC111" s="100"/>
      <c r="LFD111" s="100"/>
      <c r="LFE111" s="100"/>
      <c r="LFF111" s="100"/>
      <c r="LFG111" s="100"/>
      <c r="LFH111" s="100"/>
      <c r="LFI111" s="100"/>
      <c r="LFJ111" s="100"/>
      <c r="LFK111" s="100"/>
      <c r="LFL111" s="100"/>
      <c r="LFM111" s="100"/>
      <c r="LFN111" s="100"/>
      <c r="LFO111" s="100"/>
      <c r="LFP111" s="100"/>
      <c r="LFQ111" s="100"/>
      <c r="LFR111" s="100"/>
      <c r="LFS111" s="100"/>
      <c r="LFT111" s="100"/>
      <c r="LFU111" s="100"/>
      <c r="LFV111" s="100"/>
      <c r="LFW111" s="100"/>
      <c r="LFX111" s="100"/>
      <c r="LFY111" s="100"/>
      <c r="LFZ111" s="100"/>
      <c r="LGA111" s="100"/>
      <c r="LGB111" s="100"/>
      <c r="LGC111" s="100"/>
      <c r="LGD111" s="100"/>
      <c r="LGE111" s="100"/>
      <c r="LGF111" s="100"/>
      <c r="LGG111" s="100"/>
      <c r="LGH111" s="100"/>
      <c r="LGI111" s="100"/>
      <c r="LGJ111" s="100"/>
      <c r="LGK111" s="100"/>
      <c r="LGL111" s="100"/>
      <c r="LGM111" s="100"/>
      <c r="LGN111" s="100"/>
      <c r="LGO111" s="100"/>
      <c r="LGP111" s="100"/>
      <c r="LGQ111" s="100"/>
      <c r="LGR111" s="100"/>
      <c r="LGS111" s="100"/>
      <c r="LGT111" s="100"/>
      <c r="LGU111" s="100"/>
      <c r="LGV111" s="100"/>
      <c r="LGW111" s="100"/>
      <c r="LGX111" s="100"/>
      <c r="LGY111" s="100"/>
      <c r="LGZ111" s="100"/>
      <c r="LHA111" s="100"/>
      <c r="LHB111" s="100"/>
      <c r="LHC111" s="100"/>
      <c r="LHD111" s="100"/>
      <c r="LHE111" s="100"/>
      <c r="LHF111" s="100"/>
      <c r="LHG111" s="100"/>
      <c r="LHH111" s="100"/>
      <c r="LHI111" s="100"/>
      <c r="LHJ111" s="100"/>
      <c r="LHK111" s="100"/>
      <c r="LHL111" s="100"/>
      <c r="LHM111" s="100"/>
      <c r="LHN111" s="100"/>
      <c r="LHO111" s="100"/>
      <c r="LHP111" s="100"/>
      <c r="LHQ111" s="100"/>
      <c r="LHR111" s="100"/>
      <c r="LHS111" s="100"/>
      <c r="LHT111" s="100"/>
      <c r="LHU111" s="100"/>
      <c r="LHV111" s="100"/>
      <c r="LHW111" s="100"/>
      <c r="LHX111" s="100"/>
      <c r="LHY111" s="100"/>
      <c r="LHZ111" s="100"/>
      <c r="LIA111" s="100"/>
      <c r="LIB111" s="100"/>
      <c r="LIC111" s="100"/>
      <c r="LID111" s="100"/>
      <c r="LIE111" s="100"/>
      <c r="LIF111" s="100"/>
      <c r="LIG111" s="100"/>
      <c r="LIH111" s="100"/>
      <c r="LII111" s="100"/>
      <c r="LIJ111" s="100"/>
      <c r="LIK111" s="100"/>
      <c r="LIL111" s="100"/>
      <c r="LIM111" s="100"/>
      <c r="LIN111" s="100"/>
      <c r="LIO111" s="100"/>
      <c r="LIP111" s="100"/>
      <c r="LIQ111" s="100"/>
      <c r="LIR111" s="100"/>
      <c r="LIS111" s="100"/>
      <c r="LIT111" s="100"/>
      <c r="LIU111" s="100"/>
      <c r="LIV111" s="100"/>
      <c r="LIW111" s="100"/>
      <c r="LIX111" s="100"/>
      <c r="LIY111" s="100"/>
      <c r="LIZ111" s="100"/>
      <c r="LJA111" s="100"/>
      <c r="LJB111" s="100"/>
      <c r="LJC111" s="100"/>
      <c r="LJD111" s="100"/>
      <c r="LJE111" s="100"/>
      <c r="LJF111" s="100"/>
      <c r="LJG111" s="100"/>
      <c r="LJH111" s="100"/>
      <c r="LJI111" s="100"/>
      <c r="LJJ111" s="100"/>
      <c r="LJK111" s="100"/>
      <c r="LJL111" s="100"/>
      <c r="LJM111" s="100"/>
      <c r="LJN111" s="100"/>
      <c r="LJO111" s="100"/>
      <c r="LJP111" s="100"/>
      <c r="LJQ111" s="100"/>
      <c r="LJR111" s="100"/>
      <c r="LJS111" s="100"/>
      <c r="LJT111" s="100"/>
      <c r="LJU111" s="100"/>
      <c r="LJV111" s="100"/>
      <c r="LJW111" s="100"/>
      <c r="LJX111" s="100"/>
      <c r="LJY111" s="100"/>
      <c r="LJZ111" s="100"/>
      <c r="LKA111" s="100"/>
      <c r="LKB111" s="100"/>
      <c r="LKC111" s="100"/>
      <c r="LKD111" s="100"/>
      <c r="LKE111" s="100"/>
      <c r="LKF111" s="100"/>
      <c r="LKG111" s="100"/>
      <c r="LKH111" s="100"/>
      <c r="LKI111" s="100"/>
      <c r="LKJ111" s="100"/>
      <c r="LKK111" s="100"/>
      <c r="LKL111" s="100"/>
      <c r="LKM111" s="100"/>
      <c r="LKN111" s="100"/>
      <c r="LKO111" s="100"/>
      <c r="LKP111" s="100"/>
      <c r="LKQ111" s="100"/>
      <c r="LKR111" s="100"/>
      <c r="LKS111" s="100"/>
      <c r="LKT111" s="100"/>
      <c r="LKU111" s="100"/>
      <c r="LKV111" s="100"/>
      <c r="LKW111" s="100"/>
      <c r="LKX111" s="100"/>
      <c r="LKY111" s="100"/>
      <c r="LKZ111" s="100"/>
      <c r="LLA111" s="100"/>
      <c r="LLB111" s="100"/>
      <c r="LLC111" s="100"/>
      <c r="LLD111" s="100"/>
      <c r="LLE111" s="100"/>
      <c r="LLF111" s="100"/>
      <c r="LLG111" s="100"/>
      <c r="LLH111" s="100"/>
      <c r="LLI111" s="100"/>
      <c r="LLJ111" s="100"/>
      <c r="LLK111" s="100"/>
      <c r="LLL111" s="100"/>
      <c r="LLM111" s="100"/>
      <c r="LLN111" s="100"/>
      <c r="LLO111" s="100"/>
      <c r="LLP111" s="100"/>
      <c r="LLQ111" s="100"/>
      <c r="LLR111" s="100"/>
      <c r="LLS111" s="100"/>
      <c r="LLT111" s="100"/>
      <c r="LLU111" s="100"/>
      <c r="LLV111" s="100"/>
      <c r="LLW111" s="100"/>
      <c r="LLX111" s="100"/>
      <c r="LLY111" s="100"/>
      <c r="LLZ111" s="100"/>
      <c r="LMA111" s="100"/>
      <c r="LMB111" s="100"/>
      <c r="LMC111" s="100"/>
      <c r="LMD111" s="100"/>
      <c r="LME111" s="100"/>
      <c r="LMF111" s="100"/>
      <c r="LMG111" s="100"/>
      <c r="LMH111" s="100"/>
      <c r="LMI111" s="100"/>
      <c r="LMJ111" s="100"/>
      <c r="LMK111" s="100"/>
      <c r="LML111" s="100"/>
      <c r="LMM111" s="100"/>
      <c r="LMN111" s="100"/>
      <c r="LMO111" s="100"/>
      <c r="LMP111" s="100"/>
      <c r="LMQ111" s="100"/>
      <c r="LMR111" s="100"/>
      <c r="LMS111" s="100"/>
      <c r="LMT111" s="100"/>
      <c r="LMU111" s="100"/>
      <c r="LMV111" s="100"/>
      <c r="LMW111" s="100"/>
      <c r="LMX111" s="100"/>
      <c r="LMY111" s="100"/>
      <c r="LMZ111" s="100"/>
      <c r="LNA111" s="100"/>
      <c r="LNB111" s="100"/>
      <c r="LNC111" s="100"/>
      <c r="LND111" s="100"/>
      <c r="LNE111" s="100"/>
      <c r="LNF111" s="100"/>
      <c r="LNG111" s="100"/>
      <c r="LNH111" s="100"/>
      <c r="LNI111" s="100"/>
      <c r="LNJ111" s="100"/>
      <c r="LNK111" s="100"/>
      <c r="LNL111" s="100"/>
      <c r="LNM111" s="100"/>
      <c r="LNN111" s="100"/>
      <c r="LNO111" s="100"/>
      <c r="LNP111" s="100"/>
      <c r="LNQ111" s="100"/>
      <c r="LNR111" s="100"/>
      <c r="LNS111" s="100"/>
      <c r="LNT111" s="100"/>
      <c r="LNU111" s="100"/>
      <c r="LNV111" s="100"/>
      <c r="LNW111" s="100"/>
      <c r="LNX111" s="100"/>
      <c r="LNY111" s="100"/>
      <c r="LNZ111" s="100"/>
      <c r="LOA111" s="100"/>
      <c r="LOB111" s="100"/>
      <c r="LOC111" s="100"/>
      <c r="LOD111" s="100"/>
      <c r="LOE111" s="100"/>
      <c r="LOF111" s="100"/>
      <c r="LOG111" s="100"/>
      <c r="LOH111" s="100"/>
      <c r="LOI111" s="100"/>
      <c r="LOJ111" s="100"/>
      <c r="LOK111" s="100"/>
      <c r="LOL111" s="100"/>
      <c r="LOM111" s="100"/>
      <c r="LON111" s="100"/>
      <c r="LOO111" s="100"/>
      <c r="LOP111" s="100"/>
      <c r="LOQ111" s="100"/>
      <c r="LOR111" s="100"/>
      <c r="LOS111" s="100"/>
      <c r="LOT111" s="100"/>
      <c r="LOU111" s="100"/>
      <c r="LOV111" s="100"/>
      <c r="LOW111" s="100"/>
      <c r="LOX111" s="100"/>
      <c r="LOY111" s="100"/>
      <c r="LOZ111" s="100"/>
      <c r="LPA111" s="100"/>
      <c r="LPB111" s="100"/>
      <c r="LPC111" s="100"/>
      <c r="LPD111" s="100"/>
      <c r="LPE111" s="100"/>
      <c r="LPF111" s="100"/>
      <c r="LPG111" s="100"/>
      <c r="LPH111" s="100"/>
      <c r="LPI111" s="100"/>
      <c r="LPJ111" s="100"/>
      <c r="LPK111" s="100"/>
      <c r="LPL111" s="100"/>
      <c r="LPM111" s="100"/>
      <c r="LPN111" s="100"/>
      <c r="LPO111" s="100"/>
      <c r="LPP111" s="100"/>
      <c r="LPQ111" s="100"/>
      <c r="LPR111" s="100"/>
      <c r="LPS111" s="100"/>
      <c r="LPT111" s="100"/>
      <c r="LPU111" s="100"/>
      <c r="LPV111" s="100"/>
      <c r="LPW111" s="100"/>
      <c r="LPX111" s="100"/>
      <c r="LPY111" s="100"/>
      <c r="LPZ111" s="100"/>
      <c r="LQA111" s="100"/>
      <c r="LQB111" s="100"/>
      <c r="LQC111" s="100"/>
      <c r="LQD111" s="100"/>
      <c r="LQE111" s="100"/>
      <c r="LQF111" s="100"/>
      <c r="LQG111" s="100"/>
      <c r="LQH111" s="100"/>
      <c r="LQI111" s="100"/>
      <c r="LQJ111" s="100"/>
      <c r="LQK111" s="100"/>
      <c r="LQL111" s="100"/>
      <c r="LQM111" s="100"/>
      <c r="LQN111" s="100"/>
      <c r="LQO111" s="100"/>
      <c r="LQP111" s="100"/>
      <c r="LQQ111" s="100"/>
      <c r="LQR111" s="100"/>
      <c r="LQS111" s="100"/>
      <c r="LQT111" s="100"/>
      <c r="LQU111" s="100"/>
      <c r="LQV111" s="100"/>
      <c r="LQW111" s="100"/>
      <c r="LQX111" s="100"/>
      <c r="LQY111" s="100"/>
      <c r="LQZ111" s="100"/>
      <c r="LRA111" s="100"/>
      <c r="LRB111" s="100"/>
      <c r="LRC111" s="100"/>
      <c r="LRD111" s="100"/>
      <c r="LRE111" s="100"/>
      <c r="LRF111" s="100"/>
      <c r="LRG111" s="100"/>
      <c r="LRH111" s="100"/>
      <c r="LRI111" s="100"/>
      <c r="LRJ111" s="100"/>
      <c r="LRK111" s="100"/>
      <c r="LRL111" s="100"/>
      <c r="LRM111" s="100"/>
      <c r="LRN111" s="100"/>
      <c r="LRO111" s="100"/>
      <c r="LRP111" s="100"/>
      <c r="LRQ111" s="100"/>
      <c r="LRR111" s="100"/>
      <c r="LRS111" s="100"/>
      <c r="LRT111" s="100"/>
      <c r="LRU111" s="100"/>
      <c r="LRV111" s="100"/>
      <c r="LRW111" s="100"/>
      <c r="LRX111" s="100"/>
      <c r="LRY111" s="100"/>
      <c r="LRZ111" s="100"/>
      <c r="LSA111" s="100"/>
      <c r="LSB111" s="100"/>
      <c r="LSC111" s="100"/>
      <c r="LSD111" s="100"/>
      <c r="LSE111" s="100"/>
      <c r="LSF111" s="100"/>
      <c r="LSG111" s="100"/>
      <c r="LSH111" s="100"/>
      <c r="LSI111" s="100"/>
      <c r="LSJ111" s="100"/>
      <c r="LSK111" s="100"/>
      <c r="LSL111" s="100"/>
      <c r="LSM111" s="100"/>
      <c r="LSN111" s="100"/>
      <c r="LSO111" s="100"/>
      <c r="LSP111" s="100"/>
      <c r="LSQ111" s="100"/>
      <c r="LSR111" s="100"/>
      <c r="LSS111" s="100"/>
      <c r="LST111" s="100"/>
      <c r="LSU111" s="100"/>
      <c r="LSV111" s="100"/>
      <c r="LSW111" s="100"/>
      <c r="LSX111" s="100"/>
      <c r="LSY111" s="100"/>
      <c r="LSZ111" s="100"/>
      <c r="LTA111" s="100"/>
      <c r="LTB111" s="100"/>
      <c r="LTC111" s="100"/>
      <c r="LTD111" s="100"/>
      <c r="LTE111" s="100"/>
      <c r="LTF111" s="100"/>
      <c r="LTG111" s="100"/>
      <c r="LTH111" s="100"/>
      <c r="LTI111" s="100"/>
      <c r="LTJ111" s="100"/>
      <c r="LTK111" s="100"/>
      <c r="LTL111" s="100"/>
      <c r="LTM111" s="100"/>
      <c r="LTN111" s="100"/>
      <c r="LTO111" s="100"/>
      <c r="LTP111" s="100"/>
      <c r="LTQ111" s="100"/>
      <c r="LTR111" s="100"/>
      <c r="LTS111" s="100"/>
      <c r="LTT111" s="100"/>
      <c r="LTU111" s="100"/>
      <c r="LTV111" s="100"/>
      <c r="LTW111" s="100"/>
      <c r="LTX111" s="100"/>
      <c r="LTY111" s="100"/>
      <c r="LTZ111" s="100"/>
      <c r="LUA111" s="100"/>
      <c r="LUB111" s="100"/>
      <c r="LUC111" s="100"/>
      <c r="LUD111" s="100"/>
      <c r="LUE111" s="100"/>
      <c r="LUF111" s="100"/>
      <c r="LUG111" s="100"/>
      <c r="LUH111" s="100"/>
      <c r="LUI111" s="100"/>
      <c r="LUJ111" s="100"/>
      <c r="LUK111" s="100"/>
      <c r="LUL111" s="100"/>
      <c r="LUM111" s="100"/>
      <c r="LUN111" s="100"/>
      <c r="LUO111" s="100"/>
      <c r="LUP111" s="100"/>
      <c r="LUQ111" s="100"/>
      <c r="LUR111" s="100"/>
      <c r="LUS111" s="100"/>
      <c r="LUT111" s="100"/>
      <c r="LUU111" s="100"/>
      <c r="LUV111" s="100"/>
      <c r="LUW111" s="100"/>
      <c r="LUX111" s="100"/>
      <c r="LUY111" s="100"/>
      <c r="LUZ111" s="100"/>
      <c r="LVA111" s="100"/>
      <c r="LVB111" s="100"/>
      <c r="LVC111" s="100"/>
      <c r="LVD111" s="100"/>
      <c r="LVE111" s="100"/>
      <c r="LVF111" s="100"/>
      <c r="LVG111" s="100"/>
      <c r="LVH111" s="100"/>
      <c r="LVI111" s="100"/>
      <c r="LVJ111" s="100"/>
      <c r="LVK111" s="100"/>
      <c r="LVL111" s="100"/>
      <c r="LVM111" s="100"/>
      <c r="LVN111" s="100"/>
      <c r="LVO111" s="100"/>
      <c r="LVP111" s="100"/>
      <c r="LVQ111" s="100"/>
      <c r="LVR111" s="100"/>
      <c r="LVS111" s="100"/>
      <c r="LVT111" s="100"/>
      <c r="LVU111" s="100"/>
      <c r="LVV111" s="100"/>
      <c r="LVW111" s="100"/>
      <c r="LVX111" s="100"/>
      <c r="LVY111" s="100"/>
      <c r="LVZ111" s="100"/>
      <c r="LWA111" s="100"/>
      <c r="LWB111" s="100"/>
      <c r="LWC111" s="100"/>
      <c r="LWD111" s="100"/>
      <c r="LWE111" s="100"/>
      <c r="LWF111" s="100"/>
      <c r="LWG111" s="100"/>
      <c r="LWH111" s="100"/>
      <c r="LWI111" s="100"/>
      <c r="LWJ111" s="100"/>
      <c r="LWK111" s="100"/>
      <c r="LWL111" s="100"/>
      <c r="LWM111" s="100"/>
      <c r="LWN111" s="100"/>
      <c r="LWO111" s="100"/>
      <c r="LWP111" s="100"/>
      <c r="LWQ111" s="100"/>
      <c r="LWR111" s="100"/>
      <c r="LWS111" s="100"/>
      <c r="LWT111" s="100"/>
      <c r="LWU111" s="100"/>
      <c r="LWV111" s="100"/>
      <c r="LWW111" s="100"/>
      <c r="LWX111" s="100"/>
      <c r="LWY111" s="100"/>
      <c r="LWZ111" s="100"/>
      <c r="LXA111" s="100"/>
      <c r="LXB111" s="100"/>
      <c r="LXC111" s="100"/>
      <c r="LXD111" s="100"/>
      <c r="LXE111" s="100"/>
      <c r="LXF111" s="100"/>
      <c r="LXG111" s="100"/>
      <c r="LXH111" s="100"/>
      <c r="LXI111" s="100"/>
      <c r="LXJ111" s="100"/>
      <c r="LXK111" s="100"/>
      <c r="LXL111" s="100"/>
      <c r="LXM111" s="100"/>
      <c r="LXN111" s="100"/>
      <c r="LXO111" s="100"/>
      <c r="LXP111" s="100"/>
      <c r="LXQ111" s="100"/>
      <c r="LXR111" s="100"/>
      <c r="LXS111" s="100"/>
      <c r="LXT111" s="100"/>
      <c r="LXU111" s="100"/>
      <c r="LXV111" s="100"/>
      <c r="LXW111" s="100"/>
      <c r="LXX111" s="100"/>
      <c r="LXY111" s="100"/>
      <c r="LXZ111" s="100"/>
      <c r="LYA111" s="100"/>
      <c r="LYB111" s="100"/>
      <c r="LYC111" s="100"/>
      <c r="LYD111" s="100"/>
      <c r="LYE111" s="100"/>
      <c r="LYF111" s="100"/>
      <c r="LYG111" s="100"/>
      <c r="LYH111" s="100"/>
      <c r="LYI111" s="100"/>
      <c r="LYJ111" s="100"/>
      <c r="LYK111" s="100"/>
      <c r="LYL111" s="100"/>
      <c r="LYM111" s="100"/>
      <c r="LYN111" s="100"/>
      <c r="LYO111" s="100"/>
      <c r="LYP111" s="100"/>
      <c r="LYQ111" s="100"/>
      <c r="LYR111" s="100"/>
      <c r="LYS111" s="100"/>
      <c r="LYT111" s="100"/>
      <c r="LYU111" s="100"/>
      <c r="LYV111" s="100"/>
      <c r="LYW111" s="100"/>
      <c r="LYX111" s="100"/>
      <c r="LYY111" s="100"/>
      <c r="LYZ111" s="100"/>
      <c r="LZA111" s="100"/>
      <c r="LZB111" s="100"/>
      <c r="LZC111" s="100"/>
      <c r="LZD111" s="100"/>
      <c r="LZE111" s="100"/>
      <c r="LZF111" s="100"/>
      <c r="LZG111" s="100"/>
      <c r="LZH111" s="100"/>
      <c r="LZI111" s="100"/>
      <c r="LZJ111" s="100"/>
      <c r="LZK111" s="100"/>
      <c r="LZL111" s="100"/>
      <c r="LZM111" s="100"/>
      <c r="LZN111" s="100"/>
      <c r="LZO111" s="100"/>
      <c r="LZP111" s="100"/>
      <c r="LZQ111" s="100"/>
      <c r="LZR111" s="100"/>
      <c r="LZS111" s="100"/>
      <c r="LZT111" s="100"/>
      <c r="LZU111" s="100"/>
      <c r="LZV111" s="100"/>
      <c r="LZW111" s="100"/>
      <c r="LZX111" s="100"/>
      <c r="LZY111" s="100"/>
      <c r="LZZ111" s="100"/>
      <c r="MAA111" s="100"/>
      <c r="MAB111" s="100"/>
      <c r="MAC111" s="100"/>
      <c r="MAD111" s="100"/>
      <c r="MAE111" s="100"/>
      <c r="MAF111" s="100"/>
      <c r="MAG111" s="100"/>
      <c r="MAH111" s="100"/>
      <c r="MAI111" s="100"/>
      <c r="MAJ111" s="100"/>
      <c r="MAK111" s="100"/>
      <c r="MAL111" s="100"/>
      <c r="MAM111" s="100"/>
      <c r="MAN111" s="100"/>
      <c r="MAO111" s="100"/>
      <c r="MAP111" s="100"/>
      <c r="MAQ111" s="100"/>
      <c r="MAR111" s="100"/>
      <c r="MAS111" s="100"/>
      <c r="MAT111" s="100"/>
      <c r="MAU111" s="100"/>
      <c r="MAV111" s="100"/>
      <c r="MAW111" s="100"/>
      <c r="MAX111" s="100"/>
      <c r="MAY111" s="100"/>
      <c r="MAZ111" s="100"/>
      <c r="MBA111" s="100"/>
      <c r="MBB111" s="100"/>
      <c r="MBC111" s="100"/>
      <c r="MBD111" s="100"/>
      <c r="MBE111" s="100"/>
      <c r="MBF111" s="100"/>
      <c r="MBG111" s="100"/>
      <c r="MBH111" s="100"/>
      <c r="MBI111" s="100"/>
      <c r="MBJ111" s="100"/>
      <c r="MBK111" s="100"/>
      <c r="MBL111" s="100"/>
      <c r="MBM111" s="100"/>
      <c r="MBN111" s="100"/>
      <c r="MBO111" s="100"/>
      <c r="MBP111" s="100"/>
      <c r="MBQ111" s="100"/>
      <c r="MBR111" s="100"/>
      <c r="MBS111" s="100"/>
      <c r="MBT111" s="100"/>
      <c r="MBU111" s="100"/>
      <c r="MBV111" s="100"/>
      <c r="MBW111" s="100"/>
      <c r="MBX111" s="100"/>
      <c r="MBY111" s="100"/>
      <c r="MBZ111" s="100"/>
      <c r="MCA111" s="100"/>
      <c r="MCB111" s="100"/>
      <c r="MCC111" s="100"/>
      <c r="MCD111" s="100"/>
      <c r="MCE111" s="100"/>
      <c r="MCF111" s="100"/>
      <c r="MCG111" s="100"/>
      <c r="MCH111" s="100"/>
      <c r="MCI111" s="100"/>
      <c r="MCJ111" s="100"/>
      <c r="MCK111" s="100"/>
      <c r="MCL111" s="100"/>
      <c r="MCM111" s="100"/>
      <c r="MCN111" s="100"/>
      <c r="MCO111" s="100"/>
      <c r="MCP111" s="100"/>
      <c r="MCQ111" s="100"/>
      <c r="MCR111" s="100"/>
      <c r="MCS111" s="100"/>
      <c r="MCT111" s="100"/>
      <c r="MCU111" s="100"/>
      <c r="MCV111" s="100"/>
      <c r="MCW111" s="100"/>
      <c r="MCX111" s="100"/>
      <c r="MCY111" s="100"/>
      <c r="MCZ111" s="100"/>
      <c r="MDA111" s="100"/>
      <c r="MDB111" s="100"/>
      <c r="MDC111" s="100"/>
      <c r="MDD111" s="100"/>
      <c r="MDE111" s="100"/>
      <c r="MDF111" s="100"/>
      <c r="MDG111" s="100"/>
      <c r="MDH111" s="100"/>
      <c r="MDI111" s="100"/>
      <c r="MDJ111" s="100"/>
      <c r="MDK111" s="100"/>
      <c r="MDL111" s="100"/>
      <c r="MDM111" s="100"/>
      <c r="MDN111" s="100"/>
      <c r="MDO111" s="100"/>
      <c r="MDP111" s="100"/>
      <c r="MDQ111" s="100"/>
      <c r="MDR111" s="100"/>
      <c r="MDS111" s="100"/>
      <c r="MDT111" s="100"/>
      <c r="MDU111" s="100"/>
      <c r="MDV111" s="100"/>
      <c r="MDW111" s="100"/>
      <c r="MDX111" s="100"/>
      <c r="MDY111" s="100"/>
      <c r="MDZ111" s="100"/>
      <c r="MEA111" s="100"/>
      <c r="MEB111" s="100"/>
      <c r="MEC111" s="100"/>
      <c r="MED111" s="100"/>
      <c r="MEE111" s="100"/>
      <c r="MEF111" s="100"/>
      <c r="MEG111" s="100"/>
      <c r="MEH111" s="100"/>
      <c r="MEI111" s="100"/>
      <c r="MEJ111" s="100"/>
      <c r="MEK111" s="100"/>
      <c r="MEL111" s="100"/>
      <c r="MEM111" s="100"/>
      <c r="MEN111" s="100"/>
      <c r="MEO111" s="100"/>
      <c r="MEP111" s="100"/>
      <c r="MEQ111" s="100"/>
      <c r="MER111" s="100"/>
      <c r="MES111" s="100"/>
      <c r="MET111" s="100"/>
      <c r="MEU111" s="100"/>
      <c r="MEV111" s="100"/>
      <c r="MEW111" s="100"/>
      <c r="MEX111" s="100"/>
      <c r="MEY111" s="100"/>
      <c r="MEZ111" s="100"/>
      <c r="MFA111" s="100"/>
      <c r="MFB111" s="100"/>
      <c r="MFC111" s="100"/>
      <c r="MFD111" s="100"/>
      <c r="MFE111" s="100"/>
      <c r="MFF111" s="100"/>
      <c r="MFG111" s="100"/>
      <c r="MFH111" s="100"/>
      <c r="MFI111" s="100"/>
      <c r="MFJ111" s="100"/>
      <c r="MFK111" s="100"/>
      <c r="MFL111" s="100"/>
      <c r="MFM111" s="100"/>
      <c r="MFN111" s="100"/>
      <c r="MFO111" s="100"/>
      <c r="MFP111" s="100"/>
      <c r="MFQ111" s="100"/>
      <c r="MFR111" s="100"/>
      <c r="MFS111" s="100"/>
      <c r="MFT111" s="100"/>
      <c r="MFU111" s="100"/>
      <c r="MFV111" s="100"/>
      <c r="MFW111" s="100"/>
      <c r="MFX111" s="100"/>
      <c r="MFY111" s="100"/>
      <c r="MFZ111" s="100"/>
      <c r="MGA111" s="100"/>
      <c r="MGB111" s="100"/>
      <c r="MGC111" s="100"/>
      <c r="MGD111" s="100"/>
      <c r="MGE111" s="100"/>
      <c r="MGF111" s="100"/>
      <c r="MGG111" s="100"/>
      <c r="MGH111" s="100"/>
      <c r="MGI111" s="100"/>
      <c r="MGJ111" s="100"/>
      <c r="MGK111" s="100"/>
      <c r="MGL111" s="100"/>
      <c r="MGM111" s="100"/>
      <c r="MGN111" s="100"/>
      <c r="MGO111" s="100"/>
      <c r="MGP111" s="100"/>
      <c r="MGQ111" s="100"/>
      <c r="MGR111" s="100"/>
      <c r="MGS111" s="100"/>
      <c r="MGT111" s="100"/>
      <c r="MGU111" s="100"/>
      <c r="MGV111" s="100"/>
      <c r="MGW111" s="100"/>
      <c r="MGX111" s="100"/>
      <c r="MGY111" s="100"/>
      <c r="MGZ111" s="100"/>
      <c r="MHA111" s="100"/>
      <c r="MHB111" s="100"/>
      <c r="MHC111" s="100"/>
      <c r="MHD111" s="100"/>
      <c r="MHE111" s="100"/>
      <c r="MHF111" s="100"/>
      <c r="MHG111" s="100"/>
      <c r="MHH111" s="100"/>
      <c r="MHI111" s="100"/>
      <c r="MHJ111" s="100"/>
      <c r="MHK111" s="100"/>
      <c r="MHL111" s="100"/>
      <c r="MHM111" s="100"/>
      <c r="MHN111" s="100"/>
      <c r="MHO111" s="100"/>
      <c r="MHP111" s="100"/>
      <c r="MHQ111" s="100"/>
      <c r="MHR111" s="100"/>
      <c r="MHS111" s="100"/>
      <c r="MHT111" s="100"/>
      <c r="MHU111" s="100"/>
      <c r="MHV111" s="100"/>
      <c r="MHW111" s="100"/>
      <c r="MHX111" s="100"/>
      <c r="MHY111" s="100"/>
      <c r="MHZ111" s="100"/>
      <c r="MIA111" s="100"/>
      <c r="MIB111" s="100"/>
      <c r="MIC111" s="100"/>
      <c r="MID111" s="100"/>
      <c r="MIE111" s="100"/>
      <c r="MIF111" s="100"/>
      <c r="MIG111" s="100"/>
      <c r="MIH111" s="100"/>
      <c r="MII111" s="100"/>
      <c r="MIJ111" s="100"/>
      <c r="MIK111" s="100"/>
      <c r="MIL111" s="100"/>
      <c r="MIM111" s="100"/>
      <c r="MIN111" s="100"/>
      <c r="MIO111" s="100"/>
      <c r="MIP111" s="100"/>
      <c r="MIQ111" s="100"/>
      <c r="MIR111" s="100"/>
      <c r="MIS111" s="100"/>
      <c r="MIT111" s="100"/>
      <c r="MIU111" s="100"/>
      <c r="MIV111" s="100"/>
      <c r="MIW111" s="100"/>
      <c r="MIX111" s="100"/>
      <c r="MIY111" s="100"/>
      <c r="MIZ111" s="100"/>
      <c r="MJA111" s="100"/>
      <c r="MJB111" s="100"/>
      <c r="MJC111" s="100"/>
      <c r="MJD111" s="100"/>
      <c r="MJE111" s="100"/>
      <c r="MJF111" s="100"/>
      <c r="MJG111" s="100"/>
      <c r="MJH111" s="100"/>
      <c r="MJI111" s="100"/>
      <c r="MJJ111" s="100"/>
      <c r="MJK111" s="100"/>
      <c r="MJL111" s="100"/>
      <c r="MJM111" s="100"/>
      <c r="MJN111" s="100"/>
      <c r="MJO111" s="100"/>
      <c r="MJP111" s="100"/>
      <c r="MJQ111" s="100"/>
      <c r="MJR111" s="100"/>
      <c r="MJS111" s="100"/>
      <c r="MJT111" s="100"/>
      <c r="MJU111" s="100"/>
      <c r="MJV111" s="100"/>
      <c r="MJW111" s="100"/>
      <c r="MJX111" s="100"/>
      <c r="MJY111" s="100"/>
      <c r="MJZ111" s="100"/>
      <c r="MKA111" s="100"/>
      <c r="MKB111" s="100"/>
      <c r="MKC111" s="100"/>
      <c r="MKD111" s="100"/>
      <c r="MKE111" s="100"/>
      <c r="MKF111" s="100"/>
      <c r="MKG111" s="100"/>
      <c r="MKH111" s="100"/>
      <c r="MKI111" s="100"/>
      <c r="MKJ111" s="100"/>
      <c r="MKK111" s="100"/>
      <c r="MKL111" s="100"/>
      <c r="MKM111" s="100"/>
      <c r="MKN111" s="100"/>
      <c r="MKO111" s="100"/>
      <c r="MKP111" s="100"/>
      <c r="MKQ111" s="100"/>
      <c r="MKR111" s="100"/>
      <c r="MKS111" s="100"/>
      <c r="MKT111" s="100"/>
      <c r="MKU111" s="100"/>
      <c r="MKV111" s="100"/>
      <c r="MKW111" s="100"/>
      <c r="MKX111" s="100"/>
      <c r="MKY111" s="100"/>
      <c r="MKZ111" s="100"/>
      <c r="MLA111" s="100"/>
      <c r="MLB111" s="100"/>
      <c r="MLC111" s="100"/>
      <c r="MLD111" s="100"/>
      <c r="MLE111" s="100"/>
      <c r="MLF111" s="100"/>
      <c r="MLG111" s="100"/>
      <c r="MLH111" s="100"/>
      <c r="MLI111" s="100"/>
      <c r="MLJ111" s="100"/>
      <c r="MLK111" s="100"/>
      <c r="MLL111" s="100"/>
      <c r="MLM111" s="100"/>
      <c r="MLN111" s="100"/>
      <c r="MLO111" s="100"/>
      <c r="MLP111" s="100"/>
      <c r="MLQ111" s="100"/>
      <c r="MLR111" s="100"/>
      <c r="MLS111" s="100"/>
      <c r="MLT111" s="100"/>
      <c r="MLU111" s="100"/>
      <c r="MLV111" s="100"/>
      <c r="MLW111" s="100"/>
      <c r="MLX111" s="100"/>
      <c r="MLY111" s="100"/>
      <c r="MLZ111" s="100"/>
      <c r="MMA111" s="100"/>
      <c r="MMB111" s="100"/>
      <c r="MMC111" s="100"/>
      <c r="MMD111" s="100"/>
      <c r="MME111" s="100"/>
      <c r="MMF111" s="100"/>
      <c r="MMG111" s="100"/>
      <c r="MMH111" s="100"/>
      <c r="MMI111" s="100"/>
      <c r="MMJ111" s="100"/>
      <c r="MMK111" s="100"/>
      <c r="MML111" s="100"/>
      <c r="MMM111" s="100"/>
      <c r="MMN111" s="100"/>
      <c r="MMO111" s="100"/>
      <c r="MMP111" s="100"/>
      <c r="MMQ111" s="100"/>
      <c r="MMR111" s="100"/>
      <c r="MMS111" s="100"/>
      <c r="MMT111" s="100"/>
      <c r="MMU111" s="100"/>
      <c r="MMV111" s="100"/>
      <c r="MMW111" s="100"/>
      <c r="MMX111" s="100"/>
      <c r="MMY111" s="100"/>
      <c r="MMZ111" s="100"/>
      <c r="MNA111" s="100"/>
      <c r="MNB111" s="100"/>
      <c r="MNC111" s="100"/>
      <c r="MND111" s="100"/>
      <c r="MNE111" s="100"/>
      <c r="MNF111" s="100"/>
      <c r="MNG111" s="100"/>
      <c r="MNH111" s="100"/>
      <c r="MNI111" s="100"/>
      <c r="MNJ111" s="100"/>
      <c r="MNK111" s="100"/>
      <c r="MNL111" s="100"/>
      <c r="MNM111" s="100"/>
      <c r="MNN111" s="100"/>
      <c r="MNO111" s="100"/>
      <c r="MNP111" s="100"/>
      <c r="MNQ111" s="100"/>
      <c r="MNR111" s="100"/>
      <c r="MNS111" s="100"/>
      <c r="MNT111" s="100"/>
      <c r="MNU111" s="100"/>
      <c r="MNV111" s="100"/>
      <c r="MNW111" s="100"/>
      <c r="MNX111" s="100"/>
      <c r="MNY111" s="100"/>
      <c r="MNZ111" s="100"/>
      <c r="MOA111" s="100"/>
      <c r="MOB111" s="100"/>
      <c r="MOC111" s="100"/>
      <c r="MOD111" s="100"/>
      <c r="MOE111" s="100"/>
      <c r="MOF111" s="100"/>
      <c r="MOG111" s="100"/>
      <c r="MOH111" s="100"/>
      <c r="MOI111" s="100"/>
      <c r="MOJ111" s="100"/>
      <c r="MOK111" s="100"/>
      <c r="MOL111" s="100"/>
      <c r="MOM111" s="100"/>
      <c r="MON111" s="100"/>
      <c r="MOO111" s="100"/>
      <c r="MOP111" s="100"/>
      <c r="MOQ111" s="100"/>
      <c r="MOR111" s="100"/>
      <c r="MOS111" s="100"/>
      <c r="MOT111" s="100"/>
      <c r="MOU111" s="100"/>
      <c r="MOV111" s="100"/>
      <c r="MOW111" s="100"/>
      <c r="MOX111" s="100"/>
      <c r="MOY111" s="100"/>
      <c r="MOZ111" s="100"/>
      <c r="MPA111" s="100"/>
      <c r="MPB111" s="100"/>
      <c r="MPC111" s="100"/>
      <c r="MPD111" s="100"/>
      <c r="MPE111" s="100"/>
      <c r="MPF111" s="100"/>
      <c r="MPG111" s="100"/>
      <c r="MPH111" s="100"/>
      <c r="MPI111" s="100"/>
      <c r="MPJ111" s="100"/>
      <c r="MPK111" s="100"/>
      <c r="MPL111" s="100"/>
      <c r="MPM111" s="100"/>
      <c r="MPN111" s="100"/>
      <c r="MPO111" s="100"/>
      <c r="MPP111" s="100"/>
      <c r="MPQ111" s="100"/>
      <c r="MPR111" s="100"/>
      <c r="MPS111" s="100"/>
      <c r="MPT111" s="100"/>
      <c r="MPU111" s="100"/>
      <c r="MPV111" s="100"/>
      <c r="MPW111" s="100"/>
      <c r="MPX111" s="100"/>
      <c r="MPY111" s="100"/>
      <c r="MPZ111" s="100"/>
      <c r="MQA111" s="100"/>
      <c r="MQB111" s="100"/>
      <c r="MQC111" s="100"/>
      <c r="MQD111" s="100"/>
      <c r="MQE111" s="100"/>
      <c r="MQF111" s="100"/>
      <c r="MQG111" s="100"/>
      <c r="MQH111" s="100"/>
      <c r="MQI111" s="100"/>
      <c r="MQJ111" s="100"/>
      <c r="MQK111" s="100"/>
      <c r="MQL111" s="100"/>
      <c r="MQM111" s="100"/>
      <c r="MQN111" s="100"/>
      <c r="MQO111" s="100"/>
      <c r="MQP111" s="100"/>
      <c r="MQQ111" s="100"/>
      <c r="MQR111" s="100"/>
      <c r="MQS111" s="100"/>
      <c r="MQT111" s="100"/>
      <c r="MQU111" s="100"/>
      <c r="MQV111" s="100"/>
      <c r="MQW111" s="100"/>
      <c r="MQX111" s="100"/>
      <c r="MQY111" s="100"/>
      <c r="MQZ111" s="100"/>
      <c r="MRA111" s="100"/>
      <c r="MRB111" s="100"/>
      <c r="MRC111" s="100"/>
      <c r="MRD111" s="100"/>
      <c r="MRE111" s="100"/>
      <c r="MRF111" s="100"/>
      <c r="MRG111" s="100"/>
      <c r="MRH111" s="100"/>
      <c r="MRI111" s="100"/>
      <c r="MRJ111" s="100"/>
      <c r="MRK111" s="100"/>
      <c r="MRL111" s="100"/>
      <c r="MRM111" s="100"/>
      <c r="MRN111" s="100"/>
      <c r="MRO111" s="100"/>
      <c r="MRP111" s="100"/>
      <c r="MRQ111" s="100"/>
      <c r="MRR111" s="100"/>
      <c r="MRS111" s="100"/>
      <c r="MRT111" s="100"/>
      <c r="MRU111" s="100"/>
      <c r="MRV111" s="100"/>
      <c r="MRW111" s="100"/>
      <c r="MRX111" s="100"/>
      <c r="MRY111" s="100"/>
      <c r="MRZ111" s="100"/>
      <c r="MSA111" s="100"/>
      <c r="MSB111" s="100"/>
      <c r="MSC111" s="100"/>
      <c r="MSD111" s="100"/>
      <c r="MSE111" s="100"/>
      <c r="MSF111" s="100"/>
      <c r="MSG111" s="100"/>
      <c r="MSH111" s="100"/>
      <c r="MSI111" s="100"/>
      <c r="MSJ111" s="100"/>
      <c r="MSK111" s="100"/>
      <c r="MSL111" s="100"/>
      <c r="MSM111" s="100"/>
      <c r="MSN111" s="100"/>
      <c r="MSO111" s="100"/>
      <c r="MSP111" s="100"/>
      <c r="MSQ111" s="100"/>
      <c r="MSR111" s="100"/>
      <c r="MSS111" s="100"/>
      <c r="MST111" s="100"/>
      <c r="MSU111" s="100"/>
      <c r="MSV111" s="100"/>
      <c r="MSW111" s="100"/>
      <c r="MSX111" s="100"/>
      <c r="MSY111" s="100"/>
      <c r="MSZ111" s="100"/>
      <c r="MTA111" s="100"/>
      <c r="MTB111" s="100"/>
      <c r="MTC111" s="100"/>
      <c r="MTD111" s="100"/>
      <c r="MTE111" s="100"/>
      <c r="MTF111" s="100"/>
      <c r="MTG111" s="100"/>
      <c r="MTH111" s="100"/>
      <c r="MTI111" s="100"/>
      <c r="MTJ111" s="100"/>
      <c r="MTK111" s="100"/>
      <c r="MTL111" s="100"/>
      <c r="MTM111" s="100"/>
      <c r="MTN111" s="100"/>
      <c r="MTO111" s="100"/>
      <c r="MTP111" s="100"/>
      <c r="MTQ111" s="100"/>
      <c r="MTR111" s="100"/>
      <c r="MTS111" s="100"/>
      <c r="MTT111" s="100"/>
      <c r="MTU111" s="100"/>
      <c r="MTV111" s="100"/>
      <c r="MTW111" s="100"/>
      <c r="MTX111" s="100"/>
      <c r="MTY111" s="100"/>
      <c r="MTZ111" s="100"/>
      <c r="MUA111" s="100"/>
      <c r="MUB111" s="100"/>
      <c r="MUC111" s="100"/>
      <c r="MUD111" s="100"/>
      <c r="MUE111" s="100"/>
      <c r="MUF111" s="100"/>
      <c r="MUG111" s="100"/>
      <c r="MUH111" s="100"/>
      <c r="MUI111" s="100"/>
      <c r="MUJ111" s="100"/>
      <c r="MUK111" s="100"/>
      <c r="MUL111" s="100"/>
      <c r="MUM111" s="100"/>
      <c r="MUN111" s="100"/>
      <c r="MUO111" s="100"/>
      <c r="MUP111" s="100"/>
      <c r="MUQ111" s="100"/>
      <c r="MUR111" s="100"/>
      <c r="MUS111" s="100"/>
      <c r="MUT111" s="100"/>
      <c r="MUU111" s="100"/>
      <c r="MUV111" s="100"/>
      <c r="MUW111" s="100"/>
      <c r="MUX111" s="100"/>
      <c r="MUY111" s="100"/>
      <c r="MUZ111" s="100"/>
      <c r="MVA111" s="100"/>
      <c r="MVB111" s="100"/>
      <c r="MVC111" s="100"/>
      <c r="MVD111" s="100"/>
      <c r="MVE111" s="100"/>
      <c r="MVF111" s="100"/>
      <c r="MVG111" s="100"/>
      <c r="MVH111" s="100"/>
      <c r="MVI111" s="100"/>
      <c r="MVJ111" s="100"/>
      <c r="MVK111" s="100"/>
      <c r="MVL111" s="100"/>
      <c r="MVM111" s="100"/>
      <c r="MVN111" s="100"/>
      <c r="MVO111" s="100"/>
      <c r="MVP111" s="100"/>
      <c r="MVQ111" s="100"/>
      <c r="MVR111" s="100"/>
      <c r="MVS111" s="100"/>
      <c r="MVT111" s="100"/>
      <c r="MVU111" s="100"/>
      <c r="MVV111" s="100"/>
      <c r="MVW111" s="100"/>
      <c r="MVX111" s="100"/>
      <c r="MVY111" s="100"/>
      <c r="MVZ111" s="100"/>
      <c r="MWA111" s="100"/>
      <c r="MWB111" s="100"/>
      <c r="MWC111" s="100"/>
      <c r="MWD111" s="100"/>
      <c r="MWE111" s="100"/>
      <c r="MWF111" s="100"/>
      <c r="MWG111" s="100"/>
      <c r="MWH111" s="100"/>
      <c r="MWI111" s="100"/>
      <c r="MWJ111" s="100"/>
      <c r="MWK111" s="100"/>
      <c r="MWL111" s="100"/>
      <c r="MWM111" s="100"/>
      <c r="MWN111" s="100"/>
      <c r="MWO111" s="100"/>
      <c r="MWP111" s="100"/>
      <c r="MWQ111" s="100"/>
      <c r="MWR111" s="100"/>
      <c r="MWS111" s="100"/>
      <c r="MWT111" s="100"/>
      <c r="MWU111" s="100"/>
      <c r="MWV111" s="100"/>
      <c r="MWW111" s="100"/>
      <c r="MWX111" s="100"/>
      <c r="MWY111" s="100"/>
      <c r="MWZ111" s="100"/>
      <c r="MXA111" s="100"/>
      <c r="MXB111" s="100"/>
      <c r="MXC111" s="100"/>
      <c r="MXD111" s="100"/>
      <c r="MXE111" s="100"/>
      <c r="MXF111" s="100"/>
      <c r="MXG111" s="100"/>
      <c r="MXH111" s="100"/>
      <c r="MXI111" s="100"/>
      <c r="MXJ111" s="100"/>
      <c r="MXK111" s="100"/>
      <c r="MXL111" s="100"/>
      <c r="MXM111" s="100"/>
      <c r="MXN111" s="100"/>
      <c r="MXO111" s="100"/>
      <c r="MXP111" s="100"/>
      <c r="MXQ111" s="100"/>
      <c r="MXR111" s="100"/>
      <c r="MXS111" s="100"/>
      <c r="MXT111" s="100"/>
      <c r="MXU111" s="100"/>
      <c r="MXV111" s="100"/>
      <c r="MXW111" s="100"/>
      <c r="MXX111" s="100"/>
      <c r="MXY111" s="100"/>
      <c r="MXZ111" s="100"/>
      <c r="MYA111" s="100"/>
      <c r="MYB111" s="100"/>
      <c r="MYC111" s="100"/>
      <c r="MYD111" s="100"/>
      <c r="MYE111" s="100"/>
      <c r="MYF111" s="100"/>
      <c r="MYG111" s="100"/>
      <c r="MYH111" s="100"/>
      <c r="MYI111" s="100"/>
      <c r="MYJ111" s="100"/>
      <c r="MYK111" s="100"/>
      <c r="MYL111" s="100"/>
      <c r="MYM111" s="100"/>
      <c r="MYN111" s="100"/>
      <c r="MYO111" s="100"/>
      <c r="MYP111" s="100"/>
      <c r="MYQ111" s="100"/>
      <c r="MYR111" s="100"/>
      <c r="MYS111" s="100"/>
      <c r="MYT111" s="100"/>
      <c r="MYU111" s="100"/>
      <c r="MYV111" s="100"/>
      <c r="MYW111" s="100"/>
      <c r="MYX111" s="100"/>
      <c r="MYY111" s="100"/>
      <c r="MYZ111" s="100"/>
      <c r="MZA111" s="100"/>
      <c r="MZB111" s="100"/>
      <c r="MZC111" s="100"/>
      <c r="MZD111" s="100"/>
      <c r="MZE111" s="100"/>
      <c r="MZF111" s="100"/>
      <c r="MZG111" s="100"/>
      <c r="MZH111" s="100"/>
      <c r="MZI111" s="100"/>
      <c r="MZJ111" s="100"/>
      <c r="MZK111" s="100"/>
      <c r="MZL111" s="100"/>
      <c r="MZM111" s="100"/>
      <c r="MZN111" s="100"/>
      <c r="MZO111" s="100"/>
      <c r="MZP111" s="100"/>
      <c r="MZQ111" s="100"/>
      <c r="MZR111" s="100"/>
      <c r="MZS111" s="100"/>
      <c r="MZT111" s="100"/>
      <c r="MZU111" s="100"/>
      <c r="MZV111" s="100"/>
      <c r="MZW111" s="100"/>
      <c r="MZX111" s="100"/>
      <c r="MZY111" s="100"/>
      <c r="MZZ111" s="100"/>
      <c r="NAA111" s="100"/>
      <c r="NAB111" s="100"/>
      <c r="NAC111" s="100"/>
      <c r="NAD111" s="100"/>
      <c r="NAE111" s="100"/>
      <c r="NAF111" s="100"/>
      <c r="NAG111" s="100"/>
      <c r="NAH111" s="100"/>
      <c r="NAI111" s="100"/>
      <c r="NAJ111" s="100"/>
      <c r="NAK111" s="100"/>
      <c r="NAL111" s="100"/>
      <c r="NAM111" s="100"/>
      <c r="NAN111" s="100"/>
      <c r="NAO111" s="100"/>
      <c r="NAP111" s="100"/>
      <c r="NAQ111" s="100"/>
      <c r="NAR111" s="100"/>
      <c r="NAS111" s="100"/>
      <c r="NAT111" s="100"/>
      <c r="NAU111" s="100"/>
      <c r="NAV111" s="100"/>
      <c r="NAW111" s="100"/>
      <c r="NAX111" s="100"/>
      <c r="NAY111" s="100"/>
      <c r="NAZ111" s="100"/>
      <c r="NBA111" s="100"/>
      <c r="NBB111" s="100"/>
      <c r="NBC111" s="100"/>
      <c r="NBD111" s="100"/>
      <c r="NBE111" s="100"/>
      <c r="NBF111" s="100"/>
      <c r="NBG111" s="100"/>
      <c r="NBH111" s="100"/>
      <c r="NBI111" s="100"/>
      <c r="NBJ111" s="100"/>
      <c r="NBK111" s="100"/>
      <c r="NBL111" s="100"/>
      <c r="NBM111" s="100"/>
      <c r="NBN111" s="100"/>
      <c r="NBO111" s="100"/>
      <c r="NBP111" s="100"/>
      <c r="NBQ111" s="100"/>
      <c r="NBR111" s="100"/>
      <c r="NBS111" s="100"/>
      <c r="NBT111" s="100"/>
      <c r="NBU111" s="100"/>
      <c r="NBV111" s="100"/>
      <c r="NBW111" s="100"/>
      <c r="NBX111" s="100"/>
      <c r="NBY111" s="100"/>
      <c r="NBZ111" s="100"/>
      <c r="NCA111" s="100"/>
      <c r="NCB111" s="100"/>
      <c r="NCC111" s="100"/>
      <c r="NCD111" s="100"/>
      <c r="NCE111" s="100"/>
      <c r="NCF111" s="100"/>
      <c r="NCG111" s="100"/>
      <c r="NCH111" s="100"/>
      <c r="NCI111" s="100"/>
      <c r="NCJ111" s="100"/>
      <c r="NCK111" s="100"/>
      <c r="NCL111" s="100"/>
      <c r="NCM111" s="100"/>
      <c r="NCN111" s="100"/>
      <c r="NCO111" s="100"/>
      <c r="NCP111" s="100"/>
      <c r="NCQ111" s="100"/>
      <c r="NCR111" s="100"/>
      <c r="NCS111" s="100"/>
      <c r="NCT111" s="100"/>
      <c r="NCU111" s="100"/>
      <c r="NCV111" s="100"/>
      <c r="NCW111" s="100"/>
      <c r="NCX111" s="100"/>
      <c r="NCY111" s="100"/>
      <c r="NCZ111" s="100"/>
      <c r="NDA111" s="100"/>
      <c r="NDB111" s="100"/>
      <c r="NDC111" s="100"/>
      <c r="NDD111" s="100"/>
      <c r="NDE111" s="100"/>
      <c r="NDF111" s="100"/>
      <c r="NDG111" s="100"/>
      <c r="NDH111" s="100"/>
      <c r="NDI111" s="100"/>
      <c r="NDJ111" s="100"/>
      <c r="NDK111" s="100"/>
      <c r="NDL111" s="100"/>
      <c r="NDM111" s="100"/>
      <c r="NDN111" s="100"/>
      <c r="NDO111" s="100"/>
      <c r="NDP111" s="100"/>
      <c r="NDQ111" s="100"/>
      <c r="NDR111" s="100"/>
      <c r="NDS111" s="100"/>
      <c r="NDT111" s="100"/>
      <c r="NDU111" s="100"/>
      <c r="NDV111" s="100"/>
      <c r="NDW111" s="100"/>
      <c r="NDX111" s="100"/>
      <c r="NDY111" s="100"/>
      <c r="NDZ111" s="100"/>
      <c r="NEA111" s="100"/>
      <c r="NEB111" s="100"/>
      <c r="NEC111" s="100"/>
      <c r="NED111" s="100"/>
      <c r="NEE111" s="100"/>
      <c r="NEF111" s="100"/>
      <c r="NEG111" s="100"/>
      <c r="NEH111" s="100"/>
      <c r="NEI111" s="100"/>
      <c r="NEJ111" s="100"/>
      <c r="NEK111" s="100"/>
      <c r="NEL111" s="100"/>
      <c r="NEM111" s="100"/>
      <c r="NEN111" s="100"/>
      <c r="NEO111" s="100"/>
      <c r="NEP111" s="100"/>
      <c r="NEQ111" s="100"/>
      <c r="NER111" s="100"/>
      <c r="NES111" s="100"/>
      <c r="NET111" s="100"/>
      <c r="NEU111" s="100"/>
      <c r="NEV111" s="100"/>
      <c r="NEW111" s="100"/>
      <c r="NEX111" s="100"/>
      <c r="NEY111" s="100"/>
      <c r="NEZ111" s="100"/>
      <c r="NFA111" s="100"/>
      <c r="NFB111" s="100"/>
      <c r="NFC111" s="100"/>
      <c r="NFD111" s="100"/>
      <c r="NFE111" s="100"/>
      <c r="NFF111" s="100"/>
      <c r="NFG111" s="100"/>
      <c r="NFH111" s="100"/>
      <c r="NFI111" s="100"/>
      <c r="NFJ111" s="100"/>
      <c r="NFK111" s="100"/>
      <c r="NFL111" s="100"/>
      <c r="NFM111" s="100"/>
      <c r="NFN111" s="100"/>
      <c r="NFO111" s="100"/>
      <c r="NFP111" s="100"/>
      <c r="NFQ111" s="100"/>
      <c r="NFR111" s="100"/>
      <c r="NFS111" s="100"/>
      <c r="NFT111" s="100"/>
      <c r="NFU111" s="100"/>
      <c r="NFV111" s="100"/>
      <c r="NFW111" s="100"/>
      <c r="NFX111" s="100"/>
      <c r="NFY111" s="100"/>
      <c r="NFZ111" s="100"/>
      <c r="NGA111" s="100"/>
      <c r="NGB111" s="100"/>
      <c r="NGC111" s="100"/>
      <c r="NGD111" s="100"/>
      <c r="NGE111" s="100"/>
      <c r="NGF111" s="100"/>
      <c r="NGG111" s="100"/>
      <c r="NGH111" s="100"/>
      <c r="NGI111" s="100"/>
      <c r="NGJ111" s="100"/>
      <c r="NGK111" s="100"/>
      <c r="NGL111" s="100"/>
      <c r="NGM111" s="100"/>
      <c r="NGN111" s="100"/>
      <c r="NGO111" s="100"/>
      <c r="NGP111" s="100"/>
      <c r="NGQ111" s="100"/>
      <c r="NGR111" s="100"/>
      <c r="NGS111" s="100"/>
      <c r="NGT111" s="100"/>
      <c r="NGU111" s="100"/>
      <c r="NGV111" s="100"/>
      <c r="NGW111" s="100"/>
      <c r="NGX111" s="100"/>
      <c r="NGY111" s="100"/>
      <c r="NGZ111" s="100"/>
      <c r="NHA111" s="100"/>
      <c r="NHB111" s="100"/>
      <c r="NHC111" s="100"/>
      <c r="NHD111" s="100"/>
      <c r="NHE111" s="100"/>
      <c r="NHF111" s="100"/>
      <c r="NHG111" s="100"/>
      <c r="NHH111" s="100"/>
      <c r="NHI111" s="100"/>
      <c r="NHJ111" s="100"/>
      <c r="NHK111" s="100"/>
      <c r="NHL111" s="100"/>
      <c r="NHM111" s="100"/>
      <c r="NHN111" s="100"/>
      <c r="NHO111" s="100"/>
      <c r="NHP111" s="100"/>
      <c r="NHQ111" s="100"/>
      <c r="NHR111" s="100"/>
      <c r="NHS111" s="100"/>
      <c r="NHT111" s="100"/>
      <c r="NHU111" s="100"/>
      <c r="NHV111" s="100"/>
      <c r="NHW111" s="100"/>
      <c r="NHX111" s="100"/>
      <c r="NHY111" s="100"/>
      <c r="NHZ111" s="100"/>
      <c r="NIA111" s="100"/>
      <c r="NIB111" s="100"/>
      <c r="NIC111" s="100"/>
      <c r="NID111" s="100"/>
      <c r="NIE111" s="100"/>
      <c r="NIF111" s="100"/>
      <c r="NIG111" s="100"/>
      <c r="NIH111" s="100"/>
      <c r="NII111" s="100"/>
      <c r="NIJ111" s="100"/>
      <c r="NIK111" s="100"/>
      <c r="NIL111" s="100"/>
      <c r="NIM111" s="100"/>
      <c r="NIN111" s="100"/>
      <c r="NIO111" s="100"/>
      <c r="NIP111" s="100"/>
      <c r="NIQ111" s="100"/>
      <c r="NIR111" s="100"/>
      <c r="NIS111" s="100"/>
      <c r="NIT111" s="100"/>
      <c r="NIU111" s="100"/>
      <c r="NIV111" s="100"/>
      <c r="NIW111" s="100"/>
      <c r="NIX111" s="100"/>
      <c r="NIY111" s="100"/>
      <c r="NIZ111" s="100"/>
      <c r="NJA111" s="100"/>
      <c r="NJB111" s="100"/>
      <c r="NJC111" s="100"/>
      <c r="NJD111" s="100"/>
      <c r="NJE111" s="100"/>
      <c r="NJF111" s="100"/>
      <c r="NJG111" s="100"/>
      <c r="NJH111" s="100"/>
      <c r="NJI111" s="100"/>
      <c r="NJJ111" s="100"/>
      <c r="NJK111" s="100"/>
      <c r="NJL111" s="100"/>
      <c r="NJM111" s="100"/>
      <c r="NJN111" s="100"/>
      <c r="NJO111" s="100"/>
      <c r="NJP111" s="100"/>
      <c r="NJQ111" s="100"/>
      <c r="NJR111" s="100"/>
      <c r="NJS111" s="100"/>
      <c r="NJT111" s="100"/>
      <c r="NJU111" s="100"/>
      <c r="NJV111" s="100"/>
      <c r="NJW111" s="100"/>
      <c r="NJX111" s="100"/>
      <c r="NJY111" s="100"/>
      <c r="NJZ111" s="100"/>
      <c r="NKA111" s="100"/>
      <c r="NKB111" s="100"/>
      <c r="NKC111" s="100"/>
      <c r="NKD111" s="100"/>
      <c r="NKE111" s="100"/>
      <c r="NKF111" s="100"/>
      <c r="NKG111" s="100"/>
      <c r="NKH111" s="100"/>
      <c r="NKI111" s="100"/>
      <c r="NKJ111" s="100"/>
      <c r="NKK111" s="100"/>
      <c r="NKL111" s="100"/>
      <c r="NKM111" s="100"/>
      <c r="NKN111" s="100"/>
      <c r="NKO111" s="100"/>
      <c r="NKP111" s="100"/>
      <c r="NKQ111" s="100"/>
      <c r="NKR111" s="100"/>
      <c r="NKS111" s="100"/>
      <c r="NKT111" s="100"/>
      <c r="NKU111" s="100"/>
      <c r="NKV111" s="100"/>
      <c r="NKW111" s="100"/>
      <c r="NKX111" s="100"/>
      <c r="NKY111" s="100"/>
      <c r="NKZ111" s="100"/>
      <c r="NLA111" s="100"/>
      <c r="NLB111" s="100"/>
      <c r="NLC111" s="100"/>
      <c r="NLD111" s="100"/>
      <c r="NLE111" s="100"/>
      <c r="NLF111" s="100"/>
      <c r="NLG111" s="100"/>
      <c r="NLH111" s="100"/>
      <c r="NLI111" s="100"/>
      <c r="NLJ111" s="100"/>
      <c r="NLK111" s="100"/>
      <c r="NLL111" s="100"/>
      <c r="NLM111" s="100"/>
      <c r="NLN111" s="100"/>
      <c r="NLO111" s="100"/>
      <c r="NLP111" s="100"/>
      <c r="NLQ111" s="100"/>
      <c r="NLR111" s="100"/>
      <c r="NLS111" s="100"/>
      <c r="NLT111" s="100"/>
      <c r="NLU111" s="100"/>
      <c r="NLV111" s="100"/>
      <c r="NLW111" s="100"/>
      <c r="NLX111" s="100"/>
      <c r="NLY111" s="100"/>
      <c r="NLZ111" s="100"/>
      <c r="NMA111" s="100"/>
      <c r="NMB111" s="100"/>
      <c r="NMC111" s="100"/>
      <c r="NMD111" s="100"/>
      <c r="NME111" s="100"/>
      <c r="NMF111" s="100"/>
      <c r="NMG111" s="100"/>
      <c r="NMH111" s="100"/>
      <c r="NMI111" s="100"/>
      <c r="NMJ111" s="100"/>
      <c r="NMK111" s="100"/>
      <c r="NML111" s="100"/>
      <c r="NMM111" s="100"/>
      <c r="NMN111" s="100"/>
      <c r="NMO111" s="100"/>
      <c r="NMP111" s="100"/>
      <c r="NMQ111" s="100"/>
      <c r="NMR111" s="100"/>
      <c r="NMS111" s="100"/>
      <c r="NMT111" s="100"/>
      <c r="NMU111" s="100"/>
      <c r="NMV111" s="100"/>
      <c r="NMW111" s="100"/>
      <c r="NMX111" s="100"/>
      <c r="NMY111" s="100"/>
      <c r="NMZ111" s="100"/>
      <c r="NNA111" s="100"/>
      <c r="NNB111" s="100"/>
      <c r="NNC111" s="100"/>
      <c r="NND111" s="100"/>
      <c r="NNE111" s="100"/>
      <c r="NNF111" s="100"/>
      <c r="NNG111" s="100"/>
      <c r="NNH111" s="100"/>
      <c r="NNI111" s="100"/>
      <c r="NNJ111" s="100"/>
      <c r="NNK111" s="100"/>
      <c r="NNL111" s="100"/>
      <c r="NNM111" s="100"/>
      <c r="NNN111" s="100"/>
      <c r="NNO111" s="100"/>
      <c r="NNP111" s="100"/>
      <c r="NNQ111" s="100"/>
      <c r="NNR111" s="100"/>
      <c r="NNS111" s="100"/>
      <c r="NNT111" s="100"/>
      <c r="NNU111" s="100"/>
      <c r="NNV111" s="100"/>
      <c r="NNW111" s="100"/>
      <c r="NNX111" s="100"/>
      <c r="NNY111" s="100"/>
      <c r="NNZ111" s="100"/>
      <c r="NOA111" s="100"/>
      <c r="NOB111" s="100"/>
      <c r="NOC111" s="100"/>
      <c r="NOD111" s="100"/>
      <c r="NOE111" s="100"/>
      <c r="NOF111" s="100"/>
      <c r="NOG111" s="100"/>
      <c r="NOH111" s="100"/>
      <c r="NOI111" s="100"/>
      <c r="NOJ111" s="100"/>
      <c r="NOK111" s="100"/>
      <c r="NOL111" s="100"/>
      <c r="NOM111" s="100"/>
      <c r="NON111" s="100"/>
      <c r="NOO111" s="100"/>
      <c r="NOP111" s="100"/>
      <c r="NOQ111" s="100"/>
      <c r="NOR111" s="100"/>
      <c r="NOS111" s="100"/>
      <c r="NOT111" s="100"/>
      <c r="NOU111" s="100"/>
      <c r="NOV111" s="100"/>
      <c r="NOW111" s="100"/>
      <c r="NOX111" s="100"/>
      <c r="NOY111" s="100"/>
      <c r="NOZ111" s="100"/>
      <c r="NPA111" s="100"/>
      <c r="NPB111" s="100"/>
      <c r="NPC111" s="100"/>
      <c r="NPD111" s="100"/>
      <c r="NPE111" s="100"/>
      <c r="NPF111" s="100"/>
      <c r="NPG111" s="100"/>
      <c r="NPH111" s="100"/>
      <c r="NPI111" s="100"/>
      <c r="NPJ111" s="100"/>
      <c r="NPK111" s="100"/>
      <c r="NPL111" s="100"/>
      <c r="NPM111" s="100"/>
      <c r="NPN111" s="100"/>
      <c r="NPO111" s="100"/>
      <c r="NPP111" s="100"/>
      <c r="NPQ111" s="100"/>
      <c r="NPR111" s="100"/>
      <c r="NPS111" s="100"/>
      <c r="NPT111" s="100"/>
      <c r="NPU111" s="100"/>
      <c r="NPV111" s="100"/>
      <c r="NPW111" s="100"/>
      <c r="NPX111" s="100"/>
      <c r="NPY111" s="100"/>
      <c r="NPZ111" s="100"/>
      <c r="NQA111" s="100"/>
      <c r="NQB111" s="100"/>
      <c r="NQC111" s="100"/>
      <c r="NQD111" s="100"/>
      <c r="NQE111" s="100"/>
      <c r="NQF111" s="100"/>
      <c r="NQG111" s="100"/>
      <c r="NQH111" s="100"/>
      <c r="NQI111" s="100"/>
      <c r="NQJ111" s="100"/>
      <c r="NQK111" s="100"/>
      <c r="NQL111" s="100"/>
      <c r="NQM111" s="100"/>
      <c r="NQN111" s="100"/>
      <c r="NQO111" s="100"/>
      <c r="NQP111" s="100"/>
      <c r="NQQ111" s="100"/>
      <c r="NQR111" s="100"/>
      <c r="NQS111" s="100"/>
      <c r="NQT111" s="100"/>
      <c r="NQU111" s="100"/>
      <c r="NQV111" s="100"/>
      <c r="NQW111" s="100"/>
      <c r="NQX111" s="100"/>
      <c r="NQY111" s="100"/>
      <c r="NQZ111" s="100"/>
      <c r="NRA111" s="100"/>
      <c r="NRB111" s="100"/>
      <c r="NRC111" s="100"/>
      <c r="NRD111" s="100"/>
      <c r="NRE111" s="100"/>
      <c r="NRF111" s="100"/>
      <c r="NRG111" s="100"/>
      <c r="NRH111" s="100"/>
      <c r="NRI111" s="100"/>
      <c r="NRJ111" s="100"/>
      <c r="NRK111" s="100"/>
      <c r="NRL111" s="100"/>
      <c r="NRM111" s="100"/>
      <c r="NRN111" s="100"/>
      <c r="NRO111" s="100"/>
      <c r="NRP111" s="100"/>
      <c r="NRQ111" s="100"/>
      <c r="NRR111" s="100"/>
      <c r="NRS111" s="100"/>
      <c r="NRT111" s="100"/>
      <c r="NRU111" s="100"/>
      <c r="NRV111" s="100"/>
      <c r="NRW111" s="100"/>
      <c r="NRX111" s="100"/>
      <c r="NRY111" s="100"/>
      <c r="NRZ111" s="100"/>
      <c r="NSA111" s="100"/>
      <c r="NSB111" s="100"/>
      <c r="NSC111" s="100"/>
      <c r="NSD111" s="100"/>
      <c r="NSE111" s="100"/>
      <c r="NSF111" s="100"/>
      <c r="NSG111" s="100"/>
      <c r="NSH111" s="100"/>
      <c r="NSI111" s="100"/>
      <c r="NSJ111" s="100"/>
      <c r="NSK111" s="100"/>
      <c r="NSL111" s="100"/>
      <c r="NSM111" s="100"/>
      <c r="NSN111" s="100"/>
      <c r="NSO111" s="100"/>
      <c r="NSP111" s="100"/>
      <c r="NSQ111" s="100"/>
      <c r="NSR111" s="100"/>
      <c r="NSS111" s="100"/>
      <c r="NST111" s="100"/>
      <c r="NSU111" s="100"/>
      <c r="NSV111" s="100"/>
      <c r="NSW111" s="100"/>
      <c r="NSX111" s="100"/>
      <c r="NSY111" s="100"/>
      <c r="NSZ111" s="100"/>
      <c r="NTA111" s="100"/>
      <c r="NTB111" s="100"/>
      <c r="NTC111" s="100"/>
      <c r="NTD111" s="100"/>
      <c r="NTE111" s="100"/>
      <c r="NTF111" s="100"/>
      <c r="NTG111" s="100"/>
      <c r="NTH111" s="100"/>
      <c r="NTI111" s="100"/>
      <c r="NTJ111" s="100"/>
      <c r="NTK111" s="100"/>
      <c r="NTL111" s="100"/>
      <c r="NTM111" s="100"/>
      <c r="NTN111" s="100"/>
      <c r="NTO111" s="100"/>
      <c r="NTP111" s="100"/>
      <c r="NTQ111" s="100"/>
      <c r="NTR111" s="100"/>
      <c r="NTS111" s="100"/>
      <c r="NTT111" s="100"/>
      <c r="NTU111" s="100"/>
      <c r="NTV111" s="100"/>
      <c r="NTW111" s="100"/>
      <c r="NTX111" s="100"/>
      <c r="NTY111" s="100"/>
      <c r="NTZ111" s="100"/>
      <c r="NUA111" s="100"/>
      <c r="NUB111" s="100"/>
      <c r="NUC111" s="100"/>
      <c r="NUD111" s="100"/>
      <c r="NUE111" s="100"/>
      <c r="NUF111" s="100"/>
      <c r="NUG111" s="100"/>
      <c r="NUH111" s="100"/>
      <c r="NUI111" s="100"/>
      <c r="NUJ111" s="100"/>
      <c r="NUK111" s="100"/>
      <c r="NUL111" s="100"/>
      <c r="NUM111" s="100"/>
      <c r="NUN111" s="100"/>
      <c r="NUO111" s="100"/>
      <c r="NUP111" s="100"/>
      <c r="NUQ111" s="100"/>
      <c r="NUR111" s="100"/>
      <c r="NUS111" s="100"/>
      <c r="NUT111" s="100"/>
      <c r="NUU111" s="100"/>
      <c r="NUV111" s="100"/>
      <c r="NUW111" s="100"/>
      <c r="NUX111" s="100"/>
      <c r="NUY111" s="100"/>
      <c r="NUZ111" s="100"/>
      <c r="NVA111" s="100"/>
      <c r="NVB111" s="100"/>
      <c r="NVC111" s="100"/>
      <c r="NVD111" s="100"/>
      <c r="NVE111" s="100"/>
      <c r="NVF111" s="100"/>
      <c r="NVG111" s="100"/>
      <c r="NVH111" s="100"/>
      <c r="NVI111" s="100"/>
      <c r="NVJ111" s="100"/>
      <c r="NVK111" s="100"/>
      <c r="NVL111" s="100"/>
      <c r="NVM111" s="100"/>
      <c r="NVN111" s="100"/>
      <c r="NVO111" s="100"/>
      <c r="NVP111" s="100"/>
      <c r="NVQ111" s="100"/>
      <c r="NVR111" s="100"/>
      <c r="NVS111" s="100"/>
      <c r="NVT111" s="100"/>
      <c r="NVU111" s="100"/>
      <c r="NVV111" s="100"/>
      <c r="NVW111" s="100"/>
      <c r="NVX111" s="100"/>
      <c r="NVY111" s="100"/>
      <c r="NVZ111" s="100"/>
      <c r="NWA111" s="100"/>
      <c r="NWB111" s="100"/>
      <c r="NWC111" s="100"/>
      <c r="NWD111" s="100"/>
      <c r="NWE111" s="100"/>
      <c r="NWF111" s="100"/>
      <c r="NWG111" s="100"/>
      <c r="NWH111" s="100"/>
      <c r="NWI111" s="100"/>
      <c r="NWJ111" s="100"/>
      <c r="NWK111" s="100"/>
      <c r="NWL111" s="100"/>
      <c r="NWM111" s="100"/>
      <c r="NWN111" s="100"/>
      <c r="NWO111" s="100"/>
      <c r="NWP111" s="100"/>
      <c r="NWQ111" s="100"/>
      <c r="NWR111" s="100"/>
      <c r="NWS111" s="100"/>
      <c r="NWT111" s="100"/>
      <c r="NWU111" s="100"/>
      <c r="NWV111" s="100"/>
      <c r="NWW111" s="100"/>
      <c r="NWX111" s="100"/>
      <c r="NWY111" s="100"/>
      <c r="NWZ111" s="100"/>
      <c r="NXA111" s="100"/>
      <c r="NXB111" s="100"/>
      <c r="NXC111" s="100"/>
      <c r="NXD111" s="100"/>
      <c r="NXE111" s="100"/>
      <c r="NXF111" s="100"/>
      <c r="NXG111" s="100"/>
      <c r="NXH111" s="100"/>
      <c r="NXI111" s="100"/>
      <c r="NXJ111" s="100"/>
      <c r="NXK111" s="100"/>
      <c r="NXL111" s="100"/>
      <c r="NXM111" s="100"/>
      <c r="NXN111" s="100"/>
      <c r="NXO111" s="100"/>
      <c r="NXP111" s="100"/>
      <c r="NXQ111" s="100"/>
      <c r="NXR111" s="100"/>
      <c r="NXS111" s="100"/>
      <c r="NXT111" s="100"/>
      <c r="NXU111" s="100"/>
      <c r="NXV111" s="100"/>
      <c r="NXW111" s="100"/>
      <c r="NXX111" s="100"/>
      <c r="NXY111" s="100"/>
      <c r="NXZ111" s="100"/>
      <c r="NYA111" s="100"/>
      <c r="NYB111" s="100"/>
      <c r="NYC111" s="100"/>
      <c r="NYD111" s="100"/>
      <c r="NYE111" s="100"/>
      <c r="NYF111" s="100"/>
      <c r="NYG111" s="100"/>
      <c r="NYH111" s="100"/>
      <c r="NYI111" s="100"/>
      <c r="NYJ111" s="100"/>
      <c r="NYK111" s="100"/>
      <c r="NYL111" s="100"/>
      <c r="NYM111" s="100"/>
      <c r="NYN111" s="100"/>
      <c r="NYO111" s="100"/>
      <c r="NYP111" s="100"/>
      <c r="NYQ111" s="100"/>
      <c r="NYR111" s="100"/>
      <c r="NYS111" s="100"/>
      <c r="NYT111" s="100"/>
      <c r="NYU111" s="100"/>
      <c r="NYV111" s="100"/>
      <c r="NYW111" s="100"/>
      <c r="NYX111" s="100"/>
      <c r="NYY111" s="100"/>
      <c r="NYZ111" s="100"/>
      <c r="NZA111" s="100"/>
      <c r="NZB111" s="100"/>
      <c r="NZC111" s="100"/>
      <c r="NZD111" s="100"/>
      <c r="NZE111" s="100"/>
      <c r="NZF111" s="100"/>
      <c r="NZG111" s="100"/>
      <c r="NZH111" s="100"/>
      <c r="NZI111" s="100"/>
      <c r="NZJ111" s="100"/>
      <c r="NZK111" s="100"/>
      <c r="NZL111" s="100"/>
      <c r="NZM111" s="100"/>
      <c r="NZN111" s="100"/>
      <c r="NZO111" s="100"/>
      <c r="NZP111" s="100"/>
      <c r="NZQ111" s="100"/>
      <c r="NZR111" s="100"/>
      <c r="NZS111" s="100"/>
      <c r="NZT111" s="100"/>
      <c r="NZU111" s="100"/>
      <c r="NZV111" s="100"/>
      <c r="NZW111" s="100"/>
      <c r="NZX111" s="100"/>
      <c r="NZY111" s="100"/>
      <c r="NZZ111" s="100"/>
      <c r="OAA111" s="100"/>
      <c r="OAB111" s="100"/>
      <c r="OAC111" s="100"/>
      <c r="OAD111" s="100"/>
      <c r="OAE111" s="100"/>
      <c r="OAF111" s="100"/>
      <c r="OAG111" s="100"/>
      <c r="OAH111" s="100"/>
      <c r="OAI111" s="100"/>
      <c r="OAJ111" s="100"/>
      <c r="OAK111" s="100"/>
      <c r="OAL111" s="100"/>
      <c r="OAM111" s="100"/>
      <c r="OAN111" s="100"/>
      <c r="OAO111" s="100"/>
      <c r="OAP111" s="100"/>
      <c r="OAQ111" s="100"/>
      <c r="OAR111" s="100"/>
      <c r="OAS111" s="100"/>
      <c r="OAT111" s="100"/>
      <c r="OAU111" s="100"/>
      <c r="OAV111" s="100"/>
      <c r="OAW111" s="100"/>
      <c r="OAX111" s="100"/>
      <c r="OAY111" s="100"/>
      <c r="OAZ111" s="100"/>
      <c r="OBA111" s="100"/>
      <c r="OBB111" s="100"/>
      <c r="OBC111" s="100"/>
      <c r="OBD111" s="100"/>
      <c r="OBE111" s="100"/>
      <c r="OBF111" s="100"/>
      <c r="OBG111" s="100"/>
      <c r="OBH111" s="100"/>
      <c r="OBI111" s="100"/>
      <c r="OBJ111" s="100"/>
      <c r="OBK111" s="100"/>
      <c r="OBL111" s="100"/>
      <c r="OBM111" s="100"/>
      <c r="OBN111" s="100"/>
      <c r="OBO111" s="100"/>
      <c r="OBP111" s="100"/>
      <c r="OBQ111" s="100"/>
      <c r="OBR111" s="100"/>
      <c r="OBS111" s="100"/>
      <c r="OBT111" s="100"/>
      <c r="OBU111" s="100"/>
      <c r="OBV111" s="100"/>
      <c r="OBW111" s="100"/>
      <c r="OBX111" s="100"/>
      <c r="OBY111" s="100"/>
      <c r="OBZ111" s="100"/>
      <c r="OCA111" s="100"/>
      <c r="OCB111" s="100"/>
      <c r="OCC111" s="100"/>
      <c r="OCD111" s="100"/>
      <c r="OCE111" s="100"/>
      <c r="OCF111" s="100"/>
      <c r="OCG111" s="100"/>
      <c r="OCH111" s="100"/>
      <c r="OCI111" s="100"/>
      <c r="OCJ111" s="100"/>
      <c r="OCK111" s="100"/>
      <c r="OCL111" s="100"/>
      <c r="OCM111" s="100"/>
      <c r="OCN111" s="100"/>
      <c r="OCO111" s="100"/>
      <c r="OCP111" s="100"/>
      <c r="OCQ111" s="100"/>
      <c r="OCR111" s="100"/>
      <c r="OCS111" s="100"/>
      <c r="OCT111" s="100"/>
      <c r="OCU111" s="100"/>
      <c r="OCV111" s="100"/>
      <c r="OCW111" s="100"/>
      <c r="OCX111" s="100"/>
      <c r="OCY111" s="100"/>
      <c r="OCZ111" s="100"/>
      <c r="ODA111" s="100"/>
      <c r="ODB111" s="100"/>
      <c r="ODC111" s="100"/>
      <c r="ODD111" s="100"/>
      <c r="ODE111" s="100"/>
      <c r="ODF111" s="100"/>
      <c r="ODG111" s="100"/>
      <c r="ODH111" s="100"/>
      <c r="ODI111" s="100"/>
      <c r="ODJ111" s="100"/>
      <c r="ODK111" s="100"/>
      <c r="ODL111" s="100"/>
      <c r="ODM111" s="100"/>
      <c r="ODN111" s="100"/>
      <c r="ODO111" s="100"/>
      <c r="ODP111" s="100"/>
      <c r="ODQ111" s="100"/>
      <c r="ODR111" s="100"/>
      <c r="ODS111" s="100"/>
      <c r="ODT111" s="100"/>
      <c r="ODU111" s="100"/>
      <c r="ODV111" s="100"/>
      <c r="ODW111" s="100"/>
      <c r="ODX111" s="100"/>
      <c r="ODY111" s="100"/>
      <c r="ODZ111" s="100"/>
      <c r="OEA111" s="100"/>
      <c r="OEB111" s="100"/>
      <c r="OEC111" s="100"/>
      <c r="OED111" s="100"/>
      <c r="OEE111" s="100"/>
      <c r="OEF111" s="100"/>
      <c r="OEG111" s="100"/>
      <c r="OEH111" s="100"/>
      <c r="OEI111" s="100"/>
      <c r="OEJ111" s="100"/>
      <c r="OEK111" s="100"/>
      <c r="OEL111" s="100"/>
      <c r="OEM111" s="100"/>
      <c r="OEN111" s="100"/>
      <c r="OEO111" s="100"/>
      <c r="OEP111" s="100"/>
      <c r="OEQ111" s="100"/>
      <c r="OER111" s="100"/>
      <c r="OES111" s="100"/>
      <c r="OET111" s="100"/>
      <c r="OEU111" s="100"/>
      <c r="OEV111" s="100"/>
      <c r="OEW111" s="100"/>
      <c r="OEX111" s="100"/>
      <c r="OEY111" s="100"/>
      <c r="OEZ111" s="100"/>
      <c r="OFA111" s="100"/>
      <c r="OFB111" s="100"/>
      <c r="OFC111" s="100"/>
      <c r="OFD111" s="100"/>
      <c r="OFE111" s="100"/>
      <c r="OFF111" s="100"/>
      <c r="OFG111" s="100"/>
      <c r="OFH111" s="100"/>
      <c r="OFI111" s="100"/>
      <c r="OFJ111" s="100"/>
      <c r="OFK111" s="100"/>
      <c r="OFL111" s="100"/>
      <c r="OFM111" s="100"/>
      <c r="OFN111" s="100"/>
      <c r="OFO111" s="100"/>
      <c r="OFP111" s="100"/>
      <c r="OFQ111" s="100"/>
      <c r="OFR111" s="100"/>
      <c r="OFS111" s="100"/>
      <c r="OFT111" s="100"/>
      <c r="OFU111" s="100"/>
      <c r="OFV111" s="100"/>
      <c r="OFW111" s="100"/>
      <c r="OFX111" s="100"/>
      <c r="OFY111" s="100"/>
      <c r="OFZ111" s="100"/>
      <c r="OGA111" s="100"/>
      <c r="OGB111" s="100"/>
      <c r="OGC111" s="100"/>
      <c r="OGD111" s="100"/>
      <c r="OGE111" s="100"/>
      <c r="OGF111" s="100"/>
      <c r="OGG111" s="100"/>
      <c r="OGH111" s="100"/>
      <c r="OGI111" s="100"/>
      <c r="OGJ111" s="100"/>
      <c r="OGK111" s="100"/>
      <c r="OGL111" s="100"/>
      <c r="OGM111" s="100"/>
      <c r="OGN111" s="100"/>
      <c r="OGO111" s="100"/>
      <c r="OGP111" s="100"/>
      <c r="OGQ111" s="100"/>
      <c r="OGR111" s="100"/>
      <c r="OGS111" s="100"/>
      <c r="OGT111" s="100"/>
      <c r="OGU111" s="100"/>
      <c r="OGV111" s="100"/>
      <c r="OGW111" s="100"/>
      <c r="OGX111" s="100"/>
      <c r="OGY111" s="100"/>
      <c r="OGZ111" s="100"/>
      <c r="OHA111" s="100"/>
      <c r="OHB111" s="100"/>
      <c r="OHC111" s="100"/>
      <c r="OHD111" s="100"/>
      <c r="OHE111" s="100"/>
      <c r="OHF111" s="100"/>
      <c r="OHG111" s="100"/>
      <c r="OHH111" s="100"/>
      <c r="OHI111" s="100"/>
      <c r="OHJ111" s="100"/>
      <c r="OHK111" s="100"/>
      <c r="OHL111" s="100"/>
      <c r="OHM111" s="100"/>
      <c r="OHN111" s="100"/>
      <c r="OHO111" s="100"/>
      <c r="OHP111" s="100"/>
      <c r="OHQ111" s="100"/>
      <c r="OHR111" s="100"/>
      <c r="OHS111" s="100"/>
      <c r="OHT111" s="100"/>
      <c r="OHU111" s="100"/>
      <c r="OHV111" s="100"/>
      <c r="OHW111" s="100"/>
      <c r="OHX111" s="100"/>
      <c r="OHY111" s="100"/>
      <c r="OHZ111" s="100"/>
      <c r="OIA111" s="100"/>
      <c r="OIB111" s="100"/>
      <c r="OIC111" s="100"/>
      <c r="OID111" s="100"/>
      <c r="OIE111" s="100"/>
      <c r="OIF111" s="100"/>
      <c r="OIG111" s="100"/>
      <c r="OIH111" s="100"/>
      <c r="OII111" s="100"/>
      <c r="OIJ111" s="100"/>
      <c r="OIK111" s="100"/>
      <c r="OIL111" s="100"/>
      <c r="OIM111" s="100"/>
      <c r="OIN111" s="100"/>
      <c r="OIO111" s="100"/>
      <c r="OIP111" s="100"/>
      <c r="OIQ111" s="100"/>
      <c r="OIR111" s="100"/>
      <c r="OIS111" s="100"/>
      <c r="OIT111" s="100"/>
      <c r="OIU111" s="100"/>
      <c r="OIV111" s="100"/>
      <c r="OIW111" s="100"/>
      <c r="OIX111" s="100"/>
      <c r="OIY111" s="100"/>
      <c r="OIZ111" s="100"/>
      <c r="OJA111" s="100"/>
      <c r="OJB111" s="100"/>
      <c r="OJC111" s="100"/>
      <c r="OJD111" s="100"/>
      <c r="OJE111" s="100"/>
      <c r="OJF111" s="100"/>
      <c r="OJG111" s="100"/>
      <c r="OJH111" s="100"/>
      <c r="OJI111" s="100"/>
      <c r="OJJ111" s="100"/>
      <c r="OJK111" s="100"/>
      <c r="OJL111" s="100"/>
      <c r="OJM111" s="100"/>
      <c r="OJN111" s="100"/>
      <c r="OJO111" s="100"/>
      <c r="OJP111" s="100"/>
      <c r="OJQ111" s="100"/>
      <c r="OJR111" s="100"/>
      <c r="OJS111" s="100"/>
      <c r="OJT111" s="100"/>
      <c r="OJU111" s="100"/>
      <c r="OJV111" s="100"/>
      <c r="OJW111" s="100"/>
      <c r="OJX111" s="100"/>
      <c r="OJY111" s="100"/>
      <c r="OJZ111" s="100"/>
      <c r="OKA111" s="100"/>
      <c r="OKB111" s="100"/>
      <c r="OKC111" s="100"/>
      <c r="OKD111" s="100"/>
      <c r="OKE111" s="100"/>
      <c r="OKF111" s="100"/>
      <c r="OKG111" s="100"/>
      <c r="OKH111" s="100"/>
      <c r="OKI111" s="100"/>
      <c r="OKJ111" s="100"/>
      <c r="OKK111" s="100"/>
      <c r="OKL111" s="100"/>
      <c r="OKM111" s="100"/>
      <c r="OKN111" s="100"/>
      <c r="OKO111" s="100"/>
      <c r="OKP111" s="100"/>
      <c r="OKQ111" s="100"/>
      <c r="OKR111" s="100"/>
      <c r="OKS111" s="100"/>
      <c r="OKT111" s="100"/>
      <c r="OKU111" s="100"/>
      <c r="OKV111" s="100"/>
      <c r="OKW111" s="100"/>
      <c r="OKX111" s="100"/>
      <c r="OKY111" s="100"/>
      <c r="OKZ111" s="100"/>
      <c r="OLA111" s="100"/>
      <c r="OLB111" s="100"/>
      <c r="OLC111" s="100"/>
      <c r="OLD111" s="100"/>
      <c r="OLE111" s="100"/>
      <c r="OLF111" s="100"/>
      <c r="OLG111" s="100"/>
      <c r="OLH111" s="100"/>
      <c r="OLI111" s="100"/>
      <c r="OLJ111" s="100"/>
      <c r="OLK111" s="100"/>
      <c r="OLL111" s="100"/>
      <c r="OLM111" s="100"/>
      <c r="OLN111" s="100"/>
      <c r="OLO111" s="100"/>
      <c r="OLP111" s="100"/>
      <c r="OLQ111" s="100"/>
      <c r="OLR111" s="100"/>
      <c r="OLS111" s="100"/>
      <c r="OLT111" s="100"/>
      <c r="OLU111" s="100"/>
      <c r="OLV111" s="100"/>
      <c r="OLW111" s="100"/>
      <c r="OLX111" s="100"/>
      <c r="OLY111" s="100"/>
      <c r="OLZ111" s="100"/>
      <c r="OMA111" s="100"/>
      <c r="OMB111" s="100"/>
      <c r="OMC111" s="100"/>
      <c r="OMD111" s="100"/>
      <c r="OME111" s="100"/>
      <c r="OMF111" s="100"/>
      <c r="OMG111" s="100"/>
      <c r="OMH111" s="100"/>
      <c r="OMI111" s="100"/>
      <c r="OMJ111" s="100"/>
      <c r="OMK111" s="100"/>
      <c r="OML111" s="100"/>
      <c r="OMM111" s="100"/>
      <c r="OMN111" s="100"/>
      <c r="OMO111" s="100"/>
      <c r="OMP111" s="100"/>
      <c r="OMQ111" s="100"/>
      <c r="OMR111" s="100"/>
      <c r="OMS111" s="100"/>
      <c r="OMT111" s="100"/>
      <c r="OMU111" s="100"/>
      <c r="OMV111" s="100"/>
      <c r="OMW111" s="100"/>
      <c r="OMX111" s="100"/>
      <c r="OMY111" s="100"/>
      <c r="OMZ111" s="100"/>
      <c r="ONA111" s="100"/>
      <c r="ONB111" s="100"/>
      <c r="ONC111" s="100"/>
      <c r="OND111" s="100"/>
      <c r="ONE111" s="100"/>
      <c r="ONF111" s="100"/>
      <c r="ONG111" s="100"/>
      <c r="ONH111" s="100"/>
      <c r="ONI111" s="100"/>
      <c r="ONJ111" s="100"/>
      <c r="ONK111" s="100"/>
      <c r="ONL111" s="100"/>
      <c r="ONM111" s="100"/>
      <c r="ONN111" s="100"/>
      <c r="ONO111" s="100"/>
      <c r="ONP111" s="100"/>
      <c r="ONQ111" s="100"/>
      <c r="ONR111" s="100"/>
      <c r="ONS111" s="100"/>
      <c r="ONT111" s="100"/>
      <c r="ONU111" s="100"/>
      <c r="ONV111" s="100"/>
      <c r="ONW111" s="100"/>
      <c r="ONX111" s="100"/>
      <c r="ONY111" s="100"/>
      <c r="ONZ111" s="100"/>
      <c r="OOA111" s="100"/>
      <c r="OOB111" s="100"/>
      <c r="OOC111" s="100"/>
      <c r="OOD111" s="100"/>
      <c r="OOE111" s="100"/>
      <c r="OOF111" s="100"/>
      <c r="OOG111" s="100"/>
      <c r="OOH111" s="100"/>
      <c r="OOI111" s="100"/>
      <c r="OOJ111" s="100"/>
      <c r="OOK111" s="100"/>
      <c r="OOL111" s="100"/>
      <c r="OOM111" s="100"/>
      <c r="OON111" s="100"/>
      <c r="OOO111" s="100"/>
      <c r="OOP111" s="100"/>
      <c r="OOQ111" s="100"/>
      <c r="OOR111" s="100"/>
      <c r="OOS111" s="100"/>
      <c r="OOT111" s="100"/>
      <c r="OOU111" s="100"/>
      <c r="OOV111" s="100"/>
      <c r="OOW111" s="100"/>
      <c r="OOX111" s="100"/>
      <c r="OOY111" s="100"/>
      <c r="OOZ111" s="100"/>
      <c r="OPA111" s="100"/>
      <c r="OPB111" s="100"/>
      <c r="OPC111" s="100"/>
      <c r="OPD111" s="100"/>
      <c r="OPE111" s="100"/>
      <c r="OPF111" s="100"/>
      <c r="OPG111" s="100"/>
      <c r="OPH111" s="100"/>
      <c r="OPI111" s="100"/>
      <c r="OPJ111" s="100"/>
      <c r="OPK111" s="100"/>
      <c r="OPL111" s="100"/>
      <c r="OPM111" s="100"/>
      <c r="OPN111" s="100"/>
      <c r="OPO111" s="100"/>
      <c r="OPP111" s="100"/>
      <c r="OPQ111" s="100"/>
      <c r="OPR111" s="100"/>
      <c r="OPS111" s="100"/>
      <c r="OPT111" s="100"/>
      <c r="OPU111" s="100"/>
      <c r="OPV111" s="100"/>
      <c r="OPW111" s="100"/>
      <c r="OPX111" s="100"/>
      <c r="OPY111" s="100"/>
      <c r="OPZ111" s="100"/>
      <c r="OQA111" s="100"/>
      <c r="OQB111" s="100"/>
      <c r="OQC111" s="100"/>
      <c r="OQD111" s="100"/>
      <c r="OQE111" s="100"/>
      <c r="OQF111" s="100"/>
      <c r="OQG111" s="100"/>
      <c r="OQH111" s="100"/>
      <c r="OQI111" s="100"/>
      <c r="OQJ111" s="100"/>
      <c r="OQK111" s="100"/>
      <c r="OQL111" s="100"/>
      <c r="OQM111" s="100"/>
      <c r="OQN111" s="100"/>
      <c r="OQO111" s="100"/>
      <c r="OQP111" s="100"/>
      <c r="OQQ111" s="100"/>
      <c r="OQR111" s="100"/>
      <c r="OQS111" s="100"/>
      <c r="OQT111" s="100"/>
      <c r="OQU111" s="100"/>
      <c r="OQV111" s="100"/>
      <c r="OQW111" s="100"/>
      <c r="OQX111" s="100"/>
      <c r="OQY111" s="100"/>
      <c r="OQZ111" s="100"/>
      <c r="ORA111" s="100"/>
      <c r="ORB111" s="100"/>
      <c r="ORC111" s="100"/>
      <c r="ORD111" s="100"/>
      <c r="ORE111" s="100"/>
      <c r="ORF111" s="100"/>
      <c r="ORG111" s="100"/>
      <c r="ORH111" s="100"/>
      <c r="ORI111" s="100"/>
      <c r="ORJ111" s="100"/>
      <c r="ORK111" s="100"/>
      <c r="ORL111" s="100"/>
      <c r="ORM111" s="100"/>
      <c r="ORN111" s="100"/>
      <c r="ORO111" s="100"/>
      <c r="ORP111" s="100"/>
      <c r="ORQ111" s="100"/>
      <c r="ORR111" s="100"/>
      <c r="ORS111" s="100"/>
      <c r="ORT111" s="100"/>
      <c r="ORU111" s="100"/>
      <c r="ORV111" s="100"/>
      <c r="ORW111" s="100"/>
      <c r="ORX111" s="100"/>
      <c r="ORY111" s="100"/>
      <c r="ORZ111" s="100"/>
      <c r="OSA111" s="100"/>
      <c r="OSB111" s="100"/>
      <c r="OSC111" s="100"/>
      <c r="OSD111" s="100"/>
      <c r="OSE111" s="100"/>
      <c r="OSF111" s="100"/>
      <c r="OSG111" s="100"/>
      <c r="OSH111" s="100"/>
      <c r="OSI111" s="100"/>
      <c r="OSJ111" s="100"/>
      <c r="OSK111" s="100"/>
      <c r="OSL111" s="100"/>
      <c r="OSM111" s="100"/>
      <c r="OSN111" s="100"/>
      <c r="OSO111" s="100"/>
      <c r="OSP111" s="100"/>
      <c r="OSQ111" s="100"/>
      <c r="OSR111" s="100"/>
      <c r="OSS111" s="100"/>
      <c r="OST111" s="100"/>
      <c r="OSU111" s="100"/>
      <c r="OSV111" s="100"/>
      <c r="OSW111" s="100"/>
      <c r="OSX111" s="100"/>
      <c r="OSY111" s="100"/>
      <c r="OSZ111" s="100"/>
      <c r="OTA111" s="100"/>
      <c r="OTB111" s="100"/>
      <c r="OTC111" s="100"/>
      <c r="OTD111" s="100"/>
      <c r="OTE111" s="100"/>
      <c r="OTF111" s="100"/>
      <c r="OTG111" s="100"/>
      <c r="OTH111" s="100"/>
      <c r="OTI111" s="100"/>
      <c r="OTJ111" s="100"/>
      <c r="OTK111" s="100"/>
      <c r="OTL111" s="100"/>
      <c r="OTM111" s="100"/>
      <c r="OTN111" s="100"/>
      <c r="OTO111" s="100"/>
      <c r="OTP111" s="100"/>
      <c r="OTQ111" s="100"/>
      <c r="OTR111" s="100"/>
      <c r="OTS111" s="100"/>
      <c r="OTT111" s="100"/>
      <c r="OTU111" s="100"/>
      <c r="OTV111" s="100"/>
      <c r="OTW111" s="100"/>
      <c r="OTX111" s="100"/>
      <c r="OTY111" s="100"/>
      <c r="OTZ111" s="100"/>
      <c r="OUA111" s="100"/>
      <c r="OUB111" s="100"/>
      <c r="OUC111" s="100"/>
      <c r="OUD111" s="100"/>
      <c r="OUE111" s="100"/>
      <c r="OUF111" s="100"/>
      <c r="OUG111" s="100"/>
      <c r="OUH111" s="100"/>
      <c r="OUI111" s="100"/>
      <c r="OUJ111" s="100"/>
      <c r="OUK111" s="100"/>
      <c r="OUL111" s="100"/>
      <c r="OUM111" s="100"/>
      <c r="OUN111" s="100"/>
      <c r="OUO111" s="100"/>
      <c r="OUP111" s="100"/>
      <c r="OUQ111" s="100"/>
      <c r="OUR111" s="100"/>
      <c r="OUS111" s="100"/>
      <c r="OUT111" s="100"/>
      <c r="OUU111" s="100"/>
      <c r="OUV111" s="100"/>
      <c r="OUW111" s="100"/>
      <c r="OUX111" s="100"/>
      <c r="OUY111" s="100"/>
      <c r="OUZ111" s="100"/>
      <c r="OVA111" s="100"/>
      <c r="OVB111" s="100"/>
      <c r="OVC111" s="100"/>
      <c r="OVD111" s="100"/>
      <c r="OVE111" s="100"/>
      <c r="OVF111" s="100"/>
      <c r="OVG111" s="100"/>
      <c r="OVH111" s="100"/>
      <c r="OVI111" s="100"/>
      <c r="OVJ111" s="100"/>
      <c r="OVK111" s="100"/>
      <c r="OVL111" s="100"/>
      <c r="OVM111" s="100"/>
      <c r="OVN111" s="100"/>
      <c r="OVO111" s="100"/>
      <c r="OVP111" s="100"/>
      <c r="OVQ111" s="100"/>
      <c r="OVR111" s="100"/>
      <c r="OVS111" s="100"/>
      <c r="OVT111" s="100"/>
      <c r="OVU111" s="100"/>
      <c r="OVV111" s="100"/>
      <c r="OVW111" s="100"/>
      <c r="OVX111" s="100"/>
      <c r="OVY111" s="100"/>
      <c r="OVZ111" s="100"/>
      <c r="OWA111" s="100"/>
      <c r="OWB111" s="100"/>
      <c r="OWC111" s="100"/>
      <c r="OWD111" s="100"/>
      <c r="OWE111" s="100"/>
      <c r="OWF111" s="100"/>
      <c r="OWG111" s="100"/>
      <c r="OWH111" s="100"/>
      <c r="OWI111" s="100"/>
      <c r="OWJ111" s="100"/>
      <c r="OWK111" s="100"/>
      <c r="OWL111" s="100"/>
      <c r="OWM111" s="100"/>
      <c r="OWN111" s="100"/>
      <c r="OWO111" s="100"/>
      <c r="OWP111" s="100"/>
      <c r="OWQ111" s="100"/>
      <c r="OWR111" s="100"/>
      <c r="OWS111" s="100"/>
      <c r="OWT111" s="100"/>
      <c r="OWU111" s="100"/>
      <c r="OWV111" s="100"/>
      <c r="OWW111" s="100"/>
      <c r="OWX111" s="100"/>
      <c r="OWY111" s="100"/>
      <c r="OWZ111" s="100"/>
      <c r="OXA111" s="100"/>
      <c r="OXB111" s="100"/>
      <c r="OXC111" s="100"/>
      <c r="OXD111" s="100"/>
      <c r="OXE111" s="100"/>
      <c r="OXF111" s="100"/>
      <c r="OXG111" s="100"/>
      <c r="OXH111" s="100"/>
      <c r="OXI111" s="100"/>
      <c r="OXJ111" s="100"/>
      <c r="OXK111" s="100"/>
      <c r="OXL111" s="100"/>
      <c r="OXM111" s="100"/>
      <c r="OXN111" s="100"/>
      <c r="OXO111" s="100"/>
      <c r="OXP111" s="100"/>
      <c r="OXQ111" s="100"/>
      <c r="OXR111" s="100"/>
      <c r="OXS111" s="100"/>
      <c r="OXT111" s="100"/>
      <c r="OXU111" s="100"/>
      <c r="OXV111" s="100"/>
      <c r="OXW111" s="100"/>
      <c r="OXX111" s="100"/>
      <c r="OXY111" s="100"/>
      <c r="OXZ111" s="100"/>
      <c r="OYA111" s="100"/>
      <c r="OYB111" s="100"/>
      <c r="OYC111" s="100"/>
      <c r="OYD111" s="100"/>
      <c r="OYE111" s="100"/>
      <c r="OYF111" s="100"/>
      <c r="OYG111" s="100"/>
      <c r="OYH111" s="100"/>
      <c r="OYI111" s="100"/>
      <c r="OYJ111" s="100"/>
      <c r="OYK111" s="100"/>
      <c r="OYL111" s="100"/>
      <c r="OYM111" s="100"/>
      <c r="OYN111" s="100"/>
      <c r="OYO111" s="100"/>
      <c r="OYP111" s="100"/>
      <c r="OYQ111" s="100"/>
      <c r="OYR111" s="100"/>
      <c r="OYS111" s="100"/>
      <c r="OYT111" s="100"/>
      <c r="OYU111" s="100"/>
      <c r="OYV111" s="100"/>
      <c r="OYW111" s="100"/>
      <c r="OYX111" s="100"/>
      <c r="OYY111" s="100"/>
      <c r="OYZ111" s="100"/>
      <c r="OZA111" s="100"/>
      <c r="OZB111" s="100"/>
      <c r="OZC111" s="100"/>
      <c r="OZD111" s="100"/>
      <c r="OZE111" s="100"/>
      <c r="OZF111" s="100"/>
      <c r="OZG111" s="100"/>
      <c r="OZH111" s="100"/>
      <c r="OZI111" s="100"/>
      <c r="OZJ111" s="100"/>
      <c r="OZK111" s="100"/>
      <c r="OZL111" s="100"/>
      <c r="OZM111" s="100"/>
      <c r="OZN111" s="100"/>
      <c r="OZO111" s="100"/>
      <c r="OZP111" s="100"/>
      <c r="OZQ111" s="100"/>
      <c r="OZR111" s="100"/>
      <c r="OZS111" s="100"/>
      <c r="OZT111" s="100"/>
      <c r="OZU111" s="100"/>
      <c r="OZV111" s="100"/>
      <c r="OZW111" s="100"/>
      <c r="OZX111" s="100"/>
      <c r="OZY111" s="100"/>
      <c r="OZZ111" s="100"/>
      <c r="PAA111" s="100"/>
      <c r="PAB111" s="100"/>
      <c r="PAC111" s="100"/>
      <c r="PAD111" s="100"/>
      <c r="PAE111" s="100"/>
      <c r="PAF111" s="100"/>
      <c r="PAG111" s="100"/>
      <c r="PAH111" s="100"/>
      <c r="PAI111" s="100"/>
      <c r="PAJ111" s="100"/>
      <c r="PAK111" s="100"/>
      <c r="PAL111" s="100"/>
      <c r="PAM111" s="100"/>
      <c r="PAN111" s="100"/>
      <c r="PAO111" s="100"/>
      <c r="PAP111" s="100"/>
      <c r="PAQ111" s="100"/>
      <c r="PAR111" s="100"/>
      <c r="PAS111" s="100"/>
      <c r="PAT111" s="100"/>
      <c r="PAU111" s="100"/>
      <c r="PAV111" s="100"/>
      <c r="PAW111" s="100"/>
      <c r="PAX111" s="100"/>
      <c r="PAY111" s="100"/>
      <c r="PAZ111" s="100"/>
      <c r="PBA111" s="100"/>
      <c r="PBB111" s="100"/>
      <c r="PBC111" s="100"/>
      <c r="PBD111" s="100"/>
      <c r="PBE111" s="100"/>
      <c r="PBF111" s="100"/>
      <c r="PBG111" s="100"/>
      <c r="PBH111" s="100"/>
      <c r="PBI111" s="100"/>
      <c r="PBJ111" s="100"/>
      <c r="PBK111" s="100"/>
      <c r="PBL111" s="100"/>
      <c r="PBM111" s="100"/>
      <c r="PBN111" s="100"/>
      <c r="PBO111" s="100"/>
      <c r="PBP111" s="100"/>
      <c r="PBQ111" s="100"/>
      <c r="PBR111" s="100"/>
      <c r="PBS111" s="100"/>
      <c r="PBT111" s="100"/>
      <c r="PBU111" s="100"/>
      <c r="PBV111" s="100"/>
      <c r="PBW111" s="100"/>
      <c r="PBX111" s="100"/>
      <c r="PBY111" s="100"/>
      <c r="PBZ111" s="100"/>
      <c r="PCA111" s="100"/>
      <c r="PCB111" s="100"/>
      <c r="PCC111" s="100"/>
      <c r="PCD111" s="100"/>
      <c r="PCE111" s="100"/>
      <c r="PCF111" s="100"/>
      <c r="PCG111" s="100"/>
      <c r="PCH111" s="100"/>
      <c r="PCI111" s="100"/>
      <c r="PCJ111" s="100"/>
      <c r="PCK111" s="100"/>
      <c r="PCL111" s="100"/>
      <c r="PCM111" s="100"/>
      <c r="PCN111" s="100"/>
      <c r="PCO111" s="100"/>
      <c r="PCP111" s="100"/>
      <c r="PCQ111" s="100"/>
      <c r="PCR111" s="100"/>
      <c r="PCS111" s="100"/>
      <c r="PCT111" s="100"/>
      <c r="PCU111" s="100"/>
      <c r="PCV111" s="100"/>
      <c r="PCW111" s="100"/>
      <c r="PCX111" s="100"/>
      <c r="PCY111" s="100"/>
      <c r="PCZ111" s="100"/>
      <c r="PDA111" s="100"/>
      <c r="PDB111" s="100"/>
      <c r="PDC111" s="100"/>
      <c r="PDD111" s="100"/>
      <c r="PDE111" s="100"/>
      <c r="PDF111" s="100"/>
      <c r="PDG111" s="100"/>
      <c r="PDH111" s="100"/>
      <c r="PDI111" s="100"/>
      <c r="PDJ111" s="100"/>
      <c r="PDK111" s="100"/>
      <c r="PDL111" s="100"/>
      <c r="PDM111" s="100"/>
      <c r="PDN111" s="100"/>
      <c r="PDO111" s="100"/>
      <c r="PDP111" s="100"/>
      <c r="PDQ111" s="100"/>
      <c r="PDR111" s="100"/>
      <c r="PDS111" s="100"/>
      <c r="PDT111" s="100"/>
      <c r="PDU111" s="100"/>
      <c r="PDV111" s="100"/>
      <c r="PDW111" s="100"/>
      <c r="PDX111" s="100"/>
      <c r="PDY111" s="100"/>
      <c r="PDZ111" s="100"/>
      <c r="PEA111" s="100"/>
      <c r="PEB111" s="100"/>
      <c r="PEC111" s="100"/>
      <c r="PED111" s="100"/>
      <c r="PEE111" s="100"/>
      <c r="PEF111" s="100"/>
      <c r="PEG111" s="100"/>
      <c r="PEH111" s="100"/>
      <c r="PEI111" s="100"/>
      <c r="PEJ111" s="100"/>
      <c r="PEK111" s="100"/>
      <c r="PEL111" s="100"/>
      <c r="PEM111" s="100"/>
      <c r="PEN111" s="100"/>
      <c r="PEO111" s="100"/>
      <c r="PEP111" s="100"/>
      <c r="PEQ111" s="100"/>
      <c r="PER111" s="100"/>
      <c r="PES111" s="100"/>
      <c r="PET111" s="100"/>
      <c r="PEU111" s="100"/>
      <c r="PEV111" s="100"/>
      <c r="PEW111" s="100"/>
      <c r="PEX111" s="100"/>
      <c r="PEY111" s="100"/>
      <c r="PEZ111" s="100"/>
      <c r="PFA111" s="100"/>
      <c r="PFB111" s="100"/>
      <c r="PFC111" s="100"/>
      <c r="PFD111" s="100"/>
      <c r="PFE111" s="100"/>
      <c r="PFF111" s="100"/>
      <c r="PFG111" s="100"/>
      <c r="PFH111" s="100"/>
      <c r="PFI111" s="100"/>
      <c r="PFJ111" s="100"/>
      <c r="PFK111" s="100"/>
      <c r="PFL111" s="100"/>
      <c r="PFM111" s="100"/>
      <c r="PFN111" s="100"/>
      <c r="PFO111" s="100"/>
      <c r="PFP111" s="100"/>
      <c r="PFQ111" s="100"/>
      <c r="PFR111" s="100"/>
      <c r="PFS111" s="100"/>
      <c r="PFT111" s="100"/>
      <c r="PFU111" s="100"/>
      <c r="PFV111" s="100"/>
      <c r="PFW111" s="100"/>
      <c r="PFX111" s="100"/>
      <c r="PFY111" s="100"/>
      <c r="PFZ111" s="100"/>
      <c r="PGA111" s="100"/>
      <c r="PGB111" s="100"/>
      <c r="PGC111" s="100"/>
      <c r="PGD111" s="100"/>
      <c r="PGE111" s="100"/>
      <c r="PGF111" s="100"/>
      <c r="PGG111" s="100"/>
      <c r="PGH111" s="100"/>
      <c r="PGI111" s="100"/>
      <c r="PGJ111" s="100"/>
      <c r="PGK111" s="100"/>
      <c r="PGL111" s="100"/>
      <c r="PGM111" s="100"/>
      <c r="PGN111" s="100"/>
      <c r="PGO111" s="100"/>
      <c r="PGP111" s="100"/>
      <c r="PGQ111" s="100"/>
      <c r="PGR111" s="100"/>
      <c r="PGS111" s="100"/>
      <c r="PGT111" s="100"/>
      <c r="PGU111" s="100"/>
      <c r="PGV111" s="100"/>
      <c r="PGW111" s="100"/>
      <c r="PGX111" s="100"/>
      <c r="PGY111" s="100"/>
      <c r="PGZ111" s="100"/>
      <c r="PHA111" s="100"/>
      <c r="PHB111" s="100"/>
      <c r="PHC111" s="100"/>
      <c r="PHD111" s="100"/>
      <c r="PHE111" s="100"/>
      <c r="PHF111" s="100"/>
      <c r="PHG111" s="100"/>
      <c r="PHH111" s="100"/>
      <c r="PHI111" s="100"/>
      <c r="PHJ111" s="100"/>
      <c r="PHK111" s="100"/>
      <c r="PHL111" s="100"/>
      <c r="PHM111" s="100"/>
      <c r="PHN111" s="100"/>
      <c r="PHO111" s="100"/>
      <c r="PHP111" s="100"/>
      <c r="PHQ111" s="100"/>
      <c r="PHR111" s="100"/>
      <c r="PHS111" s="100"/>
      <c r="PHT111" s="100"/>
      <c r="PHU111" s="100"/>
      <c r="PHV111" s="100"/>
      <c r="PHW111" s="100"/>
      <c r="PHX111" s="100"/>
      <c r="PHY111" s="100"/>
      <c r="PHZ111" s="100"/>
      <c r="PIA111" s="100"/>
      <c r="PIB111" s="100"/>
      <c r="PIC111" s="100"/>
      <c r="PID111" s="100"/>
      <c r="PIE111" s="100"/>
      <c r="PIF111" s="100"/>
      <c r="PIG111" s="100"/>
      <c r="PIH111" s="100"/>
      <c r="PII111" s="100"/>
      <c r="PIJ111" s="100"/>
      <c r="PIK111" s="100"/>
      <c r="PIL111" s="100"/>
      <c r="PIM111" s="100"/>
      <c r="PIN111" s="100"/>
      <c r="PIO111" s="100"/>
      <c r="PIP111" s="100"/>
      <c r="PIQ111" s="100"/>
      <c r="PIR111" s="100"/>
      <c r="PIS111" s="100"/>
      <c r="PIT111" s="100"/>
      <c r="PIU111" s="100"/>
      <c r="PIV111" s="100"/>
      <c r="PIW111" s="100"/>
      <c r="PIX111" s="100"/>
      <c r="PIY111" s="100"/>
      <c r="PIZ111" s="100"/>
      <c r="PJA111" s="100"/>
      <c r="PJB111" s="100"/>
      <c r="PJC111" s="100"/>
      <c r="PJD111" s="100"/>
      <c r="PJE111" s="100"/>
      <c r="PJF111" s="100"/>
      <c r="PJG111" s="100"/>
      <c r="PJH111" s="100"/>
      <c r="PJI111" s="100"/>
      <c r="PJJ111" s="100"/>
      <c r="PJK111" s="100"/>
      <c r="PJL111" s="100"/>
      <c r="PJM111" s="100"/>
      <c r="PJN111" s="100"/>
      <c r="PJO111" s="100"/>
      <c r="PJP111" s="100"/>
      <c r="PJQ111" s="100"/>
      <c r="PJR111" s="100"/>
      <c r="PJS111" s="100"/>
      <c r="PJT111" s="100"/>
      <c r="PJU111" s="100"/>
      <c r="PJV111" s="100"/>
      <c r="PJW111" s="100"/>
      <c r="PJX111" s="100"/>
      <c r="PJY111" s="100"/>
      <c r="PJZ111" s="100"/>
      <c r="PKA111" s="100"/>
      <c r="PKB111" s="100"/>
      <c r="PKC111" s="100"/>
      <c r="PKD111" s="100"/>
      <c r="PKE111" s="100"/>
      <c r="PKF111" s="100"/>
      <c r="PKG111" s="100"/>
      <c r="PKH111" s="100"/>
      <c r="PKI111" s="100"/>
      <c r="PKJ111" s="100"/>
      <c r="PKK111" s="100"/>
      <c r="PKL111" s="100"/>
      <c r="PKM111" s="100"/>
      <c r="PKN111" s="100"/>
      <c r="PKO111" s="100"/>
      <c r="PKP111" s="100"/>
      <c r="PKQ111" s="100"/>
      <c r="PKR111" s="100"/>
      <c r="PKS111" s="100"/>
      <c r="PKT111" s="100"/>
      <c r="PKU111" s="100"/>
      <c r="PKV111" s="100"/>
      <c r="PKW111" s="100"/>
      <c r="PKX111" s="100"/>
      <c r="PKY111" s="100"/>
      <c r="PKZ111" s="100"/>
      <c r="PLA111" s="100"/>
      <c r="PLB111" s="100"/>
      <c r="PLC111" s="100"/>
      <c r="PLD111" s="100"/>
      <c r="PLE111" s="100"/>
      <c r="PLF111" s="100"/>
      <c r="PLG111" s="100"/>
      <c r="PLH111" s="100"/>
      <c r="PLI111" s="100"/>
      <c r="PLJ111" s="100"/>
      <c r="PLK111" s="100"/>
      <c r="PLL111" s="100"/>
      <c r="PLM111" s="100"/>
      <c r="PLN111" s="100"/>
      <c r="PLO111" s="100"/>
      <c r="PLP111" s="100"/>
      <c r="PLQ111" s="100"/>
      <c r="PLR111" s="100"/>
      <c r="PLS111" s="100"/>
      <c r="PLT111" s="100"/>
      <c r="PLU111" s="100"/>
      <c r="PLV111" s="100"/>
      <c r="PLW111" s="100"/>
      <c r="PLX111" s="100"/>
      <c r="PLY111" s="100"/>
      <c r="PLZ111" s="100"/>
      <c r="PMA111" s="100"/>
      <c r="PMB111" s="100"/>
      <c r="PMC111" s="100"/>
      <c r="PMD111" s="100"/>
      <c r="PME111" s="100"/>
      <c r="PMF111" s="100"/>
      <c r="PMG111" s="100"/>
      <c r="PMH111" s="100"/>
      <c r="PMI111" s="100"/>
      <c r="PMJ111" s="100"/>
      <c r="PMK111" s="100"/>
      <c r="PML111" s="100"/>
      <c r="PMM111" s="100"/>
      <c r="PMN111" s="100"/>
      <c r="PMO111" s="100"/>
      <c r="PMP111" s="100"/>
      <c r="PMQ111" s="100"/>
      <c r="PMR111" s="100"/>
      <c r="PMS111" s="100"/>
      <c r="PMT111" s="100"/>
      <c r="PMU111" s="100"/>
      <c r="PMV111" s="100"/>
      <c r="PMW111" s="100"/>
      <c r="PMX111" s="100"/>
      <c r="PMY111" s="100"/>
      <c r="PMZ111" s="100"/>
      <c r="PNA111" s="100"/>
      <c r="PNB111" s="100"/>
      <c r="PNC111" s="100"/>
      <c r="PND111" s="100"/>
      <c r="PNE111" s="100"/>
      <c r="PNF111" s="100"/>
      <c r="PNG111" s="100"/>
      <c r="PNH111" s="100"/>
      <c r="PNI111" s="100"/>
      <c r="PNJ111" s="100"/>
      <c r="PNK111" s="100"/>
      <c r="PNL111" s="100"/>
      <c r="PNM111" s="100"/>
      <c r="PNN111" s="100"/>
      <c r="PNO111" s="100"/>
      <c r="PNP111" s="100"/>
      <c r="PNQ111" s="100"/>
      <c r="PNR111" s="100"/>
      <c r="PNS111" s="100"/>
      <c r="PNT111" s="100"/>
      <c r="PNU111" s="100"/>
      <c r="PNV111" s="100"/>
      <c r="PNW111" s="100"/>
      <c r="PNX111" s="100"/>
      <c r="PNY111" s="100"/>
      <c r="PNZ111" s="100"/>
      <c r="POA111" s="100"/>
      <c r="POB111" s="100"/>
      <c r="POC111" s="100"/>
      <c r="POD111" s="100"/>
      <c r="POE111" s="100"/>
      <c r="POF111" s="100"/>
      <c r="POG111" s="100"/>
      <c r="POH111" s="100"/>
      <c r="POI111" s="100"/>
      <c r="POJ111" s="100"/>
      <c r="POK111" s="100"/>
      <c r="POL111" s="100"/>
      <c r="POM111" s="100"/>
      <c r="PON111" s="100"/>
      <c r="POO111" s="100"/>
      <c r="POP111" s="100"/>
      <c r="POQ111" s="100"/>
      <c r="POR111" s="100"/>
      <c r="POS111" s="100"/>
      <c r="POT111" s="100"/>
      <c r="POU111" s="100"/>
      <c r="POV111" s="100"/>
      <c r="POW111" s="100"/>
      <c r="POX111" s="100"/>
      <c r="POY111" s="100"/>
      <c r="POZ111" s="100"/>
      <c r="PPA111" s="100"/>
      <c r="PPB111" s="100"/>
      <c r="PPC111" s="100"/>
      <c r="PPD111" s="100"/>
      <c r="PPE111" s="100"/>
      <c r="PPF111" s="100"/>
      <c r="PPG111" s="100"/>
      <c r="PPH111" s="100"/>
      <c r="PPI111" s="100"/>
      <c r="PPJ111" s="100"/>
      <c r="PPK111" s="100"/>
      <c r="PPL111" s="100"/>
      <c r="PPM111" s="100"/>
      <c r="PPN111" s="100"/>
      <c r="PPO111" s="100"/>
      <c r="PPP111" s="100"/>
      <c r="PPQ111" s="100"/>
      <c r="PPR111" s="100"/>
      <c r="PPS111" s="100"/>
      <c r="PPT111" s="100"/>
      <c r="PPU111" s="100"/>
      <c r="PPV111" s="100"/>
      <c r="PPW111" s="100"/>
      <c r="PPX111" s="100"/>
      <c r="PPY111" s="100"/>
      <c r="PPZ111" s="100"/>
      <c r="PQA111" s="100"/>
      <c r="PQB111" s="100"/>
      <c r="PQC111" s="100"/>
      <c r="PQD111" s="100"/>
      <c r="PQE111" s="100"/>
      <c r="PQF111" s="100"/>
      <c r="PQG111" s="100"/>
      <c r="PQH111" s="100"/>
      <c r="PQI111" s="100"/>
      <c r="PQJ111" s="100"/>
      <c r="PQK111" s="100"/>
      <c r="PQL111" s="100"/>
      <c r="PQM111" s="100"/>
      <c r="PQN111" s="100"/>
      <c r="PQO111" s="100"/>
      <c r="PQP111" s="100"/>
      <c r="PQQ111" s="100"/>
      <c r="PQR111" s="100"/>
      <c r="PQS111" s="100"/>
      <c r="PQT111" s="100"/>
      <c r="PQU111" s="100"/>
      <c r="PQV111" s="100"/>
      <c r="PQW111" s="100"/>
      <c r="PQX111" s="100"/>
      <c r="PQY111" s="100"/>
      <c r="PQZ111" s="100"/>
      <c r="PRA111" s="100"/>
      <c r="PRB111" s="100"/>
      <c r="PRC111" s="100"/>
      <c r="PRD111" s="100"/>
      <c r="PRE111" s="100"/>
      <c r="PRF111" s="100"/>
      <c r="PRG111" s="100"/>
      <c r="PRH111" s="100"/>
      <c r="PRI111" s="100"/>
      <c r="PRJ111" s="100"/>
      <c r="PRK111" s="100"/>
      <c r="PRL111" s="100"/>
      <c r="PRM111" s="100"/>
      <c r="PRN111" s="100"/>
      <c r="PRO111" s="100"/>
      <c r="PRP111" s="100"/>
      <c r="PRQ111" s="100"/>
      <c r="PRR111" s="100"/>
      <c r="PRS111" s="100"/>
      <c r="PRT111" s="100"/>
      <c r="PRU111" s="100"/>
      <c r="PRV111" s="100"/>
      <c r="PRW111" s="100"/>
      <c r="PRX111" s="100"/>
      <c r="PRY111" s="100"/>
      <c r="PRZ111" s="100"/>
      <c r="PSA111" s="100"/>
      <c r="PSB111" s="100"/>
      <c r="PSC111" s="100"/>
      <c r="PSD111" s="100"/>
      <c r="PSE111" s="100"/>
      <c r="PSF111" s="100"/>
      <c r="PSG111" s="100"/>
      <c r="PSH111" s="100"/>
      <c r="PSI111" s="100"/>
      <c r="PSJ111" s="100"/>
      <c r="PSK111" s="100"/>
      <c r="PSL111" s="100"/>
      <c r="PSM111" s="100"/>
      <c r="PSN111" s="100"/>
      <c r="PSO111" s="100"/>
      <c r="PSP111" s="100"/>
      <c r="PSQ111" s="100"/>
      <c r="PSR111" s="100"/>
      <c r="PSS111" s="100"/>
      <c r="PST111" s="100"/>
      <c r="PSU111" s="100"/>
      <c r="PSV111" s="100"/>
      <c r="PSW111" s="100"/>
      <c r="PSX111" s="100"/>
      <c r="PSY111" s="100"/>
      <c r="PSZ111" s="100"/>
      <c r="PTA111" s="100"/>
      <c r="PTB111" s="100"/>
      <c r="PTC111" s="100"/>
      <c r="PTD111" s="100"/>
      <c r="PTE111" s="100"/>
      <c r="PTF111" s="100"/>
      <c r="PTG111" s="100"/>
      <c r="PTH111" s="100"/>
      <c r="PTI111" s="100"/>
      <c r="PTJ111" s="100"/>
      <c r="PTK111" s="100"/>
      <c r="PTL111" s="100"/>
      <c r="PTM111" s="100"/>
      <c r="PTN111" s="100"/>
      <c r="PTO111" s="100"/>
      <c r="PTP111" s="100"/>
      <c r="PTQ111" s="100"/>
      <c r="PTR111" s="100"/>
      <c r="PTS111" s="100"/>
      <c r="PTT111" s="100"/>
      <c r="PTU111" s="100"/>
      <c r="PTV111" s="100"/>
      <c r="PTW111" s="100"/>
      <c r="PTX111" s="100"/>
      <c r="PTY111" s="100"/>
      <c r="PTZ111" s="100"/>
      <c r="PUA111" s="100"/>
      <c r="PUB111" s="100"/>
      <c r="PUC111" s="100"/>
      <c r="PUD111" s="100"/>
      <c r="PUE111" s="100"/>
      <c r="PUF111" s="100"/>
      <c r="PUG111" s="100"/>
      <c r="PUH111" s="100"/>
      <c r="PUI111" s="100"/>
      <c r="PUJ111" s="100"/>
      <c r="PUK111" s="100"/>
      <c r="PUL111" s="100"/>
      <c r="PUM111" s="100"/>
      <c r="PUN111" s="100"/>
      <c r="PUO111" s="100"/>
      <c r="PUP111" s="100"/>
      <c r="PUQ111" s="100"/>
      <c r="PUR111" s="100"/>
      <c r="PUS111" s="100"/>
      <c r="PUT111" s="100"/>
      <c r="PUU111" s="100"/>
      <c r="PUV111" s="100"/>
      <c r="PUW111" s="100"/>
      <c r="PUX111" s="100"/>
      <c r="PUY111" s="100"/>
      <c r="PUZ111" s="100"/>
      <c r="PVA111" s="100"/>
      <c r="PVB111" s="100"/>
      <c r="PVC111" s="100"/>
      <c r="PVD111" s="100"/>
      <c r="PVE111" s="100"/>
      <c r="PVF111" s="100"/>
      <c r="PVG111" s="100"/>
      <c r="PVH111" s="100"/>
      <c r="PVI111" s="100"/>
      <c r="PVJ111" s="100"/>
      <c r="PVK111" s="100"/>
      <c r="PVL111" s="100"/>
      <c r="PVM111" s="100"/>
      <c r="PVN111" s="100"/>
      <c r="PVO111" s="100"/>
      <c r="PVP111" s="100"/>
      <c r="PVQ111" s="100"/>
      <c r="PVR111" s="100"/>
      <c r="PVS111" s="100"/>
      <c r="PVT111" s="100"/>
      <c r="PVU111" s="100"/>
      <c r="PVV111" s="100"/>
      <c r="PVW111" s="100"/>
      <c r="PVX111" s="100"/>
      <c r="PVY111" s="100"/>
      <c r="PVZ111" s="100"/>
      <c r="PWA111" s="100"/>
      <c r="PWB111" s="100"/>
      <c r="PWC111" s="100"/>
      <c r="PWD111" s="100"/>
      <c r="PWE111" s="100"/>
      <c r="PWF111" s="100"/>
      <c r="PWG111" s="100"/>
      <c r="PWH111" s="100"/>
      <c r="PWI111" s="100"/>
      <c r="PWJ111" s="100"/>
      <c r="PWK111" s="100"/>
      <c r="PWL111" s="100"/>
      <c r="PWM111" s="100"/>
      <c r="PWN111" s="100"/>
      <c r="PWO111" s="100"/>
      <c r="PWP111" s="100"/>
      <c r="PWQ111" s="100"/>
      <c r="PWR111" s="100"/>
      <c r="PWS111" s="100"/>
      <c r="PWT111" s="100"/>
      <c r="PWU111" s="100"/>
      <c r="PWV111" s="100"/>
      <c r="PWW111" s="100"/>
      <c r="PWX111" s="100"/>
      <c r="PWY111" s="100"/>
      <c r="PWZ111" s="100"/>
      <c r="PXA111" s="100"/>
      <c r="PXB111" s="100"/>
      <c r="PXC111" s="100"/>
      <c r="PXD111" s="100"/>
      <c r="PXE111" s="100"/>
      <c r="PXF111" s="100"/>
      <c r="PXG111" s="100"/>
      <c r="PXH111" s="100"/>
      <c r="PXI111" s="100"/>
      <c r="PXJ111" s="100"/>
      <c r="PXK111" s="100"/>
      <c r="PXL111" s="100"/>
      <c r="PXM111" s="100"/>
      <c r="PXN111" s="100"/>
      <c r="PXO111" s="100"/>
      <c r="PXP111" s="100"/>
      <c r="PXQ111" s="100"/>
      <c r="PXR111" s="100"/>
      <c r="PXS111" s="100"/>
      <c r="PXT111" s="100"/>
      <c r="PXU111" s="100"/>
      <c r="PXV111" s="100"/>
      <c r="PXW111" s="100"/>
      <c r="PXX111" s="100"/>
      <c r="PXY111" s="100"/>
      <c r="PXZ111" s="100"/>
      <c r="PYA111" s="100"/>
      <c r="PYB111" s="100"/>
      <c r="PYC111" s="100"/>
      <c r="PYD111" s="100"/>
      <c r="PYE111" s="100"/>
      <c r="PYF111" s="100"/>
      <c r="PYG111" s="100"/>
      <c r="PYH111" s="100"/>
      <c r="PYI111" s="100"/>
      <c r="PYJ111" s="100"/>
      <c r="PYK111" s="100"/>
      <c r="PYL111" s="100"/>
      <c r="PYM111" s="100"/>
      <c r="PYN111" s="100"/>
      <c r="PYO111" s="100"/>
      <c r="PYP111" s="100"/>
      <c r="PYQ111" s="100"/>
      <c r="PYR111" s="100"/>
      <c r="PYS111" s="100"/>
      <c r="PYT111" s="100"/>
      <c r="PYU111" s="100"/>
      <c r="PYV111" s="100"/>
      <c r="PYW111" s="100"/>
      <c r="PYX111" s="100"/>
      <c r="PYY111" s="100"/>
      <c r="PYZ111" s="100"/>
      <c r="PZA111" s="100"/>
      <c r="PZB111" s="100"/>
      <c r="PZC111" s="100"/>
      <c r="PZD111" s="100"/>
      <c r="PZE111" s="100"/>
      <c r="PZF111" s="100"/>
      <c r="PZG111" s="100"/>
      <c r="PZH111" s="100"/>
      <c r="PZI111" s="100"/>
      <c r="PZJ111" s="100"/>
      <c r="PZK111" s="100"/>
      <c r="PZL111" s="100"/>
      <c r="PZM111" s="100"/>
      <c r="PZN111" s="100"/>
      <c r="PZO111" s="100"/>
      <c r="PZP111" s="100"/>
      <c r="PZQ111" s="100"/>
      <c r="PZR111" s="100"/>
      <c r="PZS111" s="100"/>
      <c r="PZT111" s="100"/>
      <c r="PZU111" s="100"/>
      <c r="PZV111" s="100"/>
      <c r="PZW111" s="100"/>
      <c r="PZX111" s="100"/>
      <c r="PZY111" s="100"/>
      <c r="PZZ111" s="100"/>
      <c r="QAA111" s="100"/>
      <c r="QAB111" s="100"/>
      <c r="QAC111" s="100"/>
      <c r="QAD111" s="100"/>
      <c r="QAE111" s="100"/>
      <c r="QAF111" s="100"/>
      <c r="QAG111" s="100"/>
      <c r="QAH111" s="100"/>
      <c r="QAI111" s="100"/>
      <c r="QAJ111" s="100"/>
      <c r="QAK111" s="100"/>
      <c r="QAL111" s="100"/>
      <c r="QAM111" s="100"/>
      <c r="QAN111" s="100"/>
      <c r="QAO111" s="100"/>
      <c r="QAP111" s="100"/>
      <c r="QAQ111" s="100"/>
      <c r="QAR111" s="100"/>
      <c r="QAS111" s="100"/>
      <c r="QAT111" s="100"/>
      <c r="QAU111" s="100"/>
      <c r="QAV111" s="100"/>
      <c r="QAW111" s="100"/>
      <c r="QAX111" s="100"/>
      <c r="QAY111" s="100"/>
      <c r="QAZ111" s="100"/>
      <c r="QBA111" s="100"/>
      <c r="QBB111" s="100"/>
      <c r="QBC111" s="100"/>
      <c r="QBD111" s="100"/>
      <c r="QBE111" s="100"/>
      <c r="QBF111" s="100"/>
      <c r="QBG111" s="100"/>
      <c r="QBH111" s="100"/>
      <c r="QBI111" s="100"/>
      <c r="QBJ111" s="100"/>
      <c r="QBK111" s="100"/>
      <c r="QBL111" s="100"/>
      <c r="QBM111" s="100"/>
      <c r="QBN111" s="100"/>
      <c r="QBO111" s="100"/>
      <c r="QBP111" s="100"/>
      <c r="QBQ111" s="100"/>
      <c r="QBR111" s="100"/>
      <c r="QBS111" s="100"/>
      <c r="QBT111" s="100"/>
      <c r="QBU111" s="100"/>
      <c r="QBV111" s="100"/>
      <c r="QBW111" s="100"/>
      <c r="QBX111" s="100"/>
      <c r="QBY111" s="100"/>
      <c r="QBZ111" s="100"/>
      <c r="QCA111" s="100"/>
      <c r="QCB111" s="100"/>
      <c r="QCC111" s="100"/>
      <c r="QCD111" s="100"/>
      <c r="QCE111" s="100"/>
      <c r="QCF111" s="100"/>
      <c r="QCG111" s="100"/>
      <c r="QCH111" s="100"/>
      <c r="QCI111" s="100"/>
      <c r="QCJ111" s="100"/>
      <c r="QCK111" s="100"/>
      <c r="QCL111" s="100"/>
      <c r="QCM111" s="100"/>
      <c r="QCN111" s="100"/>
      <c r="QCO111" s="100"/>
      <c r="QCP111" s="100"/>
      <c r="QCQ111" s="100"/>
      <c r="QCR111" s="100"/>
      <c r="QCS111" s="100"/>
      <c r="QCT111" s="100"/>
      <c r="QCU111" s="100"/>
      <c r="QCV111" s="100"/>
      <c r="QCW111" s="100"/>
      <c r="QCX111" s="100"/>
      <c r="QCY111" s="100"/>
      <c r="QCZ111" s="100"/>
      <c r="QDA111" s="100"/>
      <c r="QDB111" s="100"/>
      <c r="QDC111" s="100"/>
      <c r="QDD111" s="100"/>
      <c r="QDE111" s="100"/>
      <c r="QDF111" s="100"/>
      <c r="QDG111" s="100"/>
      <c r="QDH111" s="100"/>
      <c r="QDI111" s="100"/>
      <c r="QDJ111" s="100"/>
      <c r="QDK111" s="100"/>
      <c r="QDL111" s="100"/>
      <c r="QDM111" s="100"/>
      <c r="QDN111" s="100"/>
      <c r="QDO111" s="100"/>
      <c r="QDP111" s="100"/>
      <c r="QDQ111" s="100"/>
      <c r="QDR111" s="100"/>
      <c r="QDS111" s="100"/>
      <c r="QDT111" s="100"/>
      <c r="QDU111" s="100"/>
      <c r="QDV111" s="100"/>
      <c r="QDW111" s="100"/>
      <c r="QDX111" s="100"/>
      <c r="QDY111" s="100"/>
      <c r="QDZ111" s="100"/>
      <c r="QEA111" s="100"/>
      <c r="QEB111" s="100"/>
      <c r="QEC111" s="100"/>
      <c r="QED111" s="100"/>
      <c r="QEE111" s="100"/>
      <c r="QEF111" s="100"/>
      <c r="QEG111" s="100"/>
      <c r="QEH111" s="100"/>
      <c r="QEI111" s="100"/>
      <c r="QEJ111" s="100"/>
      <c r="QEK111" s="100"/>
      <c r="QEL111" s="100"/>
      <c r="QEM111" s="100"/>
      <c r="QEN111" s="100"/>
      <c r="QEO111" s="100"/>
      <c r="QEP111" s="100"/>
      <c r="QEQ111" s="100"/>
      <c r="QER111" s="100"/>
      <c r="QES111" s="100"/>
      <c r="QET111" s="100"/>
      <c r="QEU111" s="100"/>
      <c r="QEV111" s="100"/>
      <c r="QEW111" s="100"/>
      <c r="QEX111" s="100"/>
      <c r="QEY111" s="100"/>
      <c r="QEZ111" s="100"/>
      <c r="QFA111" s="100"/>
      <c r="QFB111" s="100"/>
      <c r="QFC111" s="100"/>
      <c r="QFD111" s="100"/>
      <c r="QFE111" s="100"/>
      <c r="QFF111" s="100"/>
      <c r="QFG111" s="100"/>
      <c r="QFH111" s="100"/>
      <c r="QFI111" s="100"/>
      <c r="QFJ111" s="100"/>
      <c r="QFK111" s="100"/>
      <c r="QFL111" s="100"/>
      <c r="QFM111" s="100"/>
      <c r="QFN111" s="100"/>
      <c r="QFO111" s="100"/>
      <c r="QFP111" s="100"/>
      <c r="QFQ111" s="100"/>
      <c r="QFR111" s="100"/>
      <c r="QFS111" s="100"/>
      <c r="QFT111" s="100"/>
      <c r="QFU111" s="100"/>
      <c r="QFV111" s="100"/>
      <c r="QFW111" s="100"/>
      <c r="QFX111" s="100"/>
      <c r="QFY111" s="100"/>
      <c r="QFZ111" s="100"/>
      <c r="QGA111" s="100"/>
      <c r="QGB111" s="100"/>
      <c r="QGC111" s="100"/>
      <c r="QGD111" s="100"/>
      <c r="QGE111" s="100"/>
      <c r="QGF111" s="100"/>
      <c r="QGG111" s="100"/>
      <c r="QGH111" s="100"/>
      <c r="QGI111" s="100"/>
      <c r="QGJ111" s="100"/>
      <c r="QGK111" s="100"/>
      <c r="QGL111" s="100"/>
      <c r="QGM111" s="100"/>
      <c r="QGN111" s="100"/>
      <c r="QGO111" s="100"/>
      <c r="QGP111" s="100"/>
      <c r="QGQ111" s="100"/>
      <c r="QGR111" s="100"/>
      <c r="QGS111" s="100"/>
      <c r="QGT111" s="100"/>
      <c r="QGU111" s="100"/>
      <c r="QGV111" s="100"/>
      <c r="QGW111" s="100"/>
      <c r="QGX111" s="100"/>
      <c r="QGY111" s="100"/>
      <c r="QGZ111" s="100"/>
      <c r="QHA111" s="100"/>
      <c r="QHB111" s="100"/>
      <c r="QHC111" s="100"/>
      <c r="QHD111" s="100"/>
      <c r="QHE111" s="100"/>
      <c r="QHF111" s="100"/>
      <c r="QHG111" s="100"/>
      <c r="QHH111" s="100"/>
      <c r="QHI111" s="100"/>
      <c r="QHJ111" s="100"/>
      <c r="QHK111" s="100"/>
      <c r="QHL111" s="100"/>
      <c r="QHM111" s="100"/>
      <c r="QHN111" s="100"/>
      <c r="QHO111" s="100"/>
      <c r="QHP111" s="100"/>
      <c r="QHQ111" s="100"/>
      <c r="QHR111" s="100"/>
      <c r="QHS111" s="100"/>
      <c r="QHT111" s="100"/>
      <c r="QHU111" s="100"/>
      <c r="QHV111" s="100"/>
      <c r="QHW111" s="100"/>
      <c r="QHX111" s="100"/>
      <c r="QHY111" s="100"/>
      <c r="QHZ111" s="100"/>
      <c r="QIA111" s="100"/>
      <c r="QIB111" s="100"/>
      <c r="QIC111" s="100"/>
      <c r="QID111" s="100"/>
      <c r="QIE111" s="100"/>
      <c r="QIF111" s="100"/>
      <c r="QIG111" s="100"/>
      <c r="QIH111" s="100"/>
      <c r="QII111" s="100"/>
      <c r="QIJ111" s="100"/>
      <c r="QIK111" s="100"/>
      <c r="QIL111" s="100"/>
      <c r="QIM111" s="100"/>
      <c r="QIN111" s="100"/>
      <c r="QIO111" s="100"/>
      <c r="QIP111" s="100"/>
      <c r="QIQ111" s="100"/>
      <c r="QIR111" s="100"/>
      <c r="QIS111" s="100"/>
      <c r="QIT111" s="100"/>
      <c r="QIU111" s="100"/>
      <c r="QIV111" s="100"/>
      <c r="QIW111" s="100"/>
      <c r="QIX111" s="100"/>
      <c r="QIY111" s="100"/>
      <c r="QIZ111" s="100"/>
      <c r="QJA111" s="100"/>
      <c r="QJB111" s="100"/>
      <c r="QJC111" s="100"/>
      <c r="QJD111" s="100"/>
      <c r="QJE111" s="100"/>
      <c r="QJF111" s="100"/>
      <c r="QJG111" s="100"/>
      <c r="QJH111" s="100"/>
      <c r="QJI111" s="100"/>
      <c r="QJJ111" s="100"/>
      <c r="QJK111" s="100"/>
      <c r="QJL111" s="100"/>
      <c r="QJM111" s="100"/>
      <c r="QJN111" s="100"/>
      <c r="QJO111" s="100"/>
      <c r="QJP111" s="100"/>
      <c r="QJQ111" s="100"/>
      <c r="QJR111" s="100"/>
      <c r="QJS111" s="100"/>
      <c r="QJT111" s="100"/>
      <c r="QJU111" s="100"/>
      <c r="QJV111" s="100"/>
      <c r="QJW111" s="100"/>
      <c r="QJX111" s="100"/>
      <c r="QJY111" s="100"/>
      <c r="QJZ111" s="100"/>
      <c r="QKA111" s="100"/>
      <c r="QKB111" s="100"/>
      <c r="QKC111" s="100"/>
      <c r="QKD111" s="100"/>
      <c r="QKE111" s="100"/>
      <c r="QKF111" s="100"/>
      <c r="QKG111" s="100"/>
      <c r="QKH111" s="100"/>
      <c r="QKI111" s="100"/>
      <c r="QKJ111" s="100"/>
      <c r="QKK111" s="100"/>
      <c r="QKL111" s="100"/>
      <c r="QKM111" s="100"/>
      <c r="QKN111" s="100"/>
      <c r="QKO111" s="100"/>
      <c r="QKP111" s="100"/>
      <c r="QKQ111" s="100"/>
      <c r="QKR111" s="100"/>
      <c r="QKS111" s="100"/>
      <c r="QKT111" s="100"/>
      <c r="QKU111" s="100"/>
      <c r="QKV111" s="100"/>
      <c r="QKW111" s="100"/>
      <c r="QKX111" s="100"/>
      <c r="QKY111" s="100"/>
      <c r="QKZ111" s="100"/>
      <c r="QLA111" s="100"/>
      <c r="QLB111" s="100"/>
      <c r="QLC111" s="100"/>
      <c r="QLD111" s="100"/>
      <c r="QLE111" s="100"/>
      <c r="QLF111" s="100"/>
      <c r="QLG111" s="100"/>
      <c r="QLH111" s="100"/>
      <c r="QLI111" s="100"/>
      <c r="QLJ111" s="100"/>
      <c r="QLK111" s="100"/>
      <c r="QLL111" s="100"/>
      <c r="QLM111" s="100"/>
      <c r="QLN111" s="100"/>
      <c r="QLO111" s="100"/>
      <c r="QLP111" s="100"/>
      <c r="QLQ111" s="100"/>
      <c r="QLR111" s="100"/>
      <c r="QLS111" s="100"/>
      <c r="QLT111" s="100"/>
      <c r="QLU111" s="100"/>
      <c r="QLV111" s="100"/>
      <c r="QLW111" s="100"/>
      <c r="QLX111" s="100"/>
      <c r="QLY111" s="100"/>
      <c r="QLZ111" s="100"/>
      <c r="QMA111" s="100"/>
      <c r="QMB111" s="100"/>
      <c r="QMC111" s="100"/>
      <c r="QMD111" s="100"/>
      <c r="QME111" s="100"/>
      <c r="QMF111" s="100"/>
      <c r="QMG111" s="100"/>
      <c r="QMH111" s="100"/>
      <c r="QMI111" s="100"/>
      <c r="QMJ111" s="100"/>
      <c r="QMK111" s="100"/>
      <c r="QML111" s="100"/>
      <c r="QMM111" s="100"/>
      <c r="QMN111" s="100"/>
      <c r="QMO111" s="100"/>
      <c r="QMP111" s="100"/>
      <c r="QMQ111" s="100"/>
      <c r="QMR111" s="100"/>
      <c r="QMS111" s="100"/>
      <c r="QMT111" s="100"/>
      <c r="QMU111" s="100"/>
      <c r="QMV111" s="100"/>
      <c r="QMW111" s="100"/>
      <c r="QMX111" s="100"/>
      <c r="QMY111" s="100"/>
      <c r="QMZ111" s="100"/>
      <c r="QNA111" s="100"/>
      <c r="QNB111" s="100"/>
      <c r="QNC111" s="100"/>
      <c r="QND111" s="100"/>
      <c r="QNE111" s="100"/>
      <c r="QNF111" s="100"/>
      <c r="QNG111" s="100"/>
      <c r="QNH111" s="100"/>
      <c r="QNI111" s="100"/>
      <c r="QNJ111" s="100"/>
      <c r="QNK111" s="100"/>
      <c r="QNL111" s="100"/>
      <c r="QNM111" s="100"/>
      <c r="QNN111" s="100"/>
      <c r="QNO111" s="100"/>
      <c r="QNP111" s="100"/>
      <c r="QNQ111" s="100"/>
      <c r="QNR111" s="100"/>
      <c r="QNS111" s="100"/>
      <c r="QNT111" s="100"/>
      <c r="QNU111" s="100"/>
      <c r="QNV111" s="100"/>
      <c r="QNW111" s="100"/>
      <c r="QNX111" s="100"/>
      <c r="QNY111" s="100"/>
      <c r="QNZ111" s="100"/>
      <c r="QOA111" s="100"/>
      <c r="QOB111" s="100"/>
      <c r="QOC111" s="100"/>
      <c r="QOD111" s="100"/>
      <c r="QOE111" s="100"/>
      <c r="QOF111" s="100"/>
      <c r="QOG111" s="100"/>
      <c r="QOH111" s="100"/>
      <c r="QOI111" s="100"/>
      <c r="QOJ111" s="100"/>
      <c r="QOK111" s="100"/>
      <c r="QOL111" s="100"/>
      <c r="QOM111" s="100"/>
      <c r="QON111" s="100"/>
      <c r="QOO111" s="100"/>
      <c r="QOP111" s="100"/>
      <c r="QOQ111" s="100"/>
      <c r="QOR111" s="100"/>
      <c r="QOS111" s="100"/>
      <c r="QOT111" s="100"/>
      <c r="QOU111" s="100"/>
      <c r="QOV111" s="100"/>
      <c r="QOW111" s="100"/>
      <c r="QOX111" s="100"/>
      <c r="QOY111" s="100"/>
      <c r="QOZ111" s="100"/>
      <c r="QPA111" s="100"/>
      <c r="QPB111" s="100"/>
      <c r="QPC111" s="100"/>
      <c r="QPD111" s="100"/>
      <c r="QPE111" s="100"/>
      <c r="QPF111" s="100"/>
      <c r="QPG111" s="100"/>
      <c r="QPH111" s="100"/>
      <c r="QPI111" s="100"/>
      <c r="QPJ111" s="100"/>
      <c r="QPK111" s="100"/>
      <c r="QPL111" s="100"/>
      <c r="QPM111" s="100"/>
      <c r="QPN111" s="100"/>
      <c r="QPO111" s="100"/>
      <c r="QPP111" s="100"/>
      <c r="QPQ111" s="100"/>
      <c r="QPR111" s="100"/>
      <c r="QPS111" s="100"/>
      <c r="QPT111" s="100"/>
      <c r="QPU111" s="100"/>
      <c r="QPV111" s="100"/>
      <c r="QPW111" s="100"/>
      <c r="QPX111" s="100"/>
      <c r="QPY111" s="100"/>
      <c r="QPZ111" s="100"/>
      <c r="QQA111" s="100"/>
      <c r="QQB111" s="100"/>
      <c r="QQC111" s="100"/>
      <c r="QQD111" s="100"/>
      <c r="QQE111" s="100"/>
      <c r="QQF111" s="100"/>
      <c r="QQG111" s="100"/>
      <c r="QQH111" s="100"/>
      <c r="QQI111" s="100"/>
      <c r="QQJ111" s="100"/>
      <c r="QQK111" s="100"/>
      <c r="QQL111" s="100"/>
      <c r="QQM111" s="100"/>
      <c r="QQN111" s="100"/>
      <c r="QQO111" s="100"/>
      <c r="QQP111" s="100"/>
      <c r="QQQ111" s="100"/>
      <c r="QQR111" s="100"/>
      <c r="QQS111" s="100"/>
      <c r="QQT111" s="100"/>
      <c r="QQU111" s="100"/>
      <c r="QQV111" s="100"/>
      <c r="QQW111" s="100"/>
      <c r="QQX111" s="100"/>
      <c r="QQY111" s="100"/>
      <c r="QQZ111" s="100"/>
      <c r="QRA111" s="100"/>
      <c r="QRB111" s="100"/>
      <c r="QRC111" s="100"/>
      <c r="QRD111" s="100"/>
      <c r="QRE111" s="100"/>
      <c r="QRF111" s="100"/>
      <c r="QRG111" s="100"/>
      <c r="QRH111" s="100"/>
      <c r="QRI111" s="100"/>
      <c r="QRJ111" s="100"/>
      <c r="QRK111" s="100"/>
      <c r="QRL111" s="100"/>
      <c r="QRM111" s="100"/>
      <c r="QRN111" s="100"/>
      <c r="QRO111" s="100"/>
      <c r="QRP111" s="100"/>
      <c r="QRQ111" s="100"/>
      <c r="QRR111" s="100"/>
      <c r="QRS111" s="100"/>
      <c r="QRT111" s="100"/>
      <c r="QRU111" s="100"/>
      <c r="QRV111" s="100"/>
      <c r="QRW111" s="100"/>
      <c r="QRX111" s="100"/>
      <c r="QRY111" s="100"/>
      <c r="QRZ111" s="100"/>
      <c r="QSA111" s="100"/>
      <c r="QSB111" s="100"/>
      <c r="QSC111" s="100"/>
      <c r="QSD111" s="100"/>
      <c r="QSE111" s="100"/>
      <c r="QSF111" s="100"/>
      <c r="QSG111" s="100"/>
      <c r="QSH111" s="100"/>
      <c r="QSI111" s="100"/>
      <c r="QSJ111" s="100"/>
      <c r="QSK111" s="100"/>
      <c r="QSL111" s="100"/>
      <c r="QSM111" s="100"/>
      <c r="QSN111" s="100"/>
      <c r="QSO111" s="100"/>
      <c r="QSP111" s="100"/>
      <c r="QSQ111" s="100"/>
      <c r="QSR111" s="100"/>
      <c r="QSS111" s="100"/>
      <c r="QST111" s="100"/>
      <c r="QSU111" s="100"/>
      <c r="QSV111" s="100"/>
      <c r="QSW111" s="100"/>
      <c r="QSX111" s="100"/>
      <c r="QSY111" s="100"/>
      <c r="QSZ111" s="100"/>
      <c r="QTA111" s="100"/>
      <c r="QTB111" s="100"/>
      <c r="QTC111" s="100"/>
      <c r="QTD111" s="100"/>
      <c r="QTE111" s="100"/>
      <c r="QTF111" s="100"/>
      <c r="QTG111" s="100"/>
      <c r="QTH111" s="100"/>
      <c r="QTI111" s="100"/>
      <c r="QTJ111" s="100"/>
      <c r="QTK111" s="100"/>
      <c r="QTL111" s="100"/>
      <c r="QTM111" s="100"/>
      <c r="QTN111" s="100"/>
      <c r="QTO111" s="100"/>
      <c r="QTP111" s="100"/>
      <c r="QTQ111" s="100"/>
      <c r="QTR111" s="100"/>
      <c r="QTS111" s="100"/>
      <c r="QTT111" s="100"/>
      <c r="QTU111" s="100"/>
      <c r="QTV111" s="100"/>
      <c r="QTW111" s="100"/>
      <c r="QTX111" s="100"/>
      <c r="QTY111" s="100"/>
      <c r="QTZ111" s="100"/>
      <c r="QUA111" s="100"/>
      <c r="QUB111" s="100"/>
      <c r="QUC111" s="100"/>
      <c r="QUD111" s="100"/>
      <c r="QUE111" s="100"/>
      <c r="QUF111" s="100"/>
      <c r="QUG111" s="100"/>
      <c r="QUH111" s="100"/>
      <c r="QUI111" s="100"/>
      <c r="QUJ111" s="100"/>
      <c r="QUK111" s="100"/>
      <c r="QUL111" s="100"/>
      <c r="QUM111" s="100"/>
      <c r="QUN111" s="100"/>
      <c r="QUO111" s="100"/>
      <c r="QUP111" s="100"/>
      <c r="QUQ111" s="100"/>
      <c r="QUR111" s="100"/>
      <c r="QUS111" s="100"/>
      <c r="QUT111" s="100"/>
      <c r="QUU111" s="100"/>
      <c r="QUV111" s="100"/>
      <c r="QUW111" s="100"/>
      <c r="QUX111" s="100"/>
      <c r="QUY111" s="100"/>
      <c r="QUZ111" s="100"/>
      <c r="QVA111" s="100"/>
      <c r="QVB111" s="100"/>
      <c r="QVC111" s="100"/>
      <c r="QVD111" s="100"/>
      <c r="QVE111" s="100"/>
      <c r="QVF111" s="100"/>
      <c r="QVG111" s="100"/>
      <c r="QVH111" s="100"/>
      <c r="QVI111" s="100"/>
      <c r="QVJ111" s="100"/>
      <c r="QVK111" s="100"/>
      <c r="QVL111" s="100"/>
      <c r="QVM111" s="100"/>
      <c r="QVN111" s="100"/>
      <c r="QVO111" s="100"/>
      <c r="QVP111" s="100"/>
      <c r="QVQ111" s="100"/>
      <c r="QVR111" s="100"/>
      <c r="QVS111" s="100"/>
      <c r="QVT111" s="100"/>
      <c r="QVU111" s="100"/>
      <c r="QVV111" s="100"/>
      <c r="QVW111" s="100"/>
      <c r="QVX111" s="100"/>
      <c r="QVY111" s="100"/>
      <c r="QVZ111" s="100"/>
      <c r="QWA111" s="100"/>
      <c r="QWB111" s="100"/>
      <c r="QWC111" s="100"/>
      <c r="QWD111" s="100"/>
      <c r="QWE111" s="100"/>
      <c r="QWF111" s="100"/>
      <c r="QWG111" s="100"/>
      <c r="QWH111" s="100"/>
      <c r="QWI111" s="100"/>
      <c r="QWJ111" s="100"/>
      <c r="QWK111" s="100"/>
      <c r="QWL111" s="100"/>
      <c r="QWM111" s="100"/>
      <c r="QWN111" s="100"/>
      <c r="QWO111" s="100"/>
      <c r="QWP111" s="100"/>
      <c r="QWQ111" s="100"/>
      <c r="QWR111" s="100"/>
      <c r="QWS111" s="100"/>
      <c r="QWT111" s="100"/>
      <c r="QWU111" s="100"/>
      <c r="QWV111" s="100"/>
      <c r="QWW111" s="100"/>
      <c r="QWX111" s="100"/>
      <c r="QWY111" s="100"/>
      <c r="QWZ111" s="100"/>
      <c r="QXA111" s="100"/>
      <c r="QXB111" s="100"/>
      <c r="QXC111" s="100"/>
      <c r="QXD111" s="100"/>
      <c r="QXE111" s="100"/>
      <c r="QXF111" s="100"/>
      <c r="QXG111" s="100"/>
      <c r="QXH111" s="100"/>
      <c r="QXI111" s="100"/>
      <c r="QXJ111" s="100"/>
      <c r="QXK111" s="100"/>
      <c r="QXL111" s="100"/>
      <c r="QXM111" s="100"/>
      <c r="QXN111" s="100"/>
      <c r="QXO111" s="100"/>
      <c r="QXP111" s="100"/>
      <c r="QXQ111" s="100"/>
      <c r="QXR111" s="100"/>
      <c r="QXS111" s="100"/>
      <c r="QXT111" s="100"/>
      <c r="QXU111" s="100"/>
      <c r="QXV111" s="100"/>
      <c r="QXW111" s="100"/>
      <c r="QXX111" s="100"/>
      <c r="QXY111" s="100"/>
      <c r="QXZ111" s="100"/>
      <c r="QYA111" s="100"/>
      <c r="QYB111" s="100"/>
      <c r="QYC111" s="100"/>
      <c r="QYD111" s="100"/>
      <c r="QYE111" s="100"/>
      <c r="QYF111" s="100"/>
      <c r="QYG111" s="100"/>
      <c r="QYH111" s="100"/>
      <c r="QYI111" s="100"/>
      <c r="QYJ111" s="100"/>
      <c r="QYK111" s="100"/>
      <c r="QYL111" s="100"/>
      <c r="QYM111" s="100"/>
      <c r="QYN111" s="100"/>
      <c r="QYO111" s="100"/>
      <c r="QYP111" s="100"/>
      <c r="QYQ111" s="100"/>
      <c r="QYR111" s="100"/>
      <c r="QYS111" s="100"/>
      <c r="QYT111" s="100"/>
      <c r="QYU111" s="100"/>
      <c r="QYV111" s="100"/>
      <c r="QYW111" s="100"/>
      <c r="QYX111" s="100"/>
      <c r="QYY111" s="100"/>
      <c r="QYZ111" s="100"/>
      <c r="QZA111" s="100"/>
      <c r="QZB111" s="100"/>
      <c r="QZC111" s="100"/>
      <c r="QZD111" s="100"/>
      <c r="QZE111" s="100"/>
      <c r="QZF111" s="100"/>
      <c r="QZG111" s="100"/>
      <c r="QZH111" s="100"/>
      <c r="QZI111" s="100"/>
      <c r="QZJ111" s="100"/>
      <c r="QZK111" s="100"/>
      <c r="QZL111" s="100"/>
      <c r="QZM111" s="100"/>
      <c r="QZN111" s="100"/>
      <c r="QZO111" s="100"/>
      <c r="QZP111" s="100"/>
      <c r="QZQ111" s="100"/>
      <c r="QZR111" s="100"/>
      <c r="QZS111" s="100"/>
      <c r="QZT111" s="100"/>
      <c r="QZU111" s="100"/>
      <c r="QZV111" s="100"/>
      <c r="QZW111" s="100"/>
      <c r="QZX111" s="100"/>
      <c r="QZY111" s="100"/>
      <c r="QZZ111" s="100"/>
      <c r="RAA111" s="100"/>
      <c r="RAB111" s="100"/>
      <c r="RAC111" s="100"/>
      <c r="RAD111" s="100"/>
      <c r="RAE111" s="100"/>
      <c r="RAF111" s="100"/>
      <c r="RAG111" s="100"/>
      <c r="RAH111" s="100"/>
      <c r="RAI111" s="100"/>
      <c r="RAJ111" s="100"/>
      <c r="RAK111" s="100"/>
      <c r="RAL111" s="100"/>
      <c r="RAM111" s="100"/>
      <c r="RAN111" s="100"/>
      <c r="RAO111" s="100"/>
      <c r="RAP111" s="100"/>
      <c r="RAQ111" s="100"/>
      <c r="RAR111" s="100"/>
      <c r="RAS111" s="100"/>
      <c r="RAT111" s="100"/>
      <c r="RAU111" s="100"/>
      <c r="RAV111" s="100"/>
      <c r="RAW111" s="100"/>
      <c r="RAX111" s="100"/>
      <c r="RAY111" s="100"/>
      <c r="RAZ111" s="100"/>
      <c r="RBA111" s="100"/>
      <c r="RBB111" s="100"/>
      <c r="RBC111" s="100"/>
      <c r="RBD111" s="100"/>
      <c r="RBE111" s="100"/>
      <c r="RBF111" s="100"/>
      <c r="RBG111" s="100"/>
      <c r="RBH111" s="100"/>
      <c r="RBI111" s="100"/>
      <c r="RBJ111" s="100"/>
      <c r="RBK111" s="100"/>
      <c r="RBL111" s="100"/>
      <c r="RBM111" s="100"/>
      <c r="RBN111" s="100"/>
      <c r="RBO111" s="100"/>
      <c r="RBP111" s="100"/>
      <c r="RBQ111" s="100"/>
      <c r="RBR111" s="100"/>
      <c r="RBS111" s="100"/>
      <c r="RBT111" s="100"/>
      <c r="RBU111" s="100"/>
      <c r="RBV111" s="100"/>
      <c r="RBW111" s="100"/>
      <c r="RBX111" s="100"/>
      <c r="RBY111" s="100"/>
      <c r="RBZ111" s="100"/>
      <c r="RCA111" s="100"/>
      <c r="RCB111" s="100"/>
      <c r="RCC111" s="100"/>
      <c r="RCD111" s="100"/>
      <c r="RCE111" s="100"/>
      <c r="RCF111" s="100"/>
      <c r="RCG111" s="100"/>
      <c r="RCH111" s="100"/>
      <c r="RCI111" s="100"/>
      <c r="RCJ111" s="100"/>
      <c r="RCK111" s="100"/>
      <c r="RCL111" s="100"/>
      <c r="RCM111" s="100"/>
      <c r="RCN111" s="100"/>
      <c r="RCO111" s="100"/>
      <c r="RCP111" s="100"/>
      <c r="RCQ111" s="100"/>
      <c r="RCR111" s="100"/>
      <c r="RCS111" s="100"/>
      <c r="RCT111" s="100"/>
      <c r="RCU111" s="100"/>
      <c r="RCV111" s="100"/>
      <c r="RCW111" s="100"/>
      <c r="RCX111" s="100"/>
      <c r="RCY111" s="100"/>
      <c r="RCZ111" s="100"/>
      <c r="RDA111" s="100"/>
      <c r="RDB111" s="100"/>
      <c r="RDC111" s="100"/>
      <c r="RDD111" s="100"/>
      <c r="RDE111" s="100"/>
      <c r="RDF111" s="100"/>
      <c r="RDG111" s="100"/>
      <c r="RDH111" s="100"/>
      <c r="RDI111" s="100"/>
      <c r="RDJ111" s="100"/>
      <c r="RDK111" s="100"/>
      <c r="RDL111" s="100"/>
      <c r="RDM111" s="100"/>
      <c r="RDN111" s="100"/>
      <c r="RDO111" s="100"/>
      <c r="RDP111" s="100"/>
      <c r="RDQ111" s="100"/>
      <c r="RDR111" s="100"/>
      <c r="RDS111" s="100"/>
      <c r="RDT111" s="100"/>
      <c r="RDU111" s="100"/>
      <c r="RDV111" s="100"/>
      <c r="RDW111" s="100"/>
      <c r="RDX111" s="100"/>
      <c r="RDY111" s="100"/>
      <c r="RDZ111" s="100"/>
      <c r="REA111" s="100"/>
      <c r="REB111" s="100"/>
      <c r="REC111" s="100"/>
      <c r="RED111" s="100"/>
      <c r="REE111" s="100"/>
      <c r="REF111" s="100"/>
      <c r="REG111" s="100"/>
      <c r="REH111" s="100"/>
      <c r="REI111" s="100"/>
      <c r="REJ111" s="100"/>
      <c r="REK111" s="100"/>
      <c r="REL111" s="100"/>
      <c r="REM111" s="100"/>
      <c r="REN111" s="100"/>
      <c r="REO111" s="100"/>
      <c r="REP111" s="100"/>
      <c r="REQ111" s="100"/>
      <c r="RER111" s="100"/>
      <c r="RES111" s="100"/>
      <c r="RET111" s="100"/>
      <c r="REU111" s="100"/>
      <c r="REV111" s="100"/>
      <c r="REW111" s="100"/>
      <c r="REX111" s="100"/>
      <c r="REY111" s="100"/>
      <c r="REZ111" s="100"/>
      <c r="RFA111" s="100"/>
      <c r="RFB111" s="100"/>
      <c r="RFC111" s="100"/>
      <c r="RFD111" s="100"/>
      <c r="RFE111" s="100"/>
      <c r="RFF111" s="100"/>
      <c r="RFG111" s="100"/>
      <c r="RFH111" s="100"/>
      <c r="RFI111" s="100"/>
      <c r="RFJ111" s="100"/>
      <c r="RFK111" s="100"/>
      <c r="RFL111" s="100"/>
      <c r="RFM111" s="100"/>
      <c r="RFN111" s="100"/>
      <c r="RFO111" s="100"/>
      <c r="RFP111" s="100"/>
      <c r="RFQ111" s="100"/>
      <c r="RFR111" s="100"/>
      <c r="RFS111" s="100"/>
      <c r="RFT111" s="100"/>
      <c r="RFU111" s="100"/>
      <c r="RFV111" s="100"/>
      <c r="RFW111" s="100"/>
      <c r="RFX111" s="100"/>
      <c r="RFY111" s="100"/>
      <c r="RFZ111" s="100"/>
      <c r="RGA111" s="100"/>
      <c r="RGB111" s="100"/>
      <c r="RGC111" s="100"/>
      <c r="RGD111" s="100"/>
      <c r="RGE111" s="100"/>
      <c r="RGF111" s="100"/>
      <c r="RGG111" s="100"/>
      <c r="RGH111" s="100"/>
      <c r="RGI111" s="100"/>
      <c r="RGJ111" s="100"/>
      <c r="RGK111" s="100"/>
      <c r="RGL111" s="100"/>
      <c r="RGM111" s="100"/>
      <c r="RGN111" s="100"/>
      <c r="RGO111" s="100"/>
      <c r="RGP111" s="100"/>
      <c r="RGQ111" s="100"/>
      <c r="RGR111" s="100"/>
      <c r="RGS111" s="100"/>
      <c r="RGT111" s="100"/>
      <c r="RGU111" s="100"/>
      <c r="RGV111" s="100"/>
      <c r="RGW111" s="100"/>
      <c r="RGX111" s="100"/>
      <c r="RGY111" s="100"/>
      <c r="RGZ111" s="100"/>
      <c r="RHA111" s="100"/>
      <c r="RHB111" s="100"/>
      <c r="RHC111" s="100"/>
      <c r="RHD111" s="100"/>
      <c r="RHE111" s="100"/>
      <c r="RHF111" s="100"/>
      <c r="RHG111" s="100"/>
      <c r="RHH111" s="100"/>
      <c r="RHI111" s="100"/>
      <c r="RHJ111" s="100"/>
      <c r="RHK111" s="100"/>
      <c r="RHL111" s="100"/>
      <c r="RHM111" s="100"/>
      <c r="RHN111" s="100"/>
      <c r="RHO111" s="100"/>
      <c r="RHP111" s="100"/>
      <c r="RHQ111" s="100"/>
      <c r="RHR111" s="100"/>
      <c r="RHS111" s="100"/>
      <c r="RHT111" s="100"/>
      <c r="RHU111" s="100"/>
      <c r="RHV111" s="100"/>
      <c r="RHW111" s="100"/>
      <c r="RHX111" s="100"/>
      <c r="RHY111" s="100"/>
      <c r="RHZ111" s="100"/>
      <c r="RIA111" s="100"/>
      <c r="RIB111" s="100"/>
      <c r="RIC111" s="100"/>
      <c r="RID111" s="100"/>
      <c r="RIE111" s="100"/>
      <c r="RIF111" s="100"/>
      <c r="RIG111" s="100"/>
      <c r="RIH111" s="100"/>
      <c r="RII111" s="100"/>
      <c r="RIJ111" s="100"/>
      <c r="RIK111" s="100"/>
      <c r="RIL111" s="100"/>
      <c r="RIM111" s="100"/>
      <c r="RIN111" s="100"/>
      <c r="RIO111" s="100"/>
      <c r="RIP111" s="100"/>
      <c r="RIQ111" s="100"/>
      <c r="RIR111" s="100"/>
      <c r="RIS111" s="100"/>
      <c r="RIT111" s="100"/>
      <c r="RIU111" s="100"/>
      <c r="RIV111" s="100"/>
      <c r="RIW111" s="100"/>
      <c r="RIX111" s="100"/>
      <c r="RIY111" s="100"/>
      <c r="RIZ111" s="100"/>
      <c r="RJA111" s="100"/>
      <c r="RJB111" s="100"/>
      <c r="RJC111" s="100"/>
      <c r="RJD111" s="100"/>
      <c r="RJE111" s="100"/>
      <c r="RJF111" s="100"/>
      <c r="RJG111" s="100"/>
      <c r="RJH111" s="100"/>
      <c r="RJI111" s="100"/>
      <c r="RJJ111" s="100"/>
      <c r="RJK111" s="100"/>
      <c r="RJL111" s="100"/>
      <c r="RJM111" s="100"/>
      <c r="RJN111" s="100"/>
      <c r="RJO111" s="100"/>
      <c r="RJP111" s="100"/>
      <c r="RJQ111" s="100"/>
      <c r="RJR111" s="100"/>
      <c r="RJS111" s="100"/>
      <c r="RJT111" s="100"/>
      <c r="RJU111" s="100"/>
      <c r="RJV111" s="100"/>
      <c r="RJW111" s="100"/>
      <c r="RJX111" s="100"/>
      <c r="RJY111" s="100"/>
      <c r="RJZ111" s="100"/>
      <c r="RKA111" s="100"/>
      <c r="RKB111" s="100"/>
      <c r="RKC111" s="100"/>
      <c r="RKD111" s="100"/>
      <c r="RKE111" s="100"/>
      <c r="RKF111" s="100"/>
      <c r="RKG111" s="100"/>
      <c r="RKH111" s="100"/>
      <c r="RKI111" s="100"/>
      <c r="RKJ111" s="100"/>
      <c r="RKK111" s="100"/>
      <c r="RKL111" s="100"/>
      <c r="RKM111" s="100"/>
      <c r="RKN111" s="100"/>
      <c r="RKO111" s="100"/>
      <c r="RKP111" s="100"/>
      <c r="RKQ111" s="100"/>
      <c r="RKR111" s="100"/>
      <c r="RKS111" s="100"/>
      <c r="RKT111" s="100"/>
      <c r="RKU111" s="100"/>
      <c r="RKV111" s="100"/>
      <c r="RKW111" s="100"/>
      <c r="RKX111" s="100"/>
      <c r="RKY111" s="100"/>
      <c r="RKZ111" s="100"/>
      <c r="RLA111" s="100"/>
      <c r="RLB111" s="100"/>
      <c r="RLC111" s="100"/>
      <c r="RLD111" s="100"/>
      <c r="RLE111" s="100"/>
      <c r="RLF111" s="100"/>
      <c r="RLG111" s="100"/>
      <c r="RLH111" s="100"/>
      <c r="RLI111" s="100"/>
      <c r="RLJ111" s="100"/>
      <c r="RLK111" s="100"/>
      <c r="RLL111" s="100"/>
      <c r="RLM111" s="100"/>
      <c r="RLN111" s="100"/>
      <c r="RLO111" s="100"/>
      <c r="RLP111" s="100"/>
      <c r="RLQ111" s="100"/>
      <c r="RLR111" s="100"/>
      <c r="RLS111" s="100"/>
      <c r="RLT111" s="100"/>
      <c r="RLU111" s="100"/>
      <c r="RLV111" s="100"/>
      <c r="RLW111" s="100"/>
      <c r="RLX111" s="100"/>
      <c r="RLY111" s="100"/>
      <c r="RLZ111" s="100"/>
      <c r="RMA111" s="100"/>
      <c r="RMB111" s="100"/>
      <c r="RMC111" s="100"/>
      <c r="RMD111" s="100"/>
      <c r="RME111" s="100"/>
      <c r="RMF111" s="100"/>
      <c r="RMG111" s="100"/>
      <c r="RMH111" s="100"/>
      <c r="RMI111" s="100"/>
      <c r="RMJ111" s="100"/>
      <c r="RMK111" s="100"/>
      <c r="RML111" s="100"/>
      <c r="RMM111" s="100"/>
      <c r="RMN111" s="100"/>
      <c r="RMO111" s="100"/>
      <c r="RMP111" s="100"/>
      <c r="RMQ111" s="100"/>
      <c r="RMR111" s="100"/>
      <c r="RMS111" s="100"/>
      <c r="RMT111" s="100"/>
      <c r="RMU111" s="100"/>
      <c r="RMV111" s="100"/>
      <c r="RMW111" s="100"/>
      <c r="RMX111" s="100"/>
      <c r="RMY111" s="100"/>
      <c r="RMZ111" s="100"/>
      <c r="RNA111" s="100"/>
      <c r="RNB111" s="100"/>
      <c r="RNC111" s="100"/>
      <c r="RND111" s="100"/>
      <c r="RNE111" s="100"/>
      <c r="RNF111" s="100"/>
      <c r="RNG111" s="100"/>
      <c r="RNH111" s="100"/>
      <c r="RNI111" s="100"/>
      <c r="RNJ111" s="100"/>
      <c r="RNK111" s="100"/>
      <c r="RNL111" s="100"/>
      <c r="RNM111" s="100"/>
      <c r="RNN111" s="100"/>
      <c r="RNO111" s="100"/>
      <c r="RNP111" s="100"/>
      <c r="RNQ111" s="100"/>
      <c r="RNR111" s="100"/>
      <c r="RNS111" s="100"/>
      <c r="RNT111" s="100"/>
      <c r="RNU111" s="100"/>
      <c r="RNV111" s="100"/>
      <c r="RNW111" s="100"/>
      <c r="RNX111" s="100"/>
      <c r="RNY111" s="100"/>
      <c r="RNZ111" s="100"/>
      <c r="ROA111" s="100"/>
      <c r="ROB111" s="100"/>
      <c r="ROC111" s="100"/>
      <c r="ROD111" s="100"/>
      <c r="ROE111" s="100"/>
      <c r="ROF111" s="100"/>
      <c r="ROG111" s="100"/>
      <c r="ROH111" s="100"/>
      <c r="ROI111" s="100"/>
      <c r="ROJ111" s="100"/>
      <c r="ROK111" s="100"/>
      <c r="ROL111" s="100"/>
      <c r="ROM111" s="100"/>
      <c r="RON111" s="100"/>
      <c r="ROO111" s="100"/>
      <c r="ROP111" s="100"/>
      <c r="ROQ111" s="100"/>
      <c r="ROR111" s="100"/>
      <c r="ROS111" s="100"/>
      <c r="ROT111" s="100"/>
      <c r="ROU111" s="100"/>
      <c r="ROV111" s="100"/>
      <c r="ROW111" s="100"/>
      <c r="ROX111" s="100"/>
      <c r="ROY111" s="100"/>
      <c r="ROZ111" s="100"/>
      <c r="RPA111" s="100"/>
      <c r="RPB111" s="100"/>
      <c r="RPC111" s="100"/>
      <c r="RPD111" s="100"/>
      <c r="RPE111" s="100"/>
      <c r="RPF111" s="100"/>
      <c r="RPG111" s="100"/>
      <c r="RPH111" s="100"/>
      <c r="RPI111" s="100"/>
      <c r="RPJ111" s="100"/>
      <c r="RPK111" s="100"/>
      <c r="RPL111" s="100"/>
      <c r="RPM111" s="100"/>
      <c r="RPN111" s="100"/>
      <c r="RPO111" s="100"/>
      <c r="RPP111" s="100"/>
      <c r="RPQ111" s="100"/>
      <c r="RPR111" s="100"/>
      <c r="RPS111" s="100"/>
      <c r="RPT111" s="100"/>
      <c r="RPU111" s="100"/>
      <c r="RPV111" s="100"/>
      <c r="RPW111" s="100"/>
      <c r="RPX111" s="100"/>
      <c r="RPY111" s="100"/>
      <c r="RPZ111" s="100"/>
      <c r="RQA111" s="100"/>
      <c r="RQB111" s="100"/>
      <c r="RQC111" s="100"/>
      <c r="RQD111" s="100"/>
      <c r="RQE111" s="100"/>
      <c r="RQF111" s="100"/>
      <c r="RQG111" s="100"/>
      <c r="RQH111" s="100"/>
      <c r="RQI111" s="100"/>
      <c r="RQJ111" s="100"/>
      <c r="RQK111" s="100"/>
      <c r="RQL111" s="100"/>
      <c r="RQM111" s="100"/>
      <c r="RQN111" s="100"/>
      <c r="RQO111" s="100"/>
      <c r="RQP111" s="100"/>
      <c r="RQQ111" s="100"/>
      <c r="RQR111" s="100"/>
      <c r="RQS111" s="100"/>
      <c r="RQT111" s="100"/>
      <c r="RQU111" s="100"/>
      <c r="RQV111" s="100"/>
      <c r="RQW111" s="100"/>
      <c r="RQX111" s="100"/>
      <c r="RQY111" s="100"/>
      <c r="RQZ111" s="100"/>
      <c r="RRA111" s="100"/>
      <c r="RRB111" s="100"/>
      <c r="RRC111" s="100"/>
      <c r="RRD111" s="100"/>
      <c r="RRE111" s="100"/>
      <c r="RRF111" s="100"/>
      <c r="RRG111" s="100"/>
      <c r="RRH111" s="100"/>
      <c r="RRI111" s="100"/>
      <c r="RRJ111" s="100"/>
      <c r="RRK111" s="100"/>
      <c r="RRL111" s="100"/>
      <c r="RRM111" s="100"/>
      <c r="RRN111" s="100"/>
      <c r="RRO111" s="100"/>
      <c r="RRP111" s="100"/>
      <c r="RRQ111" s="100"/>
      <c r="RRR111" s="100"/>
      <c r="RRS111" s="100"/>
      <c r="RRT111" s="100"/>
      <c r="RRU111" s="100"/>
      <c r="RRV111" s="100"/>
      <c r="RRW111" s="100"/>
      <c r="RRX111" s="100"/>
      <c r="RRY111" s="100"/>
      <c r="RRZ111" s="100"/>
      <c r="RSA111" s="100"/>
      <c r="RSB111" s="100"/>
      <c r="RSC111" s="100"/>
      <c r="RSD111" s="100"/>
      <c r="RSE111" s="100"/>
      <c r="RSF111" s="100"/>
      <c r="RSG111" s="100"/>
      <c r="RSH111" s="100"/>
      <c r="RSI111" s="100"/>
      <c r="RSJ111" s="100"/>
      <c r="RSK111" s="100"/>
      <c r="RSL111" s="100"/>
      <c r="RSM111" s="100"/>
      <c r="RSN111" s="100"/>
      <c r="RSO111" s="100"/>
      <c r="RSP111" s="100"/>
      <c r="RSQ111" s="100"/>
      <c r="RSR111" s="100"/>
      <c r="RSS111" s="100"/>
      <c r="RST111" s="100"/>
      <c r="RSU111" s="100"/>
      <c r="RSV111" s="100"/>
      <c r="RSW111" s="100"/>
      <c r="RSX111" s="100"/>
      <c r="RSY111" s="100"/>
      <c r="RSZ111" s="100"/>
      <c r="RTA111" s="100"/>
      <c r="RTB111" s="100"/>
      <c r="RTC111" s="100"/>
      <c r="RTD111" s="100"/>
      <c r="RTE111" s="100"/>
      <c r="RTF111" s="100"/>
      <c r="RTG111" s="100"/>
      <c r="RTH111" s="100"/>
      <c r="RTI111" s="100"/>
      <c r="RTJ111" s="100"/>
      <c r="RTK111" s="100"/>
      <c r="RTL111" s="100"/>
      <c r="RTM111" s="100"/>
      <c r="RTN111" s="100"/>
      <c r="RTO111" s="100"/>
      <c r="RTP111" s="100"/>
      <c r="RTQ111" s="100"/>
      <c r="RTR111" s="100"/>
      <c r="RTS111" s="100"/>
      <c r="RTT111" s="100"/>
      <c r="RTU111" s="100"/>
      <c r="RTV111" s="100"/>
      <c r="RTW111" s="100"/>
      <c r="RTX111" s="100"/>
      <c r="RTY111" s="100"/>
      <c r="RTZ111" s="100"/>
      <c r="RUA111" s="100"/>
      <c r="RUB111" s="100"/>
      <c r="RUC111" s="100"/>
      <c r="RUD111" s="100"/>
      <c r="RUE111" s="100"/>
      <c r="RUF111" s="100"/>
      <c r="RUG111" s="100"/>
      <c r="RUH111" s="100"/>
      <c r="RUI111" s="100"/>
      <c r="RUJ111" s="100"/>
      <c r="RUK111" s="100"/>
      <c r="RUL111" s="100"/>
      <c r="RUM111" s="100"/>
      <c r="RUN111" s="100"/>
      <c r="RUO111" s="100"/>
      <c r="RUP111" s="100"/>
      <c r="RUQ111" s="100"/>
      <c r="RUR111" s="100"/>
      <c r="RUS111" s="100"/>
      <c r="RUT111" s="100"/>
      <c r="RUU111" s="100"/>
      <c r="RUV111" s="100"/>
      <c r="RUW111" s="100"/>
      <c r="RUX111" s="100"/>
      <c r="RUY111" s="100"/>
      <c r="RUZ111" s="100"/>
      <c r="RVA111" s="100"/>
      <c r="RVB111" s="100"/>
      <c r="RVC111" s="100"/>
      <c r="RVD111" s="100"/>
      <c r="RVE111" s="100"/>
      <c r="RVF111" s="100"/>
      <c r="RVG111" s="100"/>
      <c r="RVH111" s="100"/>
      <c r="RVI111" s="100"/>
      <c r="RVJ111" s="100"/>
      <c r="RVK111" s="100"/>
      <c r="RVL111" s="100"/>
      <c r="RVM111" s="100"/>
      <c r="RVN111" s="100"/>
      <c r="RVO111" s="100"/>
      <c r="RVP111" s="100"/>
      <c r="RVQ111" s="100"/>
      <c r="RVR111" s="100"/>
      <c r="RVS111" s="100"/>
      <c r="RVT111" s="100"/>
      <c r="RVU111" s="100"/>
      <c r="RVV111" s="100"/>
      <c r="RVW111" s="100"/>
      <c r="RVX111" s="100"/>
      <c r="RVY111" s="100"/>
      <c r="RVZ111" s="100"/>
      <c r="RWA111" s="100"/>
      <c r="RWB111" s="100"/>
      <c r="RWC111" s="100"/>
      <c r="RWD111" s="100"/>
      <c r="RWE111" s="100"/>
      <c r="RWF111" s="100"/>
      <c r="RWG111" s="100"/>
      <c r="RWH111" s="100"/>
      <c r="RWI111" s="100"/>
      <c r="RWJ111" s="100"/>
      <c r="RWK111" s="100"/>
      <c r="RWL111" s="100"/>
      <c r="RWM111" s="100"/>
      <c r="RWN111" s="100"/>
      <c r="RWO111" s="100"/>
      <c r="RWP111" s="100"/>
      <c r="RWQ111" s="100"/>
      <c r="RWR111" s="100"/>
      <c r="RWS111" s="100"/>
      <c r="RWT111" s="100"/>
      <c r="RWU111" s="100"/>
      <c r="RWV111" s="100"/>
      <c r="RWW111" s="100"/>
      <c r="RWX111" s="100"/>
      <c r="RWY111" s="100"/>
      <c r="RWZ111" s="100"/>
      <c r="RXA111" s="100"/>
      <c r="RXB111" s="100"/>
      <c r="RXC111" s="100"/>
      <c r="RXD111" s="100"/>
      <c r="RXE111" s="100"/>
      <c r="RXF111" s="100"/>
      <c r="RXG111" s="100"/>
      <c r="RXH111" s="100"/>
      <c r="RXI111" s="100"/>
      <c r="RXJ111" s="100"/>
      <c r="RXK111" s="100"/>
      <c r="RXL111" s="100"/>
      <c r="RXM111" s="100"/>
      <c r="RXN111" s="100"/>
      <c r="RXO111" s="100"/>
      <c r="RXP111" s="100"/>
      <c r="RXQ111" s="100"/>
      <c r="RXR111" s="100"/>
      <c r="RXS111" s="100"/>
      <c r="RXT111" s="100"/>
      <c r="RXU111" s="100"/>
      <c r="RXV111" s="100"/>
      <c r="RXW111" s="100"/>
      <c r="RXX111" s="100"/>
      <c r="RXY111" s="100"/>
      <c r="RXZ111" s="100"/>
      <c r="RYA111" s="100"/>
      <c r="RYB111" s="100"/>
      <c r="RYC111" s="100"/>
      <c r="RYD111" s="100"/>
      <c r="RYE111" s="100"/>
      <c r="RYF111" s="100"/>
      <c r="RYG111" s="100"/>
      <c r="RYH111" s="100"/>
      <c r="RYI111" s="100"/>
      <c r="RYJ111" s="100"/>
      <c r="RYK111" s="100"/>
      <c r="RYL111" s="100"/>
      <c r="RYM111" s="100"/>
      <c r="RYN111" s="100"/>
      <c r="RYO111" s="100"/>
      <c r="RYP111" s="100"/>
      <c r="RYQ111" s="100"/>
      <c r="RYR111" s="100"/>
      <c r="RYS111" s="100"/>
      <c r="RYT111" s="100"/>
      <c r="RYU111" s="100"/>
      <c r="RYV111" s="100"/>
      <c r="RYW111" s="100"/>
      <c r="RYX111" s="100"/>
      <c r="RYY111" s="100"/>
      <c r="RYZ111" s="100"/>
      <c r="RZA111" s="100"/>
      <c r="RZB111" s="100"/>
      <c r="RZC111" s="100"/>
      <c r="RZD111" s="100"/>
      <c r="RZE111" s="100"/>
      <c r="RZF111" s="100"/>
      <c r="RZG111" s="100"/>
      <c r="RZH111" s="100"/>
      <c r="RZI111" s="100"/>
      <c r="RZJ111" s="100"/>
      <c r="RZK111" s="100"/>
      <c r="RZL111" s="100"/>
      <c r="RZM111" s="100"/>
      <c r="RZN111" s="100"/>
      <c r="RZO111" s="100"/>
      <c r="RZP111" s="100"/>
      <c r="RZQ111" s="100"/>
      <c r="RZR111" s="100"/>
      <c r="RZS111" s="100"/>
      <c r="RZT111" s="100"/>
      <c r="RZU111" s="100"/>
      <c r="RZV111" s="100"/>
      <c r="RZW111" s="100"/>
      <c r="RZX111" s="100"/>
      <c r="RZY111" s="100"/>
      <c r="RZZ111" s="100"/>
      <c r="SAA111" s="100"/>
      <c r="SAB111" s="100"/>
      <c r="SAC111" s="100"/>
      <c r="SAD111" s="100"/>
      <c r="SAE111" s="100"/>
      <c r="SAF111" s="100"/>
      <c r="SAG111" s="100"/>
      <c r="SAH111" s="100"/>
      <c r="SAI111" s="100"/>
      <c r="SAJ111" s="100"/>
      <c r="SAK111" s="100"/>
      <c r="SAL111" s="100"/>
      <c r="SAM111" s="100"/>
      <c r="SAN111" s="100"/>
      <c r="SAO111" s="100"/>
      <c r="SAP111" s="100"/>
      <c r="SAQ111" s="100"/>
      <c r="SAR111" s="100"/>
      <c r="SAS111" s="100"/>
      <c r="SAT111" s="100"/>
      <c r="SAU111" s="100"/>
      <c r="SAV111" s="100"/>
      <c r="SAW111" s="100"/>
      <c r="SAX111" s="100"/>
      <c r="SAY111" s="100"/>
      <c r="SAZ111" s="100"/>
      <c r="SBA111" s="100"/>
      <c r="SBB111" s="100"/>
      <c r="SBC111" s="100"/>
      <c r="SBD111" s="100"/>
      <c r="SBE111" s="100"/>
      <c r="SBF111" s="100"/>
      <c r="SBG111" s="100"/>
      <c r="SBH111" s="100"/>
      <c r="SBI111" s="100"/>
      <c r="SBJ111" s="100"/>
      <c r="SBK111" s="100"/>
      <c r="SBL111" s="100"/>
      <c r="SBM111" s="100"/>
      <c r="SBN111" s="100"/>
      <c r="SBO111" s="100"/>
      <c r="SBP111" s="100"/>
      <c r="SBQ111" s="100"/>
      <c r="SBR111" s="100"/>
      <c r="SBS111" s="100"/>
      <c r="SBT111" s="100"/>
      <c r="SBU111" s="100"/>
      <c r="SBV111" s="100"/>
      <c r="SBW111" s="100"/>
      <c r="SBX111" s="100"/>
      <c r="SBY111" s="100"/>
      <c r="SBZ111" s="100"/>
      <c r="SCA111" s="100"/>
      <c r="SCB111" s="100"/>
      <c r="SCC111" s="100"/>
      <c r="SCD111" s="100"/>
      <c r="SCE111" s="100"/>
      <c r="SCF111" s="100"/>
      <c r="SCG111" s="100"/>
      <c r="SCH111" s="100"/>
      <c r="SCI111" s="100"/>
      <c r="SCJ111" s="100"/>
      <c r="SCK111" s="100"/>
      <c r="SCL111" s="100"/>
      <c r="SCM111" s="100"/>
      <c r="SCN111" s="100"/>
      <c r="SCO111" s="100"/>
      <c r="SCP111" s="100"/>
      <c r="SCQ111" s="100"/>
      <c r="SCR111" s="100"/>
      <c r="SCS111" s="100"/>
      <c r="SCT111" s="100"/>
      <c r="SCU111" s="100"/>
      <c r="SCV111" s="100"/>
      <c r="SCW111" s="100"/>
      <c r="SCX111" s="100"/>
      <c r="SCY111" s="100"/>
      <c r="SCZ111" s="100"/>
      <c r="SDA111" s="100"/>
      <c r="SDB111" s="100"/>
      <c r="SDC111" s="100"/>
      <c r="SDD111" s="100"/>
      <c r="SDE111" s="100"/>
      <c r="SDF111" s="100"/>
      <c r="SDG111" s="100"/>
      <c r="SDH111" s="100"/>
      <c r="SDI111" s="100"/>
      <c r="SDJ111" s="100"/>
      <c r="SDK111" s="100"/>
      <c r="SDL111" s="100"/>
      <c r="SDM111" s="100"/>
      <c r="SDN111" s="100"/>
      <c r="SDO111" s="100"/>
      <c r="SDP111" s="100"/>
      <c r="SDQ111" s="100"/>
      <c r="SDR111" s="100"/>
      <c r="SDS111" s="100"/>
      <c r="SDT111" s="100"/>
      <c r="SDU111" s="100"/>
      <c r="SDV111" s="100"/>
      <c r="SDW111" s="100"/>
      <c r="SDX111" s="100"/>
      <c r="SDY111" s="100"/>
      <c r="SDZ111" s="100"/>
      <c r="SEA111" s="100"/>
      <c r="SEB111" s="100"/>
      <c r="SEC111" s="100"/>
      <c r="SED111" s="100"/>
      <c r="SEE111" s="100"/>
      <c r="SEF111" s="100"/>
      <c r="SEG111" s="100"/>
      <c r="SEH111" s="100"/>
      <c r="SEI111" s="100"/>
      <c r="SEJ111" s="100"/>
      <c r="SEK111" s="100"/>
      <c r="SEL111" s="100"/>
      <c r="SEM111" s="100"/>
      <c r="SEN111" s="100"/>
      <c r="SEO111" s="100"/>
      <c r="SEP111" s="100"/>
      <c r="SEQ111" s="100"/>
      <c r="SER111" s="100"/>
      <c r="SES111" s="100"/>
      <c r="SET111" s="100"/>
      <c r="SEU111" s="100"/>
      <c r="SEV111" s="100"/>
      <c r="SEW111" s="100"/>
      <c r="SEX111" s="100"/>
      <c r="SEY111" s="100"/>
      <c r="SEZ111" s="100"/>
      <c r="SFA111" s="100"/>
      <c r="SFB111" s="100"/>
      <c r="SFC111" s="100"/>
      <c r="SFD111" s="100"/>
      <c r="SFE111" s="100"/>
      <c r="SFF111" s="100"/>
      <c r="SFG111" s="100"/>
      <c r="SFH111" s="100"/>
      <c r="SFI111" s="100"/>
      <c r="SFJ111" s="100"/>
      <c r="SFK111" s="100"/>
      <c r="SFL111" s="100"/>
      <c r="SFM111" s="100"/>
      <c r="SFN111" s="100"/>
      <c r="SFO111" s="100"/>
      <c r="SFP111" s="100"/>
      <c r="SFQ111" s="100"/>
      <c r="SFR111" s="100"/>
      <c r="SFS111" s="100"/>
      <c r="SFT111" s="100"/>
      <c r="SFU111" s="100"/>
      <c r="SFV111" s="100"/>
      <c r="SFW111" s="100"/>
      <c r="SFX111" s="100"/>
      <c r="SFY111" s="100"/>
      <c r="SFZ111" s="100"/>
      <c r="SGA111" s="100"/>
      <c r="SGB111" s="100"/>
      <c r="SGC111" s="100"/>
      <c r="SGD111" s="100"/>
      <c r="SGE111" s="100"/>
      <c r="SGF111" s="100"/>
      <c r="SGG111" s="100"/>
      <c r="SGH111" s="100"/>
      <c r="SGI111" s="100"/>
      <c r="SGJ111" s="100"/>
      <c r="SGK111" s="100"/>
      <c r="SGL111" s="100"/>
      <c r="SGM111" s="100"/>
      <c r="SGN111" s="100"/>
      <c r="SGO111" s="100"/>
      <c r="SGP111" s="100"/>
      <c r="SGQ111" s="100"/>
      <c r="SGR111" s="100"/>
      <c r="SGS111" s="100"/>
      <c r="SGT111" s="100"/>
      <c r="SGU111" s="100"/>
      <c r="SGV111" s="100"/>
      <c r="SGW111" s="100"/>
      <c r="SGX111" s="100"/>
      <c r="SGY111" s="100"/>
      <c r="SGZ111" s="100"/>
      <c r="SHA111" s="100"/>
      <c r="SHB111" s="100"/>
      <c r="SHC111" s="100"/>
      <c r="SHD111" s="100"/>
      <c r="SHE111" s="100"/>
      <c r="SHF111" s="100"/>
      <c r="SHG111" s="100"/>
      <c r="SHH111" s="100"/>
      <c r="SHI111" s="100"/>
      <c r="SHJ111" s="100"/>
      <c r="SHK111" s="100"/>
      <c r="SHL111" s="100"/>
      <c r="SHM111" s="100"/>
      <c r="SHN111" s="100"/>
      <c r="SHO111" s="100"/>
      <c r="SHP111" s="100"/>
      <c r="SHQ111" s="100"/>
      <c r="SHR111" s="100"/>
      <c r="SHS111" s="100"/>
      <c r="SHT111" s="100"/>
      <c r="SHU111" s="100"/>
      <c r="SHV111" s="100"/>
      <c r="SHW111" s="100"/>
      <c r="SHX111" s="100"/>
      <c r="SHY111" s="100"/>
      <c r="SHZ111" s="100"/>
      <c r="SIA111" s="100"/>
      <c r="SIB111" s="100"/>
      <c r="SIC111" s="100"/>
      <c r="SID111" s="100"/>
      <c r="SIE111" s="100"/>
      <c r="SIF111" s="100"/>
      <c r="SIG111" s="100"/>
      <c r="SIH111" s="100"/>
      <c r="SII111" s="100"/>
      <c r="SIJ111" s="100"/>
      <c r="SIK111" s="100"/>
      <c r="SIL111" s="100"/>
      <c r="SIM111" s="100"/>
      <c r="SIN111" s="100"/>
      <c r="SIO111" s="100"/>
      <c r="SIP111" s="100"/>
      <c r="SIQ111" s="100"/>
      <c r="SIR111" s="100"/>
      <c r="SIS111" s="100"/>
      <c r="SIT111" s="100"/>
      <c r="SIU111" s="100"/>
      <c r="SIV111" s="100"/>
      <c r="SIW111" s="100"/>
      <c r="SIX111" s="100"/>
      <c r="SIY111" s="100"/>
      <c r="SIZ111" s="100"/>
      <c r="SJA111" s="100"/>
      <c r="SJB111" s="100"/>
      <c r="SJC111" s="100"/>
      <c r="SJD111" s="100"/>
      <c r="SJE111" s="100"/>
      <c r="SJF111" s="100"/>
      <c r="SJG111" s="100"/>
      <c r="SJH111" s="100"/>
      <c r="SJI111" s="100"/>
      <c r="SJJ111" s="100"/>
      <c r="SJK111" s="100"/>
      <c r="SJL111" s="100"/>
      <c r="SJM111" s="100"/>
      <c r="SJN111" s="100"/>
      <c r="SJO111" s="100"/>
      <c r="SJP111" s="100"/>
      <c r="SJQ111" s="100"/>
      <c r="SJR111" s="100"/>
      <c r="SJS111" s="100"/>
      <c r="SJT111" s="100"/>
      <c r="SJU111" s="100"/>
      <c r="SJV111" s="100"/>
      <c r="SJW111" s="100"/>
      <c r="SJX111" s="100"/>
      <c r="SJY111" s="100"/>
      <c r="SJZ111" s="100"/>
      <c r="SKA111" s="100"/>
      <c r="SKB111" s="100"/>
      <c r="SKC111" s="100"/>
      <c r="SKD111" s="100"/>
      <c r="SKE111" s="100"/>
      <c r="SKF111" s="100"/>
      <c r="SKG111" s="100"/>
      <c r="SKH111" s="100"/>
      <c r="SKI111" s="100"/>
      <c r="SKJ111" s="100"/>
      <c r="SKK111" s="100"/>
      <c r="SKL111" s="100"/>
      <c r="SKM111" s="100"/>
      <c r="SKN111" s="100"/>
      <c r="SKO111" s="100"/>
      <c r="SKP111" s="100"/>
      <c r="SKQ111" s="100"/>
      <c r="SKR111" s="100"/>
      <c r="SKS111" s="100"/>
      <c r="SKT111" s="100"/>
      <c r="SKU111" s="100"/>
      <c r="SKV111" s="100"/>
      <c r="SKW111" s="100"/>
      <c r="SKX111" s="100"/>
      <c r="SKY111" s="100"/>
      <c r="SKZ111" s="100"/>
      <c r="SLA111" s="100"/>
      <c r="SLB111" s="100"/>
      <c r="SLC111" s="100"/>
      <c r="SLD111" s="100"/>
      <c r="SLE111" s="100"/>
      <c r="SLF111" s="100"/>
      <c r="SLG111" s="100"/>
      <c r="SLH111" s="100"/>
      <c r="SLI111" s="100"/>
      <c r="SLJ111" s="100"/>
      <c r="SLK111" s="100"/>
      <c r="SLL111" s="100"/>
      <c r="SLM111" s="100"/>
      <c r="SLN111" s="100"/>
      <c r="SLO111" s="100"/>
      <c r="SLP111" s="100"/>
      <c r="SLQ111" s="100"/>
      <c r="SLR111" s="100"/>
      <c r="SLS111" s="100"/>
      <c r="SLT111" s="100"/>
      <c r="SLU111" s="100"/>
      <c r="SLV111" s="100"/>
      <c r="SLW111" s="100"/>
      <c r="SLX111" s="100"/>
      <c r="SLY111" s="100"/>
      <c r="SLZ111" s="100"/>
      <c r="SMA111" s="100"/>
      <c r="SMB111" s="100"/>
      <c r="SMC111" s="100"/>
      <c r="SMD111" s="100"/>
      <c r="SME111" s="100"/>
      <c r="SMF111" s="100"/>
      <c r="SMG111" s="100"/>
      <c r="SMH111" s="100"/>
      <c r="SMI111" s="100"/>
      <c r="SMJ111" s="100"/>
      <c r="SMK111" s="100"/>
      <c r="SML111" s="100"/>
      <c r="SMM111" s="100"/>
      <c r="SMN111" s="100"/>
      <c r="SMO111" s="100"/>
      <c r="SMP111" s="100"/>
      <c r="SMQ111" s="100"/>
      <c r="SMR111" s="100"/>
      <c r="SMS111" s="100"/>
      <c r="SMT111" s="100"/>
      <c r="SMU111" s="100"/>
      <c r="SMV111" s="100"/>
      <c r="SMW111" s="100"/>
      <c r="SMX111" s="100"/>
      <c r="SMY111" s="100"/>
      <c r="SMZ111" s="100"/>
      <c r="SNA111" s="100"/>
      <c r="SNB111" s="100"/>
      <c r="SNC111" s="100"/>
      <c r="SND111" s="100"/>
      <c r="SNE111" s="100"/>
      <c r="SNF111" s="100"/>
      <c r="SNG111" s="100"/>
      <c r="SNH111" s="100"/>
      <c r="SNI111" s="100"/>
      <c r="SNJ111" s="100"/>
      <c r="SNK111" s="100"/>
      <c r="SNL111" s="100"/>
      <c r="SNM111" s="100"/>
      <c r="SNN111" s="100"/>
      <c r="SNO111" s="100"/>
      <c r="SNP111" s="100"/>
      <c r="SNQ111" s="100"/>
      <c r="SNR111" s="100"/>
      <c r="SNS111" s="100"/>
      <c r="SNT111" s="100"/>
      <c r="SNU111" s="100"/>
      <c r="SNV111" s="100"/>
      <c r="SNW111" s="100"/>
      <c r="SNX111" s="100"/>
      <c r="SNY111" s="100"/>
      <c r="SNZ111" s="100"/>
      <c r="SOA111" s="100"/>
      <c r="SOB111" s="100"/>
      <c r="SOC111" s="100"/>
      <c r="SOD111" s="100"/>
      <c r="SOE111" s="100"/>
      <c r="SOF111" s="100"/>
      <c r="SOG111" s="100"/>
      <c r="SOH111" s="100"/>
      <c r="SOI111" s="100"/>
      <c r="SOJ111" s="100"/>
      <c r="SOK111" s="100"/>
      <c r="SOL111" s="100"/>
      <c r="SOM111" s="100"/>
      <c r="SON111" s="100"/>
      <c r="SOO111" s="100"/>
      <c r="SOP111" s="100"/>
      <c r="SOQ111" s="100"/>
      <c r="SOR111" s="100"/>
      <c r="SOS111" s="100"/>
      <c r="SOT111" s="100"/>
      <c r="SOU111" s="100"/>
      <c r="SOV111" s="100"/>
      <c r="SOW111" s="100"/>
      <c r="SOX111" s="100"/>
      <c r="SOY111" s="100"/>
      <c r="SOZ111" s="100"/>
      <c r="SPA111" s="100"/>
      <c r="SPB111" s="100"/>
      <c r="SPC111" s="100"/>
      <c r="SPD111" s="100"/>
      <c r="SPE111" s="100"/>
      <c r="SPF111" s="100"/>
      <c r="SPG111" s="100"/>
      <c r="SPH111" s="100"/>
      <c r="SPI111" s="100"/>
      <c r="SPJ111" s="100"/>
      <c r="SPK111" s="100"/>
      <c r="SPL111" s="100"/>
      <c r="SPM111" s="100"/>
      <c r="SPN111" s="100"/>
      <c r="SPO111" s="100"/>
      <c r="SPP111" s="100"/>
      <c r="SPQ111" s="100"/>
      <c r="SPR111" s="100"/>
      <c r="SPS111" s="100"/>
      <c r="SPT111" s="100"/>
      <c r="SPU111" s="100"/>
      <c r="SPV111" s="100"/>
      <c r="SPW111" s="100"/>
      <c r="SPX111" s="100"/>
      <c r="SPY111" s="100"/>
      <c r="SPZ111" s="100"/>
      <c r="SQA111" s="100"/>
      <c r="SQB111" s="100"/>
      <c r="SQC111" s="100"/>
      <c r="SQD111" s="100"/>
      <c r="SQE111" s="100"/>
      <c r="SQF111" s="100"/>
      <c r="SQG111" s="100"/>
      <c r="SQH111" s="100"/>
      <c r="SQI111" s="100"/>
      <c r="SQJ111" s="100"/>
      <c r="SQK111" s="100"/>
      <c r="SQL111" s="100"/>
      <c r="SQM111" s="100"/>
      <c r="SQN111" s="100"/>
      <c r="SQO111" s="100"/>
      <c r="SQP111" s="100"/>
      <c r="SQQ111" s="100"/>
      <c r="SQR111" s="100"/>
      <c r="SQS111" s="100"/>
      <c r="SQT111" s="100"/>
      <c r="SQU111" s="100"/>
      <c r="SQV111" s="100"/>
      <c r="SQW111" s="100"/>
      <c r="SQX111" s="100"/>
      <c r="SQY111" s="100"/>
      <c r="SQZ111" s="100"/>
      <c r="SRA111" s="100"/>
      <c r="SRB111" s="100"/>
      <c r="SRC111" s="100"/>
      <c r="SRD111" s="100"/>
      <c r="SRE111" s="100"/>
      <c r="SRF111" s="100"/>
      <c r="SRG111" s="100"/>
      <c r="SRH111" s="100"/>
      <c r="SRI111" s="100"/>
      <c r="SRJ111" s="100"/>
      <c r="SRK111" s="100"/>
      <c r="SRL111" s="100"/>
      <c r="SRM111" s="100"/>
      <c r="SRN111" s="100"/>
      <c r="SRO111" s="100"/>
      <c r="SRP111" s="100"/>
      <c r="SRQ111" s="100"/>
      <c r="SRR111" s="100"/>
      <c r="SRS111" s="100"/>
      <c r="SRT111" s="100"/>
      <c r="SRU111" s="100"/>
      <c r="SRV111" s="100"/>
      <c r="SRW111" s="100"/>
      <c r="SRX111" s="100"/>
      <c r="SRY111" s="100"/>
      <c r="SRZ111" s="100"/>
      <c r="SSA111" s="100"/>
      <c r="SSB111" s="100"/>
      <c r="SSC111" s="100"/>
      <c r="SSD111" s="100"/>
      <c r="SSE111" s="100"/>
      <c r="SSF111" s="100"/>
      <c r="SSG111" s="100"/>
      <c r="SSH111" s="100"/>
      <c r="SSI111" s="100"/>
      <c r="SSJ111" s="100"/>
      <c r="SSK111" s="100"/>
      <c r="SSL111" s="100"/>
      <c r="SSM111" s="100"/>
      <c r="SSN111" s="100"/>
      <c r="SSO111" s="100"/>
      <c r="SSP111" s="100"/>
      <c r="SSQ111" s="100"/>
      <c r="SSR111" s="100"/>
      <c r="SSS111" s="100"/>
      <c r="SST111" s="100"/>
      <c r="SSU111" s="100"/>
      <c r="SSV111" s="100"/>
      <c r="SSW111" s="100"/>
      <c r="SSX111" s="100"/>
      <c r="SSY111" s="100"/>
      <c r="SSZ111" s="100"/>
      <c r="STA111" s="100"/>
      <c r="STB111" s="100"/>
      <c r="STC111" s="100"/>
      <c r="STD111" s="100"/>
      <c r="STE111" s="100"/>
      <c r="STF111" s="100"/>
      <c r="STG111" s="100"/>
      <c r="STH111" s="100"/>
      <c r="STI111" s="100"/>
      <c r="STJ111" s="100"/>
      <c r="STK111" s="100"/>
      <c r="STL111" s="100"/>
      <c r="STM111" s="100"/>
      <c r="STN111" s="100"/>
      <c r="STO111" s="100"/>
      <c r="STP111" s="100"/>
      <c r="STQ111" s="100"/>
      <c r="STR111" s="100"/>
      <c r="STS111" s="100"/>
      <c r="STT111" s="100"/>
      <c r="STU111" s="100"/>
      <c r="STV111" s="100"/>
      <c r="STW111" s="100"/>
      <c r="STX111" s="100"/>
      <c r="STY111" s="100"/>
      <c r="STZ111" s="100"/>
      <c r="SUA111" s="100"/>
      <c r="SUB111" s="100"/>
      <c r="SUC111" s="100"/>
      <c r="SUD111" s="100"/>
      <c r="SUE111" s="100"/>
      <c r="SUF111" s="100"/>
      <c r="SUG111" s="100"/>
      <c r="SUH111" s="100"/>
      <c r="SUI111" s="100"/>
      <c r="SUJ111" s="100"/>
      <c r="SUK111" s="100"/>
      <c r="SUL111" s="100"/>
      <c r="SUM111" s="100"/>
      <c r="SUN111" s="100"/>
      <c r="SUO111" s="100"/>
      <c r="SUP111" s="100"/>
      <c r="SUQ111" s="100"/>
      <c r="SUR111" s="100"/>
      <c r="SUS111" s="100"/>
      <c r="SUT111" s="100"/>
      <c r="SUU111" s="100"/>
      <c r="SUV111" s="100"/>
      <c r="SUW111" s="100"/>
      <c r="SUX111" s="100"/>
      <c r="SUY111" s="100"/>
      <c r="SUZ111" s="100"/>
      <c r="SVA111" s="100"/>
      <c r="SVB111" s="100"/>
      <c r="SVC111" s="100"/>
      <c r="SVD111" s="100"/>
      <c r="SVE111" s="100"/>
      <c r="SVF111" s="100"/>
      <c r="SVG111" s="100"/>
      <c r="SVH111" s="100"/>
      <c r="SVI111" s="100"/>
      <c r="SVJ111" s="100"/>
      <c r="SVK111" s="100"/>
      <c r="SVL111" s="100"/>
      <c r="SVM111" s="100"/>
      <c r="SVN111" s="100"/>
      <c r="SVO111" s="100"/>
      <c r="SVP111" s="100"/>
      <c r="SVQ111" s="100"/>
      <c r="SVR111" s="100"/>
      <c r="SVS111" s="100"/>
      <c r="SVT111" s="100"/>
      <c r="SVU111" s="100"/>
      <c r="SVV111" s="100"/>
      <c r="SVW111" s="100"/>
      <c r="SVX111" s="100"/>
      <c r="SVY111" s="100"/>
      <c r="SVZ111" s="100"/>
      <c r="SWA111" s="100"/>
      <c r="SWB111" s="100"/>
      <c r="SWC111" s="100"/>
      <c r="SWD111" s="100"/>
      <c r="SWE111" s="100"/>
      <c r="SWF111" s="100"/>
      <c r="SWG111" s="100"/>
      <c r="SWH111" s="100"/>
      <c r="SWI111" s="100"/>
      <c r="SWJ111" s="100"/>
      <c r="SWK111" s="100"/>
      <c r="SWL111" s="100"/>
      <c r="SWM111" s="100"/>
      <c r="SWN111" s="100"/>
      <c r="SWO111" s="100"/>
      <c r="SWP111" s="100"/>
      <c r="SWQ111" s="100"/>
      <c r="SWR111" s="100"/>
      <c r="SWS111" s="100"/>
      <c r="SWT111" s="100"/>
      <c r="SWU111" s="100"/>
      <c r="SWV111" s="100"/>
      <c r="SWW111" s="100"/>
      <c r="SWX111" s="100"/>
      <c r="SWY111" s="100"/>
      <c r="SWZ111" s="100"/>
      <c r="SXA111" s="100"/>
      <c r="SXB111" s="100"/>
      <c r="SXC111" s="100"/>
      <c r="SXD111" s="100"/>
      <c r="SXE111" s="100"/>
      <c r="SXF111" s="100"/>
      <c r="SXG111" s="100"/>
      <c r="SXH111" s="100"/>
      <c r="SXI111" s="100"/>
      <c r="SXJ111" s="100"/>
      <c r="SXK111" s="100"/>
      <c r="SXL111" s="100"/>
      <c r="SXM111" s="100"/>
      <c r="SXN111" s="100"/>
      <c r="SXO111" s="100"/>
      <c r="SXP111" s="100"/>
      <c r="SXQ111" s="100"/>
      <c r="SXR111" s="100"/>
      <c r="SXS111" s="100"/>
      <c r="SXT111" s="100"/>
      <c r="SXU111" s="100"/>
      <c r="SXV111" s="100"/>
      <c r="SXW111" s="100"/>
      <c r="SXX111" s="100"/>
      <c r="SXY111" s="100"/>
      <c r="SXZ111" s="100"/>
      <c r="SYA111" s="100"/>
      <c r="SYB111" s="100"/>
      <c r="SYC111" s="100"/>
      <c r="SYD111" s="100"/>
      <c r="SYE111" s="100"/>
      <c r="SYF111" s="100"/>
      <c r="SYG111" s="100"/>
      <c r="SYH111" s="100"/>
      <c r="SYI111" s="100"/>
      <c r="SYJ111" s="100"/>
      <c r="SYK111" s="100"/>
      <c r="SYL111" s="100"/>
      <c r="SYM111" s="100"/>
      <c r="SYN111" s="100"/>
      <c r="SYO111" s="100"/>
      <c r="SYP111" s="100"/>
      <c r="SYQ111" s="100"/>
      <c r="SYR111" s="100"/>
      <c r="SYS111" s="100"/>
      <c r="SYT111" s="100"/>
      <c r="SYU111" s="100"/>
      <c r="SYV111" s="100"/>
      <c r="SYW111" s="100"/>
      <c r="SYX111" s="100"/>
      <c r="SYY111" s="100"/>
      <c r="SYZ111" s="100"/>
      <c r="SZA111" s="100"/>
      <c r="SZB111" s="100"/>
      <c r="SZC111" s="100"/>
      <c r="SZD111" s="100"/>
      <c r="SZE111" s="100"/>
      <c r="SZF111" s="100"/>
      <c r="SZG111" s="100"/>
      <c r="SZH111" s="100"/>
      <c r="SZI111" s="100"/>
      <c r="SZJ111" s="100"/>
      <c r="SZK111" s="100"/>
      <c r="SZL111" s="100"/>
      <c r="SZM111" s="100"/>
      <c r="SZN111" s="100"/>
      <c r="SZO111" s="100"/>
      <c r="SZP111" s="100"/>
      <c r="SZQ111" s="100"/>
      <c r="SZR111" s="100"/>
      <c r="SZS111" s="100"/>
      <c r="SZT111" s="100"/>
      <c r="SZU111" s="100"/>
      <c r="SZV111" s="100"/>
      <c r="SZW111" s="100"/>
      <c r="SZX111" s="100"/>
      <c r="SZY111" s="100"/>
      <c r="SZZ111" s="100"/>
      <c r="TAA111" s="100"/>
      <c r="TAB111" s="100"/>
      <c r="TAC111" s="100"/>
      <c r="TAD111" s="100"/>
      <c r="TAE111" s="100"/>
      <c r="TAF111" s="100"/>
      <c r="TAG111" s="100"/>
      <c r="TAH111" s="100"/>
      <c r="TAI111" s="100"/>
      <c r="TAJ111" s="100"/>
      <c r="TAK111" s="100"/>
      <c r="TAL111" s="100"/>
      <c r="TAM111" s="100"/>
      <c r="TAN111" s="100"/>
      <c r="TAO111" s="100"/>
      <c r="TAP111" s="100"/>
      <c r="TAQ111" s="100"/>
      <c r="TAR111" s="100"/>
      <c r="TAS111" s="100"/>
      <c r="TAT111" s="100"/>
      <c r="TAU111" s="100"/>
      <c r="TAV111" s="100"/>
      <c r="TAW111" s="100"/>
      <c r="TAX111" s="100"/>
      <c r="TAY111" s="100"/>
      <c r="TAZ111" s="100"/>
      <c r="TBA111" s="100"/>
      <c r="TBB111" s="100"/>
      <c r="TBC111" s="100"/>
      <c r="TBD111" s="100"/>
      <c r="TBE111" s="100"/>
      <c r="TBF111" s="100"/>
      <c r="TBG111" s="100"/>
      <c r="TBH111" s="100"/>
      <c r="TBI111" s="100"/>
      <c r="TBJ111" s="100"/>
      <c r="TBK111" s="100"/>
      <c r="TBL111" s="100"/>
      <c r="TBM111" s="100"/>
      <c r="TBN111" s="100"/>
      <c r="TBO111" s="100"/>
      <c r="TBP111" s="100"/>
      <c r="TBQ111" s="100"/>
      <c r="TBR111" s="100"/>
      <c r="TBS111" s="100"/>
      <c r="TBT111" s="100"/>
      <c r="TBU111" s="100"/>
      <c r="TBV111" s="100"/>
      <c r="TBW111" s="100"/>
      <c r="TBX111" s="100"/>
      <c r="TBY111" s="100"/>
      <c r="TBZ111" s="100"/>
      <c r="TCA111" s="100"/>
      <c r="TCB111" s="100"/>
      <c r="TCC111" s="100"/>
      <c r="TCD111" s="100"/>
      <c r="TCE111" s="100"/>
      <c r="TCF111" s="100"/>
      <c r="TCG111" s="100"/>
      <c r="TCH111" s="100"/>
      <c r="TCI111" s="100"/>
      <c r="TCJ111" s="100"/>
      <c r="TCK111" s="100"/>
      <c r="TCL111" s="100"/>
      <c r="TCM111" s="100"/>
      <c r="TCN111" s="100"/>
      <c r="TCO111" s="100"/>
      <c r="TCP111" s="100"/>
      <c r="TCQ111" s="100"/>
      <c r="TCR111" s="100"/>
      <c r="TCS111" s="100"/>
      <c r="TCT111" s="100"/>
      <c r="TCU111" s="100"/>
      <c r="TCV111" s="100"/>
      <c r="TCW111" s="100"/>
      <c r="TCX111" s="100"/>
      <c r="TCY111" s="100"/>
      <c r="TCZ111" s="100"/>
      <c r="TDA111" s="100"/>
      <c r="TDB111" s="100"/>
      <c r="TDC111" s="100"/>
      <c r="TDD111" s="100"/>
      <c r="TDE111" s="100"/>
      <c r="TDF111" s="100"/>
      <c r="TDG111" s="100"/>
      <c r="TDH111" s="100"/>
      <c r="TDI111" s="100"/>
      <c r="TDJ111" s="100"/>
      <c r="TDK111" s="100"/>
      <c r="TDL111" s="100"/>
      <c r="TDM111" s="100"/>
      <c r="TDN111" s="100"/>
      <c r="TDO111" s="100"/>
      <c r="TDP111" s="100"/>
      <c r="TDQ111" s="100"/>
      <c r="TDR111" s="100"/>
      <c r="TDS111" s="100"/>
      <c r="TDT111" s="100"/>
      <c r="TDU111" s="100"/>
      <c r="TDV111" s="100"/>
      <c r="TDW111" s="100"/>
      <c r="TDX111" s="100"/>
      <c r="TDY111" s="100"/>
      <c r="TDZ111" s="100"/>
      <c r="TEA111" s="100"/>
      <c r="TEB111" s="100"/>
      <c r="TEC111" s="100"/>
      <c r="TED111" s="100"/>
      <c r="TEE111" s="100"/>
      <c r="TEF111" s="100"/>
      <c r="TEG111" s="100"/>
      <c r="TEH111" s="100"/>
      <c r="TEI111" s="100"/>
      <c r="TEJ111" s="100"/>
      <c r="TEK111" s="100"/>
      <c r="TEL111" s="100"/>
      <c r="TEM111" s="100"/>
      <c r="TEN111" s="100"/>
      <c r="TEO111" s="100"/>
      <c r="TEP111" s="100"/>
      <c r="TEQ111" s="100"/>
      <c r="TER111" s="100"/>
      <c r="TES111" s="100"/>
      <c r="TET111" s="100"/>
      <c r="TEU111" s="100"/>
      <c r="TEV111" s="100"/>
      <c r="TEW111" s="100"/>
      <c r="TEX111" s="100"/>
      <c r="TEY111" s="100"/>
      <c r="TEZ111" s="100"/>
      <c r="TFA111" s="100"/>
      <c r="TFB111" s="100"/>
      <c r="TFC111" s="100"/>
      <c r="TFD111" s="100"/>
      <c r="TFE111" s="100"/>
      <c r="TFF111" s="100"/>
      <c r="TFG111" s="100"/>
      <c r="TFH111" s="100"/>
      <c r="TFI111" s="100"/>
      <c r="TFJ111" s="100"/>
      <c r="TFK111" s="100"/>
      <c r="TFL111" s="100"/>
      <c r="TFM111" s="100"/>
      <c r="TFN111" s="100"/>
      <c r="TFO111" s="100"/>
      <c r="TFP111" s="100"/>
      <c r="TFQ111" s="100"/>
      <c r="TFR111" s="100"/>
      <c r="TFS111" s="100"/>
      <c r="TFT111" s="100"/>
      <c r="TFU111" s="100"/>
      <c r="TFV111" s="100"/>
      <c r="TFW111" s="100"/>
      <c r="TFX111" s="100"/>
      <c r="TFY111" s="100"/>
      <c r="TFZ111" s="100"/>
      <c r="TGA111" s="100"/>
      <c r="TGB111" s="100"/>
      <c r="TGC111" s="100"/>
      <c r="TGD111" s="100"/>
      <c r="TGE111" s="100"/>
      <c r="TGF111" s="100"/>
      <c r="TGG111" s="100"/>
      <c r="TGH111" s="100"/>
      <c r="TGI111" s="100"/>
      <c r="TGJ111" s="100"/>
      <c r="TGK111" s="100"/>
      <c r="TGL111" s="100"/>
      <c r="TGM111" s="100"/>
      <c r="TGN111" s="100"/>
      <c r="TGO111" s="100"/>
      <c r="TGP111" s="100"/>
      <c r="TGQ111" s="100"/>
      <c r="TGR111" s="100"/>
      <c r="TGS111" s="100"/>
      <c r="TGT111" s="100"/>
      <c r="TGU111" s="100"/>
      <c r="TGV111" s="100"/>
      <c r="TGW111" s="100"/>
      <c r="TGX111" s="100"/>
      <c r="TGY111" s="100"/>
      <c r="TGZ111" s="100"/>
      <c r="THA111" s="100"/>
      <c r="THB111" s="100"/>
      <c r="THC111" s="100"/>
      <c r="THD111" s="100"/>
      <c r="THE111" s="100"/>
      <c r="THF111" s="100"/>
      <c r="THG111" s="100"/>
      <c r="THH111" s="100"/>
      <c r="THI111" s="100"/>
      <c r="THJ111" s="100"/>
      <c r="THK111" s="100"/>
      <c r="THL111" s="100"/>
      <c r="THM111" s="100"/>
      <c r="THN111" s="100"/>
      <c r="THO111" s="100"/>
      <c r="THP111" s="100"/>
      <c r="THQ111" s="100"/>
      <c r="THR111" s="100"/>
      <c r="THS111" s="100"/>
      <c r="THT111" s="100"/>
      <c r="THU111" s="100"/>
      <c r="THV111" s="100"/>
      <c r="THW111" s="100"/>
      <c r="THX111" s="100"/>
      <c r="THY111" s="100"/>
      <c r="THZ111" s="100"/>
      <c r="TIA111" s="100"/>
      <c r="TIB111" s="100"/>
      <c r="TIC111" s="100"/>
      <c r="TID111" s="100"/>
      <c r="TIE111" s="100"/>
      <c r="TIF111" s="100"/>
      <c r="TIG111" s="100"/>
      <c r="TIH111" s="100"/>
      <c r="TII111" s="100"/>
      <c r="TIJ111" s="100"/>
      <c r="TIK111" s="100"/>
      <c r="TIL111" s="100"/>
      <c r="TIM111" s="100"/>
      <c r="TIN111" s="100"/>
      <c r="TIO111" s="100"/>
      <c r="TIP111" s="100"/>
      <c r="TIQ111" s="100"/>
      <c r="TIR111" s="100"/>
      <c r="TIS111" s="100"/>
      <c r="TIT111" s="100"/>
      <c r="TIU111" s="100"/>
      <c r="TIV111" s="100"/>
      <c r="TIW111" s="100"/>
      <c r="TIX111" s="100"/>
      <c r="TIY111" s="100"/>
      <c r="TIZ111" s="100"/>
      <c r="TJA111" s="100"/>
      <c r="TJB111" s="100"/>
      <c r="TJC111" s="100"/>
      <c r="TJD111" s="100"/>
      <c r="TJE111" s="100"/>
      <c r="TJF111" s="100"/>
      <c r="TJG111" s="100"/>
      <c r="TJH111" s="100"/>
      <c r="TJI111" s="100"/>
      <c r="TJJ111" s="100"/>
      <c r="TJK111" s="100"/>
      <c r="TJL111" s="100"/>
      <c r="TJM111" s="100"/>
      <c r="TJN111" s="100"/>
      <c r="TJO111" s="100"/>
      <c r="TJP111" s="100"/>
      <c r="TJQ111" s="100"/>
      <c r="TJR111" s="100"/>
      <c r="TJS111" s="100"/>
      <c r="TJT111" s="100"/>
      <c r="TJU111" s="100"/>
      <c r="TJV111" s="100"/>
      <c r="TJW111" s="100"/>
      <c r="TJX111" s="100"/>
      <c r="TJY111" s="100"/>
      <c r="TJZ111" s="100"/>
      <c r="TKA111" s="100"/>
      <c r="TKB111" s="100"/>
      <c r="TKC111" s="100"/>
      <c r="TKD111" s="100"/>
      <c r="TKE111" s="100"/>
      <c r="TKF111" s="100"/>
      <c r="TKG111" s="100"/>
      <c r="TKH111" s="100"/>
      <c r="TKI111" s="100"/>
      <c r="TKJ111" s="100"/>
      <c r="TKK111" s="100"/>
      <c r="TKL111" s="100"/>
      <c r="TKM111" s="100"/>
      <c r="TKN111" s="100"/>
      <c r="TKO111" s="100"/>
      <c r="TKP111" s="100"/>
      <c r="TKQ111" s="100"/>
      <c r="TKR111" s="100"/>
      <c r="TKS111" s="100"/>
      <c r="TKT111" s="100"/>
      <c r="TKU111" s="100"/>
      <c r="TKV111" s="100"/>
      <c r="TKW111" s="100"/>
      <c r="TKX111" s="100"/>
      <c r="TKY111" s="100"/>
      <c r="TKZ111" s="100"/>
      <c r="TLA111" s="100"/>
      <c r="TLB111" s="100"/>
      <c r="TLC111" s="100"/>
      <c r="TLD111" s="100"/>
      <c r="TLE111" s="100"/>
      <c r="TLF111" s="100"/>
      <c r="TLG111" s="100"/>
      <c r="TLH111" s="100"/>
      <c r="TLI111" s="100"/>
      <c r="TLJ111" s="100"/>
      <c r="TLK111" s="100"/>
      <c r="TLL111" s="100"/>
      <c r="TLM111" s="100"/>
      <c r="TLN111" s="100"/>
      <c r="TLO111" s="100"/>
      <c r="TLP111" s="100"/>
      <c r="TLQ111" s="100"/>
      <c r="TLR111" s="100"/>
      <c r="TLS111" s="100"/>
      <c r="TLT111" s="100"/>
      <c r="TLU111" s="100"/>
      <c r="TLV111" s="100"/>
      <c r="TLW111" s="100"/>
      <c r="TLX111" s="100"/>
      <c r="TLY111" s="100"/>
      <c r="TLZ111" s="100"/>
      <c r="TMA111" s="100"/>
      <c r="TMB111" s="100"/>
      <c r="TMC111" s="100"/>
      <c r="TMD111" s="100"/>
      <c r="TME111" s="100"/>
      <c r="TMF111" s="100"/>
      <c r="TMG111" s="100"/>
      <c r="TMH111" s="100"/>
      <c r="TMI111" s="100"/>
      <c r="TMJ111" s="100"/>
      <c r="TMK111" s="100"/>
      <c r="TML111" s="100"/>
      <c r="TMM111" s="100"/>
      <c r="TMN111" s="100"/>
      <c r="TMO111" s="100"/>
      <c r="TMP111" s="100"/>
      <c r="TMQ111" s="100"/>
      <c r="TMR111" s="100"/>
      <c r="TMS111" s="100"/>
      <c r="TMT111" s="100"/>
      <c r="TMU111" s="100"/>
      <c r="TMV111" s="100"/>
      <c r="TMW111" s="100"/>
      <c r="TMX111" s="100"/>
      <c r="TMY111" s="100"/>
      <c r="TMZ111" s="100"/>
      <c r="TNA111" s="100"/>
      <c r="TNB111" s="100"/>
      <c r="TNC111" s="100"/>
      <c r="TND111" s="100"/>
      <c r="TNE111" s="100"/>
      <c r="TNF111" s="100"/>
      <c r="TNG111" s="100"/>
      <c r="TNH111" s="100"/>
      <c r="TNI111" s="100"/>
      <c r="TNJ111" s="100"/>
      <c r="TNK111" s="100"/>
      <c r="TNL111" s="100"/>
      <c r="TNM111" s="100"/>
      <c r="TNN111" s="100"/>
      <c r="TNO111" s="100"/>
      <c r="TNP111" s="100"/>
      <c r="TNQ111" s="100"/>
      <c r="TNR111" s="100"/>
      <c r="TNS111" s="100"/>
      <c r="TNT111" s="100"/>
      <c r="TNU111" s="100"/>
      <c r="TNV111" s="100"/>
      <c r="TNW111" s="100"/>
      <c r="TNX111" s="100"/>
      <c r="TNY111" s="100"/>
      <c r="TNZ111" s="100"/>
      <c r="TOA111" s="100"/>
      <c r="TOB111" s="100"/>
      <c r="TOC111" s="100"/>
      <c r="TOD111" s="100"/>
      <c r="TOE111" s="100"/>
      <c r="TOF111" s="100"/>
      <c r="TOG111" s="100"/>
      <c r="TOH111" s="100"/>
      <c r="TOI111" s="100"/>
      <c r="TOJ111" s="100"/>
      <c r="TOK111" s="100"/>
      <c r="TOL111" s="100"/>
      <c r="TOM111" s="100"/>
      <c r="TON111" s="100"/>
      <c r="TOO111" s="100"/>
      <c r="TOP111" s="100"/>
      <c r="TOQ111" s="100"/>
      <c r="TOR111" s="100"/>
      <c r="TOS111" s="100"/>
      <c r="TOT111" s="100"/>
      <c r="TOU111" s="100"/>
      <c r="TOV111" s="100"/>
      <c r="TOW111" s="100"/>
      <c r="TOX111" s="100"/>
      <c r="TOY111" s="100"/>
      <c r="TOZ111" s="100"/>
      <c r="TPA111" s="100"/>
      <c r="TPB111" s="100"/>
      <c r="TPC111" s="100"/>
      <c r="TPD111" s="100"/>
      <c r="TPE111" s="100"/>
      <c r="TPF111" s="100"/>
      <c r="TPG111" s="100"/>
      <c r="TPH111" s="100"/>
      <c r="TPI111" s="100"/>
      <c r="TPJ111" s="100"/>
      <c r="TPK111" s="100"/>
      <c r="TPL111" s="100"/>
      <c r="TPM111" s="100"/>
      <c r="TPN111" s="100"/>
      <c r="TPO111" s="100"/>
      <c r="TPP111" s="100"/>
      <c r="TPQ111" s="100"/>
      <c r="TPR111" s="100"/>
      <c r="TPS111" s="100"/>
      <c r="TPT111" s="100"/>
      <c r="TPU111" s="100"/>
      <c r="TPV111" s="100"/>
      <c r="TPW111" s="100"/>
      <c r="TPX111" s="100"/>
      <c r="TPY111" s="100"/>
      <c r="TPZ111" s="100"/>
      <c r="TQA111" s="100"/>
      <c r="TQB111" s="100"/>
      <c r="TQC111" s="100"/>
      <c r="TQD111" s="100"/>
      <c r="TQE111" s="100"/>
      <c r="TQF111" s="100"/>
      <c r="TQG111" s="100"/>
      <c r="TQH111" s="100"/>
      <c r="TQI111" s="100"/>
      <c r="TQJ111" s="100"/>
      <c r="TQK111" s="100"/>
      <c r="TQL111" s="100"/>
      <c r="TQM111" s="100"/>
      <c r="TQN111" s="100"/>
      <c r="TQO111" s="100"/>
      <c r="TQP111" s="100"/>
      <c r="TQQ111" s="100"/>
      <c r="TQR111" s="100"/>
      <c r="TQS111" s="100"/>
      <c r="TQT111" s="100"/>
      <c r="TQU111" s="100"/>
      <c r="TQV111" s="100"/>
      <c r="TQW111" s="100"/>
      <c r="TQX111" s="100"/>
      <c r="TQY111" s="100"/>
      <c r="TQZ111" s="100"/>
      <c r="TRA111" s="100"/>
      <c r="TRB111" s="100"/>
      <c r="TRC111" s="100"/>
      <c r="TRD111" s="100"/>
      <c r="TRE111" s="100"/>
      <c r="TRF111" s="100"/>
      <c r="TRG111" s="100"/>
      <c r="TRH111" s="100"/>
      <c r="TRI111" s="100"/>
      <c r="TRJ111" s="100"/>
      <c r="TRK111" s="100"/>
      <c r="TRL111" s="100"/>
      <c r="TRM111" s="100"/>
      <c r="TRN111" s="100"/>
      <c r="TRO111" s="100"/>
      <c r="TRP111" s="100"/>
      <c r="TRQ111" s="100"/>
      <c r="TRR111" s="100"/>
      <c r="TRS111" s="100"/>
      <c r="TRT111" s="100"/>
      <c r="TRU111" s="100"/>
      <c r="TRV111" s="100"/>
      <c r="TRW111" s="100"/>
      <c r="TRX111" s="100"/>
      <c r="TRY111" s="100"/>
      <c r="TRZ111" s="100"/>
      <c r="TSA111" s="100"/>
      <c r="TSB111" s="100"/>
      <c r="TSC111" s="100"/>
      <c r="TSD111" s="100"/>
      <c r="TSE111" s="100"/>
      <c r="TSF111" s="100"/>
      <c r="TSG111" s="100"/>
      <c r="TSH111" s="100"/>
      <c r="TSI111" s="100"/>
      <c r="TSJ111" s="100"/>
      <c r="TSK111" s="100"/>
      <c r="TSL111" s="100"/>
      <c r="TSM111" s="100"/>
      <c r="TSN111" s="100"/>
      <c r="TSO111" s="100"/>
      <c r="TSP111" s="100"/>
      <c r="TSQ111" s="100"/>
      <c r="TSR111" s="100"/>
      <c r="TSS111" s="100"/>
      <c r="TST111" s="100"/>
      <c r="TSU111" s="100"/>
      <c r="TSV111" s="100"/>
      <c r="TSW111" s="100"/>
      <c r="TSX111" s="100"/>
      <c r="TSY111" s="100"/>
      <c r="TSZ111" s="100"/>
      <c r="TTA111" s="100"/>
      <c r="TTB111" s="100"/>
      <c r="TTC111" s="100"/>
      <c r="TTD111" s="100"/>
      <c r="TTE111" s="100"/>
      <c r="TTF111" s="100"/>
      <c r="TTG111" s="100"/>
      <c r="TTH111" s="100"/>
      <c r="TTI111" s="100"/>
      <c r="TTJ111" s="100"/>
      <c r="TTK111" s="100"/>
      <c r="TTL111" s="100"/>
      <c r="TTM111" s="100"/>
      <c r="TTN111" s="100"/>
      <c r="TTO111" s="100"/>
      <c r="TTP111" s="100"/>
      <c r="TTQ111" s="100"/>
      <c r="TTR111" s="100"/>
      <c r="TTS111" s="100"/>
      <c r="TTT111" s="100"/>
      <c r="TTU111" s="100"/>
      <c r="TTV111" s="100"/>
      <c r="TTW111" s="100"/>
      <c r="TTX111" s="100"/>
      <c r="TTY111" s="100"/>
      <c r="TTZ111" s="100"/>
      <c r="TUA111" s="100"/>
      <c r="TUB111" s="100"/>
      <c r="TUC111" s="100"/>
      <c r="TUD111" s="100"/>
      <c r="TUE111" s="100"/>
      <c r="TUF111" s="100"/>
      <c r="TUG111" s="100"/>
      <c r="TUH111" s="100"/>
      <c r="TUI111" s="100"/>
      <c r="TUJ111" s="100"/>
      <c r="TUK111" s="100"/>
      <c r="TUL111" s="100"/>
      <c r="TUM111" s="100"/>
      <c r="TUN111" s="100"/>
      <c r="TUO111" s="100"/>
      <c r="TUP111" s="100"/>
      <c r="TUQ111" s="100"/>
      <c r="TUR111" s="100"/>
      <c r="TUS111" s="100"/>
      <c r="TUT111" s="100"/>
      <c r="TUU111" s="100"/>
      <c r="TUV111" s="100"/>
      <c r="TUW111" s="100"/>
      <c r="TUX111" s="100"/>
      <c r="TUY111" s="100"/>
      <c r="TUZ111" s="100"/>
      <c r="TVA111" s="100"/>
      <c r="TVB111" s="100"/>
      <c r="TVC111" s="100"/>
      <c r="TVD111" s="100"/>
      <c r="TVE111" s="100"/>
      <c r="TVF111" s="100"/>
      <c r="TVG111" s="100"/>
      <c r="TVH111" s="100"/>
      <c r="TVI111" s="100"/>
      <c r="TVJ111" s="100"/>
      <c r="TVK111" s="100"/>
      <c r="TVL111" s="100"/>
      <c r="TVM111" s="100"/>
      <c r="TVN111" s="100"/>
      <c r="TVO111" s="100"/>
      <c r="TVP111" s="100"/>
      <c r="TVQ111" s="100"/>
      <c r="TVR111" s="100"/>
      <c r="TVS111" s="100"/>
      <c r="TVT111" s="100"/>
      <c r="TVU111" s="100"/>
      <c r="TVV111" s="100"/>
      <c r="TVW111" s="100"/>
      <c r="TVX111" s="100"/>
      <c r="TVY111" s="100"/>
      <c r="TVZ111" s="100"/>
      <c r="TWA111" s="100"/>
      <c r="TWB111" s="100"/>
      <c r="TWC111" s="100"/>
      <c r="TWD111" s="100"/>
      <c r="TWE111" s="100"/>
      <c r="TWF111" s="100"/>
      <c r="TWG111" s="100"/>
      <c r="TWH111" s="100"/>
      <c r="TWI111" s="100"/>
      <c r="TWJ111" s="100"/>
      <c r="TWK111" s="100"/>
      <c r="TWL111" s="100"/>
      <c r="TWM111" s="100"/>
      <c r="TWN111" s="100"/>
      <c r="TWO111" s="100"/>
      <c r="TWP111" s="100"/>
      <c r="TWQ111" s="100"/>
      <c r="TWR111" s="100"/>
      <c r="TWS111" s="100"/>
      <c r="TWT111" s="100"/>
      <c r="TWU111" s="100"/>
      <c r="TWV111" s="100"/>
      <c r="TWW111" s="100"/>
      <c r="TWX111" s="100"/>
      <c r="TWY111" s="100"/>
      <c r="TWZ111" s="100"/>
      <c r="TXA111" s="100"/>
      <c r="TXB111" s="100"/>
      <c r="TXC111" s="100"/>
      <c r="TXD111" s="100"/>
      <c r="TXE111" s="100"/>
      <c r="TXF111" s="100"/>
      <c r="TXG111" s="100"/>
      <c r="TXH111" s="100"/>
      <c r="TXI111" s="100"/>
      <c r="TXJ111" s="100"/>
      <c r="TXK111" s="100"/>
      <c r="TXL111" s="100"/>
      <c r="TXM111" s="100"/>
      <c r="TXN111" s="100"/>
      <c r="TXO111" s="100"/>
      <c r="TXP111" s="100"/>
      <c r="TXQ111" s="100"/>
      <c r="TXR111" s="100"/>
      <c r="TXS111" s="100"/>
      <c r="TXT111" s="100"/>
      <c r="TXU111" s="100"/>
      <c r="TXV111" s="100"/>
      <c r="TXW111" s="100"/>
      <c r="TXX111" s="100"/>
      <c r="TXY111" s="100"/>
      <c r="TXZ111" s="100"/>
      <c r="TYA111" s="100"/>
      <c r="TYB111" s="100"/>
      <c r="TYC111" s="100"/>
      <c r="TYD111" s="100"/>
      <c r="TYE111" s="100"/>
      <c r="TYF111" s="100"/>
      <c r="TYG111" s="100"/>
      <c r="TYH111" s="100"/>
      <c r="TYI111" s="100"/>
      <c r="TYJ111" s="100"/>
      <c r="TYK111" s="100"/>
      <c r="TYL111" s="100"/>
      <c r="TYM111" s="100"/>
      <c r="TYN111" s="100"/>
      <c r="TYO111" s="100"/>
      <c r="TYP111" s="100"/>
      <c r="TYQ111" s="100"/>
      <c r="TYR111" s="100"/>
      <c r="TYS111" s="100"/>
      <c r="TYT111" s="100"/>
      <c r="TYU111" s="100"/>
      <c r="TYV111" s="100"/>
      <c r="TYW111" s="100"/>
      <c r="TYX111" s="100"/>
      <c r="TYY111" s="100"/>
      <c r="TYZ111" s="100"/>
      <c r="TZA111" s="100"/>
      <c r="TZB111" s="100"/>
      <c r="TZC111" s="100"/>
      <c r="TZD111" s="100"/>
      <c r="TZE111" s="100"/>
      <c r="TZF111" s="100"/>
      <c r="TZG111" s="100"/>
      <c r="TZH111" s="100"/>
      <c r="TZI111" s="100"/>
      <c r="TZJ111" s="100"/>
      <c r="TZK111" s="100"/>
      <c r="TZL111" s="100"/>
      <c r="TZM111" s="100"/>
      <c r="TZN111" s="100"/>
      <c r="TZO111" s="100"/>
      <c r="TZP111" s="100"/>
      <c r="TZQ111" s="100"/>
      <c r="TZR111" s="100"/>
      <c r="TZS111" s="100"/>
      <c r="TZT111" s="100"/>
      <c r="TZU111" s="100"/>
      <c r="TZV111" s="100"/>
      <c r="TZW111" s="100"/>
      <c r="TZX111" s="100"/>
      <c r="TZY111" s="100"/>
      <c r="TZZ111" s="100"/>
      <c r="UAA111" s="100"/>
      <c r="UAB111" s="100"/>
      <c r="UAC111" s="100"/>
      <c r="UAD111" s="100"/>
      <c r="UAE111" s="100"/>
      <c r="UAF111" s="100"/>
      <c r="UAG111" s="100"/>
      <c r="UAH111" s="100"/>
      <c r="UAI111" s="100"/>
      <c r="UAJ111" s="100"/>
      <c r="UAK111" s="100"/>
      <c r="UAL111" s="100"/>
      <c r="UAM111" s="100"/>
      <c r="UAN111" s="100"/>
      <c r="UAO111" s="100"/>
      <c r="UAP111" s="100"/>
      <c r="UAQ111" s="100"/>
      <c r="UAR111" s="100"/>
      <c r="UAS111" s="100"/>
      <c r="UAT111" s="100"/>
      <c r="UAU111" s="100"/>
      <c r="UAV111" s="100"/>
      <c r="UAW111" s="100"/>
      <c r="UAX111" s="100"/>
      <c r="UAY111" s="100"/>
      <c r="UAZ111" s="100"/>
      <c r="UBA111" s="100"/>
      <c r="UBB111" s="100"/>
      <c r="UBC111" s="100"/>
      <c r="UBD111" s="100"/>
      <c r="UBE111" s="100"/>
      <c r="UBF111" s="100"/>
      <c r="UBG111" s="100"/>
      <c r="UBH111" s="100"/>
      <c r="UBI111" s="100"/>
      <c r="UBJ111" s="100"/>
      <c r="UBK111" s="100"/>
      <c r="UBL111" s="100"/>
      <c r="UBM111" s="100"/>
      <c r="UBN111" s="100"/>
      <c r="UBO111" s="100"/>
      <c r="UBP111" s="100"/>
      <c r="UBQ111" s="100"/>
      <c r="UBR111" s="100"/>
      <c r="UBS111" s="100"/>
      <c r="UBT111" s="100"/>
      <c r="UBU111" s="100"/>
      <c r="UBV111" s="100"/>
      <c r="UBW111" s="100"/>
      <c r="UBX111" s="100"/>
      <c r="UBY111" s="100"/>
      <c r="UBZ111" s="100"/>
      <c r="UCA111" s="100"/>
      <c r="UCB111" s="100"/>
      <c r="UCC111" s="100"/>
      <c r="UCD111" s="100"/>
      <c r="UCE111" s="100"/>
      <c r="UCF111" s="100"/>
      <c r="UCG111" s="100"/>
      <c r="UCH111" s="100"/>
      <c r="UCI111" s="100"/>
      <c r="UCJ111" s="100"/>
      <c r="UCK111" s="100"/>
      <c r="UCL111" s="100"/>
      <c r="UCM111" s="100"/>
      <c r="UCN111" s="100"/>
      <c r="UCO111" s="100"/>
      <c r="UCP111" s="100"/>
      <c r="UCQ111" s="100"/>
      <c r="UCR111" s="100"/>
      <c r="UCS111" s="100"/>
      <c r="UCT111" s="100"/>
      <c r="UCU111" s="100"/>
      <c r="UCV111" s="100"/>
      <c r="UCW111" s="100"/>
      <c r="UCX111" s="100"/>
      <c r="UCY111" s="100"/>
      <c r="UCZ111" s="100"/>
      <c r="UDA111" s="100"/>
      <c r="UDB111" s="100"/>
      <c r="UDC111" s="100"/>
      <c r="UDD111" s="100"/>
      <c r="UDE111" s="100"/>
      <c r="UDF111" s="100"/>
      <c r="UDG111" s="100"/>
      <c r="UDH111" s="100"/>
      <c r="UDI111" s="100"/>
      <c r="UDJ111" s="100"/>
      <c r="UDK111" s="100"/>
      <c r="UDL111" s="100"/>
      <c r="UDM111" s="100"/>
      <c r="UDN111" s="100"/>
      <c r="UDO111" s="100"/>
      <c r="UDP111" s="100"/>
      <c r="UDQ111" s="100"/>
      <c r="UDR111" s="100"/>
      <c r="UDS111" s="100"/>
      <c r="UDT111" s="100"/>
      <c r="UDU111" s="100"/>
      <c r="UDV111" s="100"/>
      <c r="UDW111" s="100"/>
      <c r="UDX111" s="100"/>
      <c r="UDY111" s="100"/>
      <c r="UDZ111" s="100"/>
      <c r="UEA111" s="100"/>
      <c r="UEB111" s="100"/>
      <c r="UEC111" s="100"/>
      <c r="UED111" s="100"/>
      <c r="UEE111" s="100"/>
      <c r="UEF111" s="100"/>
      <c r="UEG111" s="100"/>
      <c r="UEH111" s="100"/>
      <c r="UEI111" s="100"/>
      <c r="UEJ111" s="100"/>
      <c r="UEK111" s="100"/>
      <c r="UEL111" s="100"/>
      <c r="UEM111" s="100"/>
      <c r="UEN111" s="100"/>
      <c r="UEO111" s="100"/>
      <c r="UEP111" s="100"/>
      <c r="UEQ111" s="100"/>
      <c r="UER111" s="100"/>
      <c r="UES111" s="100"/>
      <c r="UET111" s="100"/>
      <c r="UEU111" s="100"/>
      <c r="UEV111" s="100"/>
      <c r="UEW111" s="100"/>
      <c r="UEX111" s="100"/>
      <c r="UEY111" s="100"/>
      <c r="UEZ111" s="100"/>
      <c r="UFA111" s="100"/>
      <c r="UFB111" s="100"/>
      <c r="UFC111" s="100"/>
      <c r="UFD111" s="100"/>
      <c r="UFE111" s="100"/>
      <c r="UFF111" s="100"/>
      <c r="UFG111" s="100"/>
      <c r="UFH111" s="100"/>
      <c r="UFI111" s="100"/>
      <c r="UFJ111" s="100"/>
      <c r="UFK111" s="100"/>
      <c r="UFL111" s="100"/>
      <c r="UFM111" s="100"/>
      <c r="UFN111" s="100"/>
      <c r="UFO111" s="100"/>
      <c r="UFP111" s="100"/>
      <c r="UFQ111" s="100"/>
      <c r="UFR111" s="100"/>
      <c r="UFS111" s="100"/>
      <c r="UFT111" s="100"/>
      <c r="UFU111" s="100"/>
      <c r="UFV111" s="100"/>
      <c r="UFW111" s="100"/>
      <c r="UFX111" s="100"/>
      <c r="UFY111" s="100"/>
      <c r="UFZ111" s="100"/>
      <c r="UGA111" s="100"/>
      <c r="UGB111" s="100"/>
      <c r="UGC111" s="100"/>
      <c r="UGD111" s="100"/>
      <c r="UGE111" s="100"/>
      <c r="UGF111" s="100"/>
      <c r="UGG111" s="100"/>
      <c r="UGH111" s="100"/>
      <c r="UGI111" s="100"/>
      <c r="UGJ111" s="100"/>
      <c r="UGK111" s="100"/>
      <c r="UGL111" s="100"/>
      <c r="UGM111" s="100"/>
      <c r="UGN111" s="100"/>
      <c r="UGO111" s="100"/>
      <c r="UGP111" s="100"/>
      <c r="UGQ111" s="100"/>
      <c r="UGR111" s="100"/>
      <c r="UGS111" s="100"/>
      <c r="UGT111" s="100"/>
      <c r="UGU111" s="100"/>
      <c r="UGV111" s="100"/>
      <c r="UGW111" s="100"/>
      <c r="UGX111" s="100"/>
      <c r="UGY111" s="100"/>
      <c r="UGZ111" s="100"/>
      <c r="UHA111" s="100"/>
      <c r="UHB111" s="100"/>
      <c r="UHC111" s="100"/>
      <c r="UHD111" s="100"/>
      <c r="UHE111" s="100"/>
      <c r="UHF111" s="100"/>
      <c r="UHG111" s="100"/>
      <c r="UHH111" s="100"/>
      <c r="UHI111" s="100"/>
      <c r="UHJ111" s="100"/>
      <c r="UHK111" s="100"/>
      <c r="UHL111" s="100"/>
      <c r="UHM111" s="100"/>
      <c r="UHN111" s="100"/>
      <c r="UHO111" s="100"/>
      <c r="UHP111" s="100"/>
      <c r="UHQ111" s="100"/>
      <c r="UHR111" s="100"/>
      <c r="UHS111" s="100"/>
      <c r="UHT111" s="100"/>
      <c r="UHU111" s="100"/>
      <c r="UHV111" s="100"/>
      <c r="UHW111" s="100"/>
      <c r="UHX111" s="100"/>
      <c r="UHY111" s="100"/>
      <c r="UHZ111" s="100"/>
      <c r="UIA111" s="100"/>
      <c r="UIB111" s="100"/>
      <c r="UIC111" s="100"/>
      <c r="UID111" s="100"/>
      <c r="UIE111" s="100"/>
      <c r="UIF111" s="100"/>
      <c r="UIG111" s="100"/>
      <c r="UIH111" s="100"/>
      <c r="UII111" s="100"/>
      <c r="UIJ111" s="100"/>
      <c r="UIK111" s="100"/>
      <c r="UIL111" s="100"/>
      <c r="UIM111" s="100"/>
      <c r="UIN111" s="100"/>
      <c r="UIO111" s="100"/>
      <c r="UIP111" s="100"/>
      <c r="UIQ111" s="100"/>
      <c r="UIR111" s="100"/>
      <c r="UIS111" s="100"/>
      <c r="UIT111" s="100"/>
      <c r="UIU111" s="100"/>
      <c r="UIV111" s="100"/>
      <c r="UIW111" s="100"/>
      <c r="UIX111" s="100"/>
      <c r="UIY111" s="100"/>
      <c r="UIZ111" s="100"/>
      <c r="UJA111" s="100"/>
      <c r="UJB111" s="100"/>
      <c r="UJC111" s="100"/>
      <c r="UJD111" s="100"/>
      <c r="UJE111" s="100"/>
      <c r="UJF111" s="100"/>
      <c r="UJG111" s="100"/>
      <c r="UJH111" s="100"/>
      <c r="UJI111" s="100"/>
      <c r="UJJ111" s="100"/>
      <c r="UJK111" s="100"/>
      <c r="UJL111" s="100"/>
      <c r="UJM111" s="100"/>
      <c r="UJN111" s="100"/>
      <c r="UJO111" s="100"/>
      <c r="UJP111" s="100"/>
      <c r="UJQ111" s="100"/>
      <c r="UJR111" s="100"/>
      <c r="UJS111" s="100"/>
      <c r="UJT111" s="100"/>
      <c r="UJU111" s="100"/>
      <c r="UJV111" s="100"/>
      <c r="UJW111" s="100"/>
      <c r="UJX111" s="100"/>
      <c r="UJY111" s="100"/>
      <c r="UJZ111" s="100"/>
      <c r="UKA111" s="100"/>
      <c r="UKB111" s="100"/>
      <c r="UKC111" s="100"/>
      <c r="UKD111" s="100"/>
      <c r="UKE111" s="100"/>
      <c r="UKF111" s="100"/>
      <c r="UKG111" s="100"/>
      <c r="UKH111" s="100"/>
      <c r="UKI111" s="100"/>
      <c r="UKJ111" s="100"/>
      <c r="UKK111" s="100"/>
      <c r="UKL111" s="100"/>
      <c r="UKM111" s="100"/>
      <c r="UKN111" s="100"/>
      <c r="UKO111" s="100"/>
      <c r="UKP111" s="100"/>
      <c r="UKQ111" s="100"/>
      <c r="UKR111" s="100"/>
      <c r="UKS111" s="100"/>
      <c r="UKT111" s="100"/>
      <c r="UKU111" s="100"/>
      <c r="UKV111" s="100"/>
      <c r="UKW111" s="100"/>
      <c r="UKX111" s="100"/>
      <c r="UKY111" s="100"/>
      <c r="UKZ111" s="100"/>
      <c r="ULA111" s="100"/>
      <c r="ULB111" s="100"/>
      <c r="ULC111" s="100"/>
      <c r="ULD111" s="100"/>
      <c r="ULE111" s="100"/>
      <c r="ULF111" s="100"/>
      <c r="ULG111" s="100"/>
      <c r="ULH111" s="100"/>
      <c r="ULI111" s="100"/>
      <c r="ULJ111" s="100"/>
      <c r="ULK111" s="100"/>
      <c r="ULL111" s="100"/>
      <c r="ULM111" s="100"/>
      <c r="ULN111" s="100"/>
      <c r="ULO111" s="100"/>
      <c r="ULP111" s="100"/>
      <c r="ULQ111" s="100"/>
      <c r="ULR111" s="100"/>
      <c r="ULS111" s="100"/>
      <c r="ULT111" s="100"/>
      <c r="ULU111" s="100"/>
      <c r="ULV111" s="100"/>
      <c r="ULW111" s="100"/>
      <c r="ULX111" s="100"/>
      <c r="ULY111" s="100"/>
      <c r="ULZ111" s="100"/>
      <c r="UMA111" s="100"/>
      <c r="UMB111" s="100"/>
      <c r="UMC111" s="100"/>
      <c r="UMD111" s="100"/>
      <c r="UME111" s="100"/>
      <c r="UMF111" s="100"/>
      <c r="UMG111" s="100"/>
      <c r="UMH111" s="100"/>
      <c r="UMI111" s="100"/>
      <c r="UMJ111" s="100"/>
      <c r="UMK111" s="100"/>
      <c r="UML111" s="100"/>
      <c r="UMM111" s="100"/>
      <c r="UMN111" s="100"/>
      <c r="UMO111" s="100"/>
      <c r="UMP111" s="100"/>
      <c r="UMQ111" s="100"/>
      <c r="UMR111" s="100"/>
      <c r="UMS111" s="100"/>
      <c r="UMT111" s="100"/>
      <c r="UMU111" s="100"/>
      <c r="UMV111" s="100"/>
      <c r="UMW111" s="100"/>
      <c r="UMX111" s="100"/>
      <c r="UMY111" s="100"/>
      <c r="UMZ111" s="100"/>
      <c r="UNA111" s="100"/>
      <c r="UNB111" s="100"/>
      <c r="UNC111" s="100"/>
      <c r="UND111" s="100"/>
      <c r="UNE111" s="100"/>
      <c r="UNF111" s="100"/>
      <c r="UNG111" s="100"/>
      <c r="UNH111" s="100"/>
      <c r="UNI111" s="100"/>
      <c r="UNJ111" s="100"/>
      <c r="UNK111" s="100"/>
      <c r="UNL111" s="100"/>
      <c r="UNM111" s="100"/>
      <c r="UNN111" s="100"/>
      <c r="UNO111" s="100"/>
      <c r="UNP111" s="100"/>
      <c r="UNQ111" s="100"/>
      <c r="UNR111" s="100"/>
      <c r="UNS111" s="100"/>
      <c r="UNT111" s="100"/>
      <c r="UNU111" s="100"/>
      <c r="UNV111" s="100"/>
      <c r="UNW111" s="100"/>
      <c r="UNX111" s="100"/>
      <c r="UNY111" s="100"/>
      <c r="UNZ111" s="100"/>
      <c r="UOA111" s="100"/>
      <c r="UOB111" s="100"/>
      <c r="UOC111" s="100"/>
      <c r="UOD111" s="100"/>
      <c r="UOE111" s="100"/>
      <c r="UOF111" s="100"/>
      <c r="UOG111" s="100"/>
      <c r="UOH111" s="100"/>
      <c r="UOI111" s="100"/>
      <c r="UOJ111" s="100"/>
      <c r="UOK111" s="100"/>
      <c r="UOL111" s="100"/>
      <c r="UOM111" s="100"/>
      <c r="UON111" s="100"/>
      <c r="UOO111" s="100"/>
      <c r="UOP111" s="100"/>
      <c r="UOQ111" s="100"/>
      <c r="UOR111" s="100"/>
      <c r="UOS111" s="100"/>
      <c r="UOT111" s="100"/>
      <c r="UOU111" s="100"/>
      <c r="UOV111" s="100"/>
      <c r="UOW111" s="100"/>
      <c r="UOX111" s="100"/>
      <c r="UOY111" s="100"/>
      <c r="UOZ111" s="100"/>
      <c r="UPA111" s="100"/>
      <c r="UPB111" s="100"/>
      <c r="UPC111" s="100"/>
      <c r="UPD111" s="100"/>
      <c r="UPE111" s="100"/>
      <c r="UPF111" s="100"/>
      <c r="UPG111" s="100"/>
      <c r="UPH111" s="100"/>
      <c r="UPI111" s="100"/>
      <c r="UPJ111" s="100"/>
      <c r="UPK111" s="100"/>
      <c r="UPL111" s="100"/>
      <c r="UPM111" s="100"/>
      <c r="UPN111" s="100"/>
      <c r="UPO111" s="100"/>
      <c r="UPP111" s="100"/>
      <c r="UPQ111" s="100"/>
      <c r="UPR111" s="100"/>
      <c r="UPS111" s="100"/>
      <c r="UPT111" s="100"/>
      <c r="UPU111" s="100"/>
      <c r="UPV111" s="100"/>
      <c r="UPW111" s="100"/>
      <c r="UPX111" s="100"/>
      <c r="UPY111" s="100"/>
      <c r="UPZ111" s="100"/>
      <c r="UQA111" s="100"/>
      <c r="UQB111" s="100"/>
      <c r="UQC111" s="100"/>
      <c r="UQD111" s="100"/>
      <c r="UQE111" s="100"/>
      <c r="UQF111" s="100"/>
      <c r="UQG111" s="100"/>
      <c r="UQH111" s="100"/>
      <c r="UQI111" s="100"/>
      <c r="UQJ111" s="100"/>
      <c r="UQK111" s="100"/>
      <c r="UQL111" s="100"/>
      <c r="UQM111" s="100"/>
      <c r="UQN111" s="100"/>
      <c r="UQO111" s="100"/>
      <c r="UQP111" s="100"/>
      <c r="UQQ111" s="100"/>
      <c r="UQR111" s="100"/>
      <c r="UQS111" s="100"/>
      <c r="UQT111" s="100"/>
      <c r="UQU111" s="100"/>
      <c r="UQV111" s="100"/>
      <c r="UQW111" s="100"/>
      <c r="UQX111" s="100"/>
      <c r="UQY111" s="100"/>
      <c r="UQZ111" s="100"/>
      <c r="URA111" s="100"/>
      <c r="URB111" s="100"/>
      <c r="URC111" s="100"/>
      <c r="URD111" s="100"/>
      <c r="URE111" s="100"/>
      <c r="URF111" s="100"/>
      <c r="URG111" s="100"/>
      <c r="URH111" s="100"/>
      <c r="URI111" s="100"/>
      <c r="URJ111" s="100"/>
      <c r="URK111" s="100"/>
      <c r="URL111" s="100"/>
      <c r="URM111" s="100"/>
      <c r="URN111" s="100"/>
      <c r="URO111" s="100"/>
      <c r="URP111" s="100"/>
      <c r="URQ111" s="100"/>
      <c r="URR111" s="100"/>
      <c r="URS111" s="100"/>
      <c r="URT111" s="100"/>
      <c r="URU111" s="100"/>
      <c r="URV111" s="100"/>
      <c r="URW111" s="100"/>
      <c r="URX111" s="100"/>
      <c r="URY111" s="100"/>
      <c r="URZ111" s="100"/>
      <c r="USA111" s="100"/>
      <c r="USB111" s="100"/>
      <c r="USC111" s="100"/>
      <c r="USD111" s="100"/>
      <c r="USE111" s="100"/>
      <c r="USF111" s="100"/>
      <c r="USG111" s="100"/>
      <c r="USH111" s="100"/>
      <c r="USI111" s="100"/>
      <c r="USJ111" s="100"/>
      <c r="USK111" s="100"/>
      <c r="USL111" s="100"/>
      <c r="USM111" s="100"/>
      <c r="USN111" s="100"/>
      <c r="USO111" s="100"/>
      <c r="USP111" s="100"/>
      <c r="USQ111" s="100"/>
      <c r="USR111" s="100"/>
      <c r="USS111" s="100"/>
      <c r="UST111" s="100"/>
      <c r="USU111" s="100"/>
      <c r="USV111" s="100"/>
      <c r="USW111" s="100"/>
      <c r="USX111" s="100"/>
      <c r="USY111" s="100"/>
      <c r="USZ111" s="100"/>
      <c r="UTA111" s="100"/>
      <c r="UTB111" s="100"/>
      <c r="UTC111" s="100"/>
      <c r="UTD111" s="100"/>
      <c r="UTE111" s="100"/>
      <c r="UTF111" s="100"/>
      <c r="UTG111" s="100"/>
      <c r="UTH111" s="100"/>
      <c r="UTI111" s="100"/>
      <c r="UTJ111" s="100"/>
      <c r="UTK111" s="100"/>
      <c r="UTL111" s="100"/>
      <c r="UTM111" s="100"/>
      <c r="UTN111" s="100"/>
      <c r="UTO111" s="100"/>
      <c r="UTP111" s="100"/>
      <c r="UTQ111" s="100"/>
      <c r="UTR111" s="100"/>
      <c r="UTS111" s="100"/>
      <c r="UTT111" s="100"/>
      <c r="UTU111" s="100"/>
      <c r="UTV111" s="100"/>
      <c r="UTW111" s="100"/>
      <c r="UTX111" s="100"/>
      <c r="UTY111" s="100"/>
      <c r="UTZ111" s="100"/>
      <c r="UUA111" s="100"/>
      <c r="UUB111" s="100"/>
      <c r="UUC111" s="100"/>
      <c r="UUD111" s="100"/>
      <c r="UUE111" s="100"/>
      <c r="UUF111" s="100"/>
      <c r="UUG111" s="100"/>
      <c r="UUH111" s="100"/>
      <c r="UUI111" s="100"/>
      <c r="UUJ111" s="100"/>
      <c r="UUK111" s="100"/>
      <c r="UUL111" s="100"/>
      <c r="UUM111" s="100"/>
      <c r="UUN111" s="100"/>
      <c r="UUO111" s="100"/>
      <c r="UUP111" s="100"/>
      <c r="UUQ111" s="100"/>
      <c r="UUR111" s="100"/>
      <c r="UUS111" s="100"/>
      <c r="UUT111" s="100"/>
      <c r="UUU111" s="100"/>
      <c r="UUV111" s="100"/>
      <c r="UUW111" s="100"/>
      <c r="UUX111" s="100"/>
      <c r="UUY111" s="100"/>
      <c r="UUZ111" s="100"/>
      <c r="UVA111" s="100"/>
      <c r="UVB111" s="100"/>
      <c r="UVC111" s="100"/>
      <c r="UVD111" s="100"/>
      <c r="UVE111" s="100"/>
      <c r="UVF111" s="100"/>
      <c r="UVG111" s="100"/>
      <c r="UVH111" s="100"/>
      <c r="UVI111" s="100"/>
      <c r="UVJ111" s="100"/>
      <c r="UVK111" s="100"/>
      <c r="UVL111" s="100"/>
      <c r="UVM111" s="100"/>
      <c r="UVN111" s="100"/>
      <c r="UVO111" s="100"/>
      <c r="UVP111" s="100"/>
      <c r="UVQ111" s="100"/>
      <c r="UVR111" s="100"/>
      <c r="UVS111" s="100"/>
      <c r="UVT111" s="100"/>
      <c r="UVU111" s="100"/>
      <c r="UVV111" s="100"/>
      <c r="UVW111" s="100"/>
      <c r="UVX111" s="100"/>
      <c r="UVY111" s="100"/>
      <c r="UVZ111" s="100"/>
      <c r="UWA111" s="100"/>
      <c r="UWB111" s="100"/>
      <c r="UWC111" s="100"/>
      <c r="UWD111" s="100"/>
      <c r="UWE111" s="100"/>
      <c r="UWF111" s="100"/>
      <c r="UWG111" s="100"/>
      <c r="UWH111" s="100"/>
      <c r="UWI111" s="100"/>
      <c r="UWJ111" s="100"/>
      <c r="UWK111" s="100"/>
      <c r="UWL111" s="100"/>
      <c r="UWM111" s="100"/>
      <c r="UWN111" s="100"/>
      <c r="UWO111" s="100"/>
      <c r="UWP111" s="100"/>
      <c r="UWQ111" s="100"/>
      <c r="UWR111" s="100"/>
      <c r="UWS111" s="100"/>
      <c r="UWT111" s="100"/>
      <c r="UWU111" s="100"/>
      <c r="UWV111" s="100"/>
      <c r="UWW111" s="100"/>
      <c r="UWX111" s="100"/>
      <c r="UWY111" s="100"/>
      <c r="UWZ111" s="100"/>
      <c r="UXA111" s="100"/>
      <c r="UXB111" s="100"/>
      <c r="UXC111" s="100"/>
      <c r="UXD111" s="100"/>
      <c r="UXE111" s="100"/>
      <c r="UXF111" s="100"/>
      <c r="UXG111" s="100"/>
      <c r="UXH111" s="100"/>
      <c r="UXI111" s="100"/>
      <c r="UXJ111" s="100"/>
      <c r="UXK111" s="100"/>
      <c r="UXL111" s="100"/>
      <c r="UXM111" s="100"/>
      <c r="UXN111" s="100"/>
      <c r="UXO111" s="100"/>
      <c r="UXP111" s="100"/>
      <c r="UXQ111" s="100"/>
      <c r="UXR111" s="100"/>
      <c r="UXS111" s="100"/>
      <c r="UXT111" s="100"/>
      <c r="UXU111" s="100"/>
      <c r="UXV111" s="100"/>
      <c r="UXW111" s="100"/>
      <c r="UXX111" s="100"/>
      <c r="UXY111" s="100"/>
      <c r="UXZ111" s="100"/>
      <c r="UYA111" s="100"/>
      <c r="UYB111" s="100"/>
      <c r="UYC111" s="100"/>
      <c r="UYD111" s="100"/>
      <c r="UYE111" s="100"/>
      <c r="UYF111" s="100"/>
      <c r="UYG111" s="100"/>
      <c r="UYH111" s="100"/>
      <c r="UYI111" s="100"/>
      <c r="UYJ111" s="100"/>
      <c r="UYK111" s="100"/>
      <c r="UYL111" s="100"/>
      <c r="UYM111" s="100"/>
      <c r="UYN111" s="100"/>
      <c r="UYO111" s="100"/>
      <c r="UYP111" s="100"/>
      <c r="UYQ111" s="100"/>
      <c r="UYR111" s="100"/>
      <c r="UYS111" s="100"/>
      <c r="UYT111" s="100"/>
      <c r="UYU111" s="100"/>
      <c r="UYV111" s="100"/>
      <c r="UYW111" s="100"/>
      <c r="UYX111" s="100"/>
      <c r="UYY111" s="100"/>
      <c r="UYZ111" s="100"/>
      <c r="UZA111" s="100"/>
      <c r="UZB111" s="100"/>
      <c r="UZC111" s="100"/>
      <c r="UZD111" s="100"/>
      <c r="UZE111" s="100"/>
      <c r="UZF111" s="100"/>
      <c r="UZG111" s="100"/>
      <c r="UZH111" s="100"/>
      <c r="UZI111" s="100"/>
      <c r="UZJ111" s="100"/>
      <c r="UZK111" s="100"/>
      <c r="UZL111" s="100"/>
      <c r="UZM111" s="100"/>
      <c r="UZN111" s="100"/>
      <c r="UZO111" s="100"/>
      <c r="UZP111" s="100"/>
      <c r="UZQ111" s="100"/>
      <c r="UZR111" s="100"/>
      <c r="UZS111" s="100"/>
      <c r="UZT111" s="100"/>
      <c r="UZU111" s="100"/>
      <c r="UZV111" s="100"/>
      <c r="UZW111" s="100"/>
      <c r="UZX111" s="100"/>
      <c r="UZY111" s="100"/>
      <c r="UZZ111" s="100"/>
      <c r="VAA111" s="100"/>
      <c r="VAB111" s="100"/>
      <c r="VAC111" s="100"/>
      <c r="VAD111" s="100"/>
      <c r="VAE111" s="100"/>
      <c r="VAF111" s="100"/>
      <c r="VAG111" s="100"/>
      <c r="VAH111" s="100"/>
      <c r="VAI111" s="100"/>
      <c r="VAJ111" s="100"/>
      <c r="VAK111" s="100"/>
      <c r="VAL111" s="100"/>
      <c r="VAM111" s="100"/>
      <c r="VAN111" s="100"/>
      <c r="VAO111" s="100"/>
      <c r="VAP111" s="100"/>
      <c r="VAQ111" s="100"/>
      <c r="VAR111" s="100"/>
      <c r="VAS111" s="100"/>
      <c r="VAT111" s="100"/>
      <c r="VAU111" s="100"/>
      <c r="VAV111" s="100"/>
      <c r="VAW111" s="100"/>
      <c r="VAX111" s="100"/>
      <c r="VAY111" s="100"/>
      <c r="VAZ111" s="100"/>
      <c r="VBA111" s="100"/>
      <c r="VBB111" s="100"/>
      <c r="VBC111" s="100"/>
      <c r="VBD111" s="100"/>
      <c r="VBE111" s="100"/>
      <c r="VBF111" s="100"/>
      <c r="VBG111" s="100"/>
      <c r="VBH111" s="100"/>
      <c r="VBI111" s="100"/>
      <c r="VBJ111" s="100"/>
      <c r="VBK111" s="100"/>
      <c r="VBL111" s="100"/>
      <c r="VBM111" s="100"/>
      <c r="VBN111" s="100"/>
      <c r="VBO111" s="100"/>
      <c r="VBP111" s="100"/>
      <c r="VBQ111" s="100"/>
      <c r="VBR111" s="100"/>
      <c r="VBS111" s="100"/>
      <c r="VBT111" s="100"/>
      <c r="VBU111" s="100"/>
      <c r="VBV111" s="100"/>
      <c r="VBW111" s="100"/>
      <c r="VBX111" s="100"/>
      <c r="VBY111" s="100"/>
      <c r="VBZ111" s="100"/>
      <c r="VCA111" s="100"/>
      <c r="VCB111" s="100"/>
      <c r="VCC111" s="100"/>
      <c r="VCD111" s="100"/>
      <c r="VCE111" s="100"/>
      <c r="VCF111" s="100"/>
      <c r="VCG111" s="100"/>
      <c r="VCH111" s="100"/>
      <c r="VCI111" s="100"/>
      <c r="VCJ111" s="100"/>
      <c r="VCK111" s="100"/>
      <c r="VCL111" s="100"/>
      <c r="VCM111" s="100"/>
      <c r="VCN111" s="100"/>
      <c r="VCO111" s="100"/>
      <c r="VCP111" s="100"/>
      <c r="VCQ111" s="100"/>
      <c r="VCR111" s="100"/>
      <c r="VCS111" s="100"/>
      <c r="VCT111" s="100"/>
      <c r="VCU111" s="100"/>
      <c r="VCV111" s="100"/>
      <c r="VCW111" s="100"/>
      <c r="VCX111" s="100"/>
      <c r="VCY111" s="100"/>
      <c r="VCZ111" s="100"/>
      <c r="VDA111" s="100"/>
      <c r="VDB111" s="100"/>
      <c r="VDC111" s="100"/>
      <c r="VDD111" s="100"/>
      <c r="VDE111" s="100"/>
      <c r="VDF111" s="100"/>
      <c r="VDG111" s="100"/>
      <c r="VDH111" s="100"/>
      <c r="VDI111" s="100"/>
      <c r="VDJ111" s="100"/>
      <c r="VDK111" s="100"/>
      <c r="VDL111" s="100"/>
      <c r="VDM111" s="100"/>
      <c r="VDN111" s="100"/>
      <c r="VDO111" s="100"/>
      <c r="VDP111" s="100"/>
      <c r="VDQ111" s="100"/>
      <c r="VDR111" s="100"/>
      <c r="VDS111" s="100"/>
      <c r="VDT111" s="100"/>
      <c r="VDU111" s="100"/>
      <c r="VDV111" s="100"/>
      <c r="VDW111" s="100"/>
      <c r="VDX111" s="100"/>
      <c r="VDY111" s="100"/>
      <c r="VDZ111" s="100"/>
      <c r="VEA111" s="100"/>
      <c r="VEB111" s="100"/>
      <c r="VEC111" s="100"/>
      <c r="VED111" s="100"/>
      <c r="VEE111" s="100"/>
      <c r="VEF111" s="100"/>
      <c r="VEG111" s="100"/>
      <c r="VEH111" s="100"/>
      <c r="VEI111" s="100"/>
      <c r="VEJ111" s="100"/>
      <c r="VEK111" s="100"/>
      <c r="VEL111" s="100"/>
      <c r="VEM111" s="100"/>
      <c r="VEN111" s="100"/>
      <c r="VEO111" s="100"/>
      <c r="VEP111" s="100"/>
      <c r="VEQ111" s="100"/>
      <c r="VER111" s="100"/>
      <c r="VES111" s="100"/>
      <c r="VET111" s="100"/>
      <c r="VEU111" s="100"/>
      <c r="VEV111" s="100"/>
      <c r="VEW111" s="100"/>
      <c r="VEX111" s="100"/>
      <c r="VEY111" s="100"/>
      <c r="VEZ111" s="100"/>
      <c r="VFA111" s="100"/>
      <c r="VFB111" s="100"/>
      <c r="VFC111" s="100"/>
      <c r="VFD111" s="100"/>
      <c r="VFE111" s="100"/>
      <c r="VFF111" s="100"/>
      <c r="VFG111" s="100"/>
      <c r="VFH111" s="100"/>
      <c r="VFI111" s="100"/>
      <c r="VFJ111" s="100"/>
      <c r="VFK111" s="100"/>
      <c r="VFL111" s="100"/>
      <c r="VFM111" s="100"/>
      <c r="VFN111" s="100"/>
      <c r="VFO111" s="100"/>
      <c r="VFP111" s="100"/>
      <c r="VFQ111" s="100"/>
      <c r="VFR111" s="100"/>
      <c r="VFS111" s="100"/>
      <c r="VFT111" s="100"/>
      <c r="VFU111" s="100"/>
      <c r="VFV111" s="100"/>
      <c r="VFW111" s="100"/>
      <c r="VFX111" s="100"/>
      <c r="VFY111" s="100"/>
      <c r="VFZ111" s="100"/>
      <c r="VGA111" s="100"/>
      <c r="VGB111" s="100"/>
      <c r="VGC111" s="100"/>
      <c r="VGD111" s="100"/>
      <c r="VGE111" s="100"/>
      <c r="VGF111" s="100"/>
      <c r="VGG111" s="100"/>
      <c r="VGH111" s="100"/>
      <c r="VGI111" s="100"/>
      <c r="VGJ111" s="100"/>
      <c r="VGK111" s="100"/>
      <c r="VGL111" s="100"/>
      <c r="VGM111" s="100"/>
      <c r="VGN111" s="100"/>
      <c r="VGO111" s="100"/>
      <c r="VGP111" s="100"/>
      <c r="VGQ111" s="100"/>
      <c r="VGR111" s="100"/>
      <c r="VGS111" s="100"/>
      <c r="VGT111" s="100"/>
      <c r="VGU111" s="100"/>
      <c r="VGV111" s="100"/>
      <c r="VGW111" s="100"/>
      <c r="VGX111" s="100"/>
      <c r="VGY111" s="100"/>
      <c r="VGZ111" s="100"/>
      <c r="VHA111" s="100"/>
      <c r="VHB111" s="100"/>
      <c r="VHC111" s="100"/>
      <c r="VHD111" s="100"/>
      <c r="VHE111" s="100"/>
      <c r="VHF111" s="100"/>
      <c r="VHG111" s="100"/>
      <c r="VHH111" s="100"/>
      <c r="VHI111" s="100"/>
      <c r="VHJ111" s="100"/>
      <c r="VHK111" s="100"/>
      <c r="VHL111" s="100"/>
      <c r="VHM111" s="100"/>
      <c r="VHN111" s="100"/>
      <c r="VHO111" s="100"/>
      <c r="VHP111" s="100"/>
      <c r="VHQ111" s="100"/>
      <c r="VHR111" s="100"/>
      <c r="VHS111" s="100"/>
      <c r="VHT111" s="100"/>
      <c r="VHU111" s="100"/>
      <c r="VHV111" s="100"/>
      <c r="VHW111" s="100"/>
      <c r="VHX111" s="100"/>
      <c r="VHY111" s="100"/>
      <c r="VHZ111" s="100"/>
      <c r="VIA111" s="100"/>
      <c r="VIB111" s="100"/>
      <c r="VIC111" s="100"/>
      <c r="VID111" s="100"/>
      <c r="VIE111" s="100"/>
      <c r="VIF111" s="100"/>
      <c r="VIG111" s="100"/>
      <c r="VIH111" s="100"/>
      <c r="VII111" s="100"/>
      <c r="VIJ111" s="100"/>
      <c r="VIK111" s="100"/>
      <c r="VIL111" s="100"/>
      <c r="VIM111" s="100"/>
      <c r="VIN111" s="100"/>
      <c r="VIO111" s="100"/>
      <c r="VIP111" s="100"/>
      <c r="VIQ111" s="100"/>
      <c r="VIR111" s="100"/>
      <c r="VIS111" s="100"/>
      <c r="VIT111" s="100"/>
      <c r="VIU111" s="100"/>
      <c r="VIV111" s="100"/>
      <c r="VIW111" s="100"/>
      <c r="VIX111" s="100"/>
      <c r="VIY111" s="100"/>
      <c r="VIZ111" s="100"/>
      <c r="VJA111" s="100"/>
      <c r="VJB111" s="100"/>
      <c r="VJC111" s="100"/>
      <c r="VJD111" s="100"/>
      <c r="VJE111" s="100"/>
      <c r="VJF111" s="100"/>
      <c r="VJG111" s="100"/>
      <c r="VJH111" s="100"/>
      <c r="VJI111" s="100"/>
      <c r="VJJ111" s="100"/>
      <c r="VJK111" s="100"/>
      <c r="VJL111" s="100"/>
      <c r="VJM111" s="100"/>
      <c r="VJN111" s="100"/>
      <c r="VJO111" s="100"/>
      <c r="VJP111" s="100"/>
      <c r="VJQ111" s="100"/>
      <c r="VJR111" s="100"/>
      <c r="VJS111" s="100"/>
      <c r="VJT111" s="100"/>
      <c r="VJU111" s="100"/>
      <c r="VJV111" s="100"/>
      <c r="VJW111" s="100"/>
      <c r="VJX111" s="100"/>
      <c r="VJY111" s="100"/>
      <c r="VJZ111" s="100"/>
      <c r="VKA111" s="100"/>
      <c r="VKB111" s="100"/>
      <c r="VKC111" s="100"/>
      <c r="VKD111" s="100"/>
      <c r="VKE111" s="100"/>
      <c r="VKF111" s="100"/>
      <c r="VKG111" s="100"/>
      <c r="VKH111" s="100"/>
      <c r="VKI111" s="100"/>
      <c r="VKJ111" s="100"/>
      <c r="VKK111" s="100"/>
      <c r="VKL111" s="100"/>
      <c r="VKM111" s="100"/>
      <c r="VKN111" s="100"/>
      <c r="VKO111" s="100"/>
      <c r="VKP111" s="100"/>
      <c r="VKQ111" s="100"/>
      <c r="VKR111" s="100"/>
      <c r="VKS111" s="100"/>
      <c r="VKT111" s="100"/>
      <c r="VKU111" s="100"/>
      <c r="VKV111" s="100"/>
      <c r="VKW111" s="100"/>
      <c r="VKX111" s="100"/>
      <c r="VKY111" s="100"/>
      <c r="VKZ111" s="100"/>
      <c r="VLA111" s="100"/>
      <c r="VLB111" s="100"/>
      <c r="VLC111" s="100"/>
      <c r="VLD111" s="100"/>
      <c r="VLE111" s="100"/>
      <c r="VLF111" s="100"/>
      <c r="VLG111" s="100"/>
      <c r="VLH111" s="100"/>
      <c r="VLI111" s="100"/>
      <c r="VLJ111" s="100"/>
      <c r="VLK111" s="100"/>
      <c r="VLL111" s="100"/>
      <c r="VLM111" s="100"/>
      <c r="VLN111" s="100"/>
      <c r="VLO111" s="100"/>
      <c r="VLP111" s="100"/>
      <c r="VLQ111" s="100"/>
      <c r="VLR111" s="100"/>
      <c r="VLS111" s="100"/>
      <c r="VLT111" s="100"/>
      <c r="VLU111" s="100"/>
      <c r="VLV111" s="100"/>
      <c r="VLW111" s="100"/>
      <c r="VLX111" s="100"/>
      <c r="VLY111" s="100"/>
      <c r="VLZ111" s="100"/>
      <c r="VMA111" s="100"/>
      <c r="VMB111" s="100"/>
      <c r="VMC111" s="100"/>
      <c r="VMD111" s="100"/>
      <c r="VME111" s="100"/>
      <c r="VMF111" s="100"/>
      <c r="VMG111" s="100"/>
      <c r="VMH111" s="100"/>
      <c r="VMI111" s="100"/>
      <c r="VMJ111" s="100"/>
      <c r="VMK111" s="100"/>
      <c r="VML111" s="100"/>
      <c r="VMM111" s="100"/>
      <c r="VMN111" s="100"/>
      <c r="VMO111" s="100"/>
      <c r="VMP111" s="100"/>
      <c r="VMQ111" s="100"/>
      <c r="VMR111" s="100"/>
      <c r="VMS111" s="100"/>
      <c r="VMT111" s="100"/>
      <c r="VMU111" s="100"/>
      <c r="VMV111" s="100"/>
      <c r="VMW111" s="100"/>
      <c r="VMX111" s="100"/>
      <c r="VMY111" s="100"/>
      <c r="VMZ111" s="100"/>
      <c r="VNA111" s="100"/>
      <c r="VNB111" s="100"/>
      <c r="VNC111" s="100"/>
      <c r="VND111" s="100"/>
      <c r="VNE111" s="100"/>
      <c r="VNF111" s="100"/>
      <c r="VNG111" s="100"/>
      <c r="VNH111" s="100"/>
      <c r="VNI111" s="100"/>
      <c r="VNJ111" s="100"/>
      <c r="VNK111" s="100"/>
      <c r="VNL111" s="100"/>
      <c r="VNM111" s="100"/>
      <c r="VNN111" s="100"/>
      <c r="VNO111" s="100"/>
      <c r="VNP111" s="100"/>
      <c r="VNQ111" s="100"/>
      <c r="VNR111" s="100"/>
      <c r="VNS111" s="100"/>
      <c r="VNT111" s="100"/>
      <c r="VNU111" s="100"/>
      <c r="VNV111" s="100"/>
      <c r="VNW111" s="100"/>
      <c r="VNX111" s="100"/>
      <c r="VNY111" s="100"/>
      <c r="VNZ111" s="100"/>
      <c r="VOA111" s="100"/>
      <c r="VOB111" s="100"/>
      <c r="VOC111" s="100"/>
      <c r="VOD111" s="100"/>
      <c r="VOE111" s="100"/>
      <c r="VOF111" s="100"/>
      <c r="VOG111" s="100"/>
      <c r="VOH111" s="100"/>
      <c r="VOI111" s="100"/>
      <c r="VOJ111" s="100"/>
      <c r="VOK111" s="100"/>
      <c r="VOL111" s="100"/>
      <c r="VOM111" s="100"/>
      <c r="VON111" s="100"/>
      <c r="VOO111" s="100"/>
      <c r="VOP111" s="100"/>
      <c r="VOQ111" s="100"/>
      <c r="VOR111" s="100"/>
      <c r="VOS111" s="100"/>
      <c r="VOT111" s="100"/>
      <c r="VOU111" s="100"/>
      <c r="VOV111" s="100"/>
      <c r="VOW111" s="100"/>
      <c r="VOX111" s="100"/>
      <c r="VOY111" s="100"/>
      <c r="VOZ111" s="100"/>
      <c r="VPA111" s="100"/>
      <c r="VPB111" s="100"/>
      <c r="VPC111" s="100"/>
      <c r="VPD111" s="100"/>
      <c r="VPE111" s="100"/>
      <c r="VPF111" s="100"/>
      <c r="VPG111" s="100"/>
      <c r="VPH111" s="100"/>
      <c r="VPI111" s="100"/>
      <c r="VPJ111" s="100"/>
      <c r="VPK111" s="100"/>
      <c r="VPL111" s="100"/>
      <c r="VPM111" s="100"/>
      <c r="VPN111" s="100"/>
      <c r="VPO111" s="100"/>
      <c r="VPP111" s="100"/>
      <c r="VPQ111" s="100"/>
      <c r="VPR111" s="100"/>
      <c r="VPS111" s="100"/>
      <c r="VPT111" s="100"/>
      <c r="VPU111" s="100"/>
      <c r="VPV111" s="100"/>
      <c r="VPW111" s="100"/>
      <c r="VPX111" s="100"/>
      <c r="VPY111" s="100"/>
      <c r="VPZ111" s="100"/>
      <c r="VQA111" s="100"/>
      <c r="VQB111" s="100"/>
      <c r="VQC111" s="100"/>
      <c r="VQD111" s="100"/>
      <c r="VQE111" s="100"/>
      <c r="VQF111" s="100"/>
      <c r="VQG111" s="100"/>
      <c r="VQH111" s="100"/>
      <c r="VQI111" s="100"/>
      <c r="VQJ111" s="100"/>
      <c r="VQK111" s="100"/>
      <c r="VQL111" s="100"/>
      <c r="VQM111" s="100"/>
      <c r="VQN111" s="100"/>
      <c r="VQO111" s="100"/>
      <c r="VQP111" s="100"/>
      <c r="VQQ111" s="100"/>
      <c r="VQR111" s="100"/>
      <c r="VQS111" s="100"/>
      <c r="VQT111" s="100"/>
      <c r="VQU111" s="100"/>
      <c r="VQV111" s="100"/>
      <c r="VQW111" s="100"/>
      <c r="VQX111" s="100"/>
      <c r="VQY111" s="100"/>
      <c r="VQZ111" s="100"/>
      <c r="VRA111" s="100"/>
      <c r="VRB111" s="100"/>
      <c r="VRC111" s="100"/>
      <c r="VRD111" s="100"/>
      <c r="VRE111" s="100"/>
      <c r="VRF111" s="100"/>
      <c r="VRG111" s="100"/>
      <c r="VRH111" s="100"/>
      <c r="VRI111" s="100"/>
      <c r="VRJ111" s="100"/>
      <c r="VRK111" s="100"/>
      <c r="VRL111" s="100"/>
      <c r="VRM111" s="100"/>
      <c r="VRN111" s="100"/>
      <c r="VRO111" s="100"/>
      <c r="VRP111" s="100"/>
      <c r="VRQ111" s="100"/>
      <c r="VRR111" s="100"/>
      <c r="VRS111" s="100"/>
      <c r="VRT111" s="100"/>
      <c r="VRU111" s="100"/>
      <c r="VRV111" s="100"/>
      <c r="VRW111" s="100"/>
      <c r="VRX111" s="100"/>
      <c r="VRY111" s="100"/>
      <c r="VRZ111" s="100"/>
      <c r="VSA111" s="100"/>
      <c r="VSB111" s="100"/>
      <c r="VSC111" s="100"/>
      <c r="VSD111" s="100"/>
      <c r="VSE111" s="100"/>
      <c r="VSF111" s="100"/>
      <c r="VSG111" s="100"/>
      <c r="VSH111" s="100"/>
      <c r="VSI111" s="100"/>
      <c r="VSJ111" s="100"/>
      <c r="VSK111" s="100"/>
      <c r="VSL111" s="100"/>
      <c r="VSM111" s="100"/>
      <c r="VSN111" s="100"/>
      <c r="VSO111" s="100"/>
      <c r="VSP111" s="100"/>
      <c r="VSQ111" s="100"/>
      <c r="VSR111" s="100"/>
      <c r="VSS111" s="100"/>
      <c r="VST111" s="100"/>
      <c r="VSU111" s="100"/>
      <c r="VSV111" s="100"/>
      <c r="VSW111" s="100"/>
      <c r="VSX111" s="100"/>
      <c r="VSY111" s="100"/>
      <c r="VSZ111" s="100"/>
      <c r="VTA111" s="100"/>
      <c r="VTB111" s="100"/>
      <c r="VTC111" s="100"/>
      <c r="VTD111" s="100"/>
      <c r="VTE111" s="100"/>
      <c r="VTF111" s="100"/>
      <c r="VTG111" s="100"/>
      <c r="VTH111" s="100"/>
      <c r="VTI111" s="100"/>
      <c r="VTJ111" s="100"/>
      <c r="VTK111" s="100"/>
      <c r="VTL111" s="100"/>
      <c r="VTM111" s="100"/>
      <c r="VTN111" s="100"/>
      <c r="VTO111" s="100"/>
      <c r="VTP111" s="100"/>
      <c r="VTQ111" s="100"/>
      <c r="VTR111" s="100"/>
      <c r="VTS111" s="100"/>
      <c r="VTT111" s="100"/>
      <c r="VTU111" s="100"/>
      <c r="VTV111" s="100"/>
      <c r="VTW111" s="100"/>
      <c r="VTX111" s="100"/>
      <c r="VTY111" s="100"/>
      <c r="VTZ111" s="100"/>
      <c r="VUA111" s="100"/>
      <c r="VUB111" s="100"/>
      <c r="VUC111" s="100"/>
      <c r="VUD111" s="100"/>
      <c r="VUE111" s="100"/>
      <c r="VUF111" s="100"/>
      <c r="VUG111" s="100"/>
      <c r="VUH111" s="100"/>
      <c r="VUI111" s="100"/>
      <c r="VUJ111" s="100"/>
      <c r="VUK111" s="100"/>
      <c r="VUL111" s="100"/>
      <c r="VUM111" s="100"/>
      <c r="VUN111" s="100"/>
      <c r="VUO111" s="100"/>
      <c r="VUP111" s="100"/>
      <c r="VUQ111" s="100"/>
      <c r="VUR111" s="100"/>
      <c r="VUS111" s="100"/>
      <c r="VUT111" s="100"/>
      <c r="VUU111" s="100"/>
      <c r="VUV111" s="100"/>
      <c r="VUW111" s="100"/>
      <c r="VUX111" s="100"/>
      <c r="VUY111" s="100"/>
      <c r="VUZ111" s="100"/>
      <c r="VVA111" s="100"/>
      <c r="VVB111" s="100"/>
      <c r="VVC111" s="100"/>
      <c r="VVD111" s="100"/>
      <c r="VVE111" s="100"/>
      <c r="VVF111" s="100"/>
      <c r="VVG111" s="100"/>
      <c r="VVH111" s="100"/>
      <c r="VVI111" s="100"/>
      <c r="VVJ111" s="100"/>
      <c r="VVK111" s="100"/>
      <c r="VVL111" s="100"/>
      <c r="VVM111" s="100"/>
      <c r="VVN111" s="100"/>
      <c r="VVO111" s="100"/>
      <c r="VVP111" s="100"/>
      <c r="VVQ111" s="100"/>
      <c r="VVR111" s="100"/>
      <c r="VVS111" s="100"/>
      <c r="VVT111" s="100"/>
      <c r="VVU111" s="100"/>
      <c r="VVV111" s="100"/>
      <c r="VVW111" s="100"/>
      <c r="VVX111" s="100"/>
      <c r="VVY111" s="100"/>
      <c r="VVZ111" s="100"/>
      <c r="VWA111" s="100"/>
      <c r="VWB111" s="100"/>
      <c r="VWC111" s="100"/>
      <c r="VWD111" s="100"/>
      <c r="VWE111" s="100"/>
      <c r="VWF111" s="100"/>
      <c r="VWG111" s="100"/>
      <c r="VWH111" s="100"/>
      <c r="VWI111" s="100"/>
      <c r="VWJ111" s="100"/>
      <c r="VWK111" s="100"/>
      <c r="VWL111" s="100"/>
      <c r="VWM111" s="100"/>
      <c r="VWN111" s="100"/>
      <c r="VWO111" s="100"/>
      <c r="VWP111" s="100"/>
      <c r="VWQ111" s="100"/>
      <c r="VWR111" s="100"/>
      <c r="VWS111" s="100"/>
      <c r="VWT111" s="100"/>
      <c r="VWU111" s="100"/>
      <c r="VWV111" s="100"/>
      <c r="VWW111" s="100"/>
      <c r="VWX111" s="100"/>
      <c r="VWY111" s="100"/>
      <c r="VWZ111" s="100"/>
      <c r="VXA111" s="100"/>
      <c r="VXB111" s="100"/>
      <c r="VXC111" s="100"/>
      <c r="VXD111" s="100"/>
      <c r="VXE111" s="100"/>
      <c r="VXF111" s="100"/>
      <c r="VXG111" s="100"/>
      <c r="VXH111" s="100"/>
      <c r="VXI111" s="100"/>
      <c r="VXJ111" s="100"/>
      <c r="VXK111" s="100"/>
      <c r="VXL111" s="100"/>
      <c r="VXM111" s="100"/>
      <c r="VXN111" s="100"/>
      <c r="VXO111" s="100"/>
      <c r="VXP111" s="100"/>
      <c r="VXQ111" s="100"/>
      <c r="VXR111" s="100"/>
      <c r="VXS111" s="100"/>
      <c r="VXT111" s="100"/>
      <c r="VXU111" s="100"/>
      <c r="VXV111" s="100"/>
      <c r="VXW111" s="100"/>
      <c r="VXX111" s="100"/>
      <c r="VXY111" s="100"/>
      <c r="VXZ111" s="100"/>
      <c r="VYA111" s="100"/>
      <c r="VYB111" s="100"/>
      <c r="VYC111" s="100"/>
      <c r="VYD111" s="100"/>
      <c r="VYE111" s="100"/>
      <c r="VYF111" s="100"/>
      <c r="VYG111" s="100"/>
      <c r="VYH111" s="100"/>
      <c r="VYI111" s="100"/>
      <c r="VYJ111" s="100"/>
      <c r="VYK111" s="100"/>
      <c r="VYL111" s="100"/>
      <c r="VYM111" s="100"/>
      <c r="VYN111" s="100"/>
      <c r="VYO111" s="100"/>
      <c r="VYP111" s="100"/>
      <c r="VYQ111" s="100"/>
      <c r="VYR111" s="100"/>
      <c r="VYS111" s="100"/>
      <c r="VYT111" s="100"/>
      <c r="VYU111" s="100"/>
      <c r="VYV111" s="100"/>
      <c r="VYW111" s="100"/>
      <c r="VYX111" s="100"/>
      <c r="VYY111" s="100"/>
      <c r="VYZ111" s="100"/>
      <c r="VZA111" s="100"/>
      <c r="VZB111" s="100"/>
      <c r="VZC111" s="100"/>
      <c r="VZD111" s="100"/>
      <c r="VZE111" s="100"/>
      <c r="VZF111" s="100"/>
      <c r="VZG111" s="100"/>
      <c r="VZH111" s="100"/>
      <c r="VZI111" s="100"/>
      <c r="VZJ111" s="100"/>
      <c r="VZK111" s="100"/>
      <c r="VZL111" s="100"/>
      <c r="VZM111" s="100"/>
      <c r="VZN111" s="100"/>
      <c r="VZO111" s="100"/>
      <c r="VZP111" s="100"/>
      <c r="VZQ111" s="100"/>
      <c r="VZR111" s="100"/>
      <c r="VZS111" s="100"/>
      <c r="VZT111" s="100"/>
      <c r="VZU111" s="100"/>
      <c r="VZV111" s="100"/>
      <c r="VZW111" s="100"/>
      <c r="VZX111" s="100"/>
      <c r="VZY111" s="100"/>
      <c r="VZZ111" s="100"/>
      <c r="WAA111" s="100"/>
      <c r="WAB111" s="100"/>
      <c r="WAC111" s="100"/>
      <c r="WAD111" s="100"/>
      <c r="WAE111" s="100"/>
      <c r="WAF111" s="100"/>
      <c r="WAG111" s="100"/>
      <c r="WAH111" s="100"/>
      <c r="WAI111" s="100"/>
      <c r="WAJ111" s="100"/>
      <c r="WAK111" s="100"/>
      <c r="WAL111" s="100"/>
      <c r="WAM111" s="100"/>
      <c r="WAN111" s="100"/>
      <c r="WAO111" s="100"/>
      <c r="WAP111" s="100"/>
      <c r="WAQ111" s="100"/>
      <c r="WAR111" s="100"/>
      <c r="WAS111" s="100"/>
      <c r="WAT111" s="100"/>
      <c r="WAU111" s="100"/>
      <c r="WAV111" s="100"/>
      <c r="WAW111" s="100"/>
      <c r="WAX111" s="100"/>
      <c r="WAY111" s="100"/>
      <c r="WAZ111" s="100"/>
      <c r="WBA111" s="100"/>
      <c r="WBB111" s="100"/>
      <c r="WBC111" s="100"/>
      <c r="WBD111" s="100"/>
      <c r="WBE111" s="100"/>
      <c r="WBF111" s="100"/>
      <c r="WBG111" s="100"/>
      <c r="WBH111" s="100"/>
      <c r="WBI111" s="100"/>
      <c r="WBJ111" s="100"/>
      <c r="WBK111" s="100"/>
      <c r="WBL111" s="100"/>
      <c r="WBM111" s="100"/>
      <c r="WBN111" s="100"/>
      <c r="WBO111" s="100"/>
      <c r="WBP111" s="100"/>
      <c r="WBQ111" s="100"/>
      <c r="WBR111" s="100"/>
      <c r="WBS111" s="100"/>
      <c r="WBT111" s="100"/>
      <c r="WBU111" s="100"/>
      <c r="WBV111" s="100"/>
      <c r="WBW111" s="100"/>
      <c r="WBX111" s="100"/>
      <c r="WBY111" s="100"/>
      <c r="WBZ111" s="100"/>
      <c r="WCA111" s="100"/>
      <c r="WCB111" s="100"/>
      <c r="WCC111" s="100"/>
      <c r="WCD111" s="100"/>
      <c r="WCE111" s="100"/>
      <c r="WCF111" s="100"/>
      <c r="WCG111" s="100"/>
      <c r="WCH111" s="100"/>
      <c r="WCI111" s="100"/>
      <c r="WCJ111" s="100"/>
      <c r="WCK111" s="100"/>
      <c r="WCL111" s="100"/>
      <c r="WCM111" s="100"/>
      <c r="WCN111" s="100"/>
      <c r="WCO111" s="100"/>
      <c r="WCP111" s="100"/>
      <c r="WCQ111" s="100"/>
      <c r="WCR111" s="100"/>
      <c r="WCS111" s="100"/>
      <c r="WCT111" s="100"/>
      <c r="WCU111" s="100"/>
      <c r="WCV111" s="100"/>
      <c r="WCW111" s="100"/>
      <c r="WCX111" s="100"/>
      <c r="WCY111" s="100"/>
      <c r="WCZ111" s="100"/>
      <c r="WDA111" s="100"/>
      <c r="WDB111" s="100"/>
      <c r="WDC111" s="100"/>
      <c r="WDD111" s="100"/>
      <c r="WDE111" s="100"/>
      <c r="WDF111" s="100"/>
      <c r="WDG111" s="100"/>
      <c r="WDH111" s="100"/>
      <c r="WDI111" s="100"/>
      <c r="WDJ111" s="100"/>
      <c r="WDK111" s="100"/>
      <c r="WDL111" s="100"/>
      <c r="WDM111" s="100"/>
      <c r="WDN111" s="100"/>
      <c r="WDO111" s="100"/>
      <c r="WDP111" s="100"/>
      <c r="WDQ111" s="100"/>
      <c r="WDR111" s="100"/>
      <c r="WDS111" s="100"/>
      <c r="WDT111" s="100"/>
      <c r="WDU111" s="100"/>
      <c r="WDV111" s="100"/>
      <c r="WDW111" s="100"/>
      <c r="WDX111" s="100"/>
      <c r="WDY111" s="100"/>
      <c r="WDZ111" s="100"/>
      <c r="WEA111" s="100"/>
      <c r="WEB111" s="100"/>
      <c r="WEC111" s="100"/>
      <c r="WED111" s="100"/>
      <c r="WEE111" s="100"/>
      <c r="WEF111" s="100"/>
      <c r="WEG111" s="100"/>
      <c r="WEH111" s="100"/>
      <c r="WEI111" s="100"/>
      <c r="WEJ111" s="100"/>
      <c r="WEK111" s="100"/>
      <c r="WEL111" s="100"/>
      <c r="WEM111" s="100"/>
      <c r="WEN111" s="100"/>
      <c r="WEO111" s="100"/>
      <c r="WEP111" s="100"/>
      <c r="WEQ111" s="100"/>
      <c r="WER111" s="100"/>
      <c r="WES111" s="100"/>
      <c r="WET111" s="100"/>
      <c r="WEU111" s="100"/>
      <c r="WEV111" s="100"/>
      <c r="WEW111" s="100"/>
      <c r="WEX111" s="100"/>
      <c r="WEY111" s="100"/>
      <c r="WEZ111" s="100"/>
      <c r="WFA111" s="100"/>
      <c r="WFB111" s="100"/>
      <c r="WFC111" s="100"/>
      <c r="WFD111" s="100"/>
      <c r="WFE111" s="100"/>
      <c r="WFF111" s="100"/>
      <c r="WFG111" s="100"/>
      <c r="WFH111" s="100"/>
      <c r="WFI111" s="100"/>
      <c r="WFJ111" s="100"/>
      <c r="WFK111" s="100"/>
      <c r="WFL111" s="100"/>
      <c r="WFM111" s="100"/>
      <c r="WFN111" s="100"/>
      <c r="WFO111" s="100"/>
      <c r="WFP111" s="100"/>
      <c r="WFQ111" s="100"/>
      <c r="WFR111" s="100"/>
      <c r="WFS111" s="100"/>
      <c r="WFT111" s="100"/>
      <c r="WFU111" s="100"/>
      <c r="WFV111" s="100"/>
      <c r="WFW111" s="100"/>
      <c r="WFX111" s="100"/>
      <c r="WFY111" s="100"/>
      <c r="WFZ111" s="100"/>
      <c r="WGA111" s="100"/>
      <c r="WGB111" s="100"/>
      <c r="WGC111" s="100"/>
      <c r="WGD111" s="100"/>
      <c r="WGE111" s="100"/>
      <c r="WGF111" s="100"/>
      <c r="WGG111" s="100"/>
      <c r="WGH111" s="100"/>
      <c r="WGI111" s="100"/>
      <c r="WGJ111" s="100"/>
      <c r="WGK111" s="100"/>
      <c r="WGL111" s="100"/>
      <c r="WGM111" s="100"/>
      <c r="WGN111" s="100"/>
      <c r="WGO111" s="100"/>
      <c r="WGP111" s="100"/>
      <c r="WGQ111" s="100"/>
      <c r="WGR111" s="100"/>
      <c r="WGS111" s="100"/>
      <c r="WGT111" s="100"/>
      <c r="WGU111" s="100"/>
      <c r="WGV111" s="100"/>
      <c r="WGW111" s="100"/>
      <c r="WGX111" s="100"/>
      <c r="WGY111" s="100"/>
      <c r="WGZ111" s="100"/>
      <c r="WHA111" s="100"/>
      <c r="WHB111" s="100"/>
      <c r="WHC111" s="100"/>
      <c r="WHD111" s="100"/>
      <c r="WHE111" s="100"/>
      <c r="WHF111" s="100"/>
      <c r="WHG111" s="100"/>
      <c r="WHH111" s="100"/>
      <c r="WHI111" s="100"/>
      <c r="WHJ111" s="100"/>
      <c r="WHK111" s="100"/>
      <c r="WHL111" s="100"/>
      <c r="WHM111" s="100"/>
      <c r="WHN111" s="100"/>
      <c r="WHO111" s="100"/>
      <c r="WHP111" s="100"/>
      <c r="WHQ111" s="100"/>
      <c r="WHR111" s="100"/>
      <c r="WHS111" s="100"/>
      <c r="WHT111" s="100"/>
      <c r="WHU111" s="100"/>
      <c r="WHV111" s="100"/>
      <c r="WHW111" s="100"/>
      <c r="WHX111" s="100"/>
      <c r="WHY111" s="100"/>
      <c r="WHZ111" s="100"/>
      <c r="WIA111" s="100"/>
      <c r="WIB111" s="100"/>
      <c r="WIC111" s="100"/>
      <c r="WID111" s="100"/>
      <c r="WIE111" s="100"/>
      <c r="WIF111" s="100"/>
      <c r="WIG111" s="100"/>
      <c r="WIH111" s="100"/>
      <c r="WII111" s="100"/>
      <c r="WIJ111" s="100"/>
      <c r="WIK111" s="100"/>
      <c r="WIL111" s="100"/>
      <c r="WIM111" s="100"/>
      <c r="WIN111" s="100"/>
      <c r="WIO111" s="100"/>
      <c r="WIP111" s="100"/>
      <c r="WIQ111" s="100"/>
      <c r="WIR111" s="100"/>
      <c r="WIS111" s="100"/>
      <c r="WIT111" s="100"/>
      <c r="WIU111" s="100"/>
      <c r="WIV111" s="100"/>
      <c r="WIW111" s="100"/>
      <c r="WIX111" s="100"/>
      <c r="WIY111" s="100"/>
      <c r="WIZ111" s="100"/>
      <c r="WJA111" s="100"/>
      <c r="WJB111" s="100"/>
      <c r="WJC111" s="100"/>
      <c r="WJD111" s="100"/>
      <c r="WJE111" s="100"/>
      <c r="WJF111" s="100"/>
      <c r="WJG111" s="100"/>
      <c r="WJH111" s="100"/>
      <c r="WJI111" s="100"/>
      <c r="WJJ111" s="100"/>
      <c r="WJK111" s="100"/>
      <c r="WJL111" s="100"/>
      <c r="WJM111" s="100"/>
      <c r="WJN111" s="100"/>
      <c r="WJO111" s="100"/>
      <c r="WJP111" s="100"/>
      <c r="WJQ111" s="100"/>
      <c r="WJR111" s="100"/>
      <c r="WJS111" s="100"/>
      <c r="WJT111" s="100"/>
      <c r="WJU111" s="100"/>
      <c r="WJV111" s="100"/>
      <c r="WJW111" s="100"/>
      <c r="WJX111" s="100"/>
      <c r="WJY111" s="100"/>
      <c r="WJZ111" s="100"/>
      <c r="WKA111" s="100"/>
      <c r="WKB111" s="100"/>
      <c r="WKC111" s="100"/>
      <c r="WKD111" s="100"/>
      <c r="WKE111" s="100"/>
      <c r="WKF111" s="100"/>
      <c r="WKG111" s="100"/>
      <c r="WKH111" s="100"/>
      <c r="WKI111" s="100"/>
      <c r="WKJ111" s="100"/>
      <c r="WKK111" s="100"/>
      <c r="WKL111" s="100"/>
      <c r="WKM111" s="100"/>
      <c r="WKN111" s="100"/>
      <c r="WKO111" s="100"/>
      <c r="WKP111" s="100"/>
      <c r="WKQ111" s="100"/>
      <c r="WKR111" s="100"/>
      <c r="WKS111" s="100"/>
      <c r="WKT111" s="100"/>
      <c r="WKU111" s="100"/>
      <c r="WKV111" s="100"/>
      <c r="WKW111" s="100"/>
      <c r="WKX111" s="100"/>
      <c r="WKY111" s="100"/>
      <c r="WKZ111" s="100"/>
      <c r="WLA111" s="100"/>
      <c r="WLB111" s="100"/>
      <c r="WLC111" s="100"/>
      <c r="WLD111" s="100"/>
      <c r="WLE111" s="100"/>
      <c r="WLF111" s="100"/>
      <c r="WLG111" s="100"/>
      <c r="WLH111" s="100"/>
      <c r="WLI111" s="100"/>
      <c r="WLJ111" s="100"/>
      <c r="WLK111" s="100"/>
      <c r="WLL111" s="100"/>
      <c r="WLM111" s="100"/>
      <c r="WLN111" s="100"/>
      <c r="WLO111" s="100"/>
      <c r="WLP111" s="100"/>
      <c r="WLQ111" s="100"/>
      <c r="WLR111" s="100"/>
      <c r="WLS111" s="100"/>
      <c r="WLT111" s="100"/>
      <c r="WLU111" s="100"/>
      <c r="WLV111" s="100"/>
      <c r="WLW111" s="100"/>
      <c r="WLX111" s="100"/>
      <c r="WLY111" s="100"/>
      <c r="WLZ111" s="100"/>
      <c r="WMA111" s="100"/>
      <c r="WMB111" s="100"/>
      <c r="WMC111" s="100"/>
      <c r="WMD111" s="100"/>
      <c r="WME111" s="100"/>
      <c r="WMF111" s="100"/>
      <c r="WMG111" s="100"/>
      <c r="WMH111" s="100"/>
      <c r="WMI111" s="100"/>
      <c r="WMJ111" s="100"/>
      <c r="WMK111" s="100"/>
      <c r="WML111" s="100"/>
      <c r="WMM111" s="100"/>
      <c r="WMN111" s="100"/>
      <c r="WMO111" s="100"/>
      <c r="WMP111" s="100"/>
      <c r="WMQ111" s="100"/>
      <c r="WMR111" s="100"/>
      <c r="WMS111" s="100"/>
      <c r="WMT111" s="100"/>
      <c r="WMU111" s="100"/>
      <c r="WMV111" s="100"/>
      <c r="WMW111" s="100"/>
      <c r="WMX111" s="100"/>
      <c r="WMY111" s="100"/>
      <c r="WMZ111" s="100"/>
      <c r="WNA111" s="100"/>
      <c r="WNB111" s="100"/>
      <c r="WNC111" s="100"/>
      <c r="WND111" s="100"/>
      <c r="WNE111" s="100"/>
      <c r="WNF111" s="100"/>
      <c r="WNG111" s="100"/>
      <c r="WNH111" s="100"/>
      <c r="WNI111" s="100"/>
      <c r="WNJ111" s="100"/>
      <c r="WNK111" s="100"/>
      <c r="WNL111" s="100"/>
      <c r="WNM111" s="100"/>
      <c r="WNN111" s="100"/>
      <c r="WNO111" s="100"/>
      <c r="WNP111" s="100"/>
      <c r="WNQ111" s="100"/>
      <c r="WNR111" s="100"/>
      <c r="WNS111" s="100"/>
      <c r="WNT111" s="100"/>
      <c r="WNU111" s="100"/>
      <c r="WNV111" s="100"/>
      <c r="WNW111" s="100"/>
      <c r="WNX111" s="100"/>
      <c r="WNY111" s="100"/>
      <c r="WNZ111" s="100"/>
      <c r="WOA111" s="100"/>
      <c r="WOB111" s="100"/>
      <c r="WOC111" s="100"/>
      <c r="WOD111" s="100"/>
      <c r="WOE111" s="100"/>
      <c r="WOF111" s="100"/>
      <c r="WOG111" s="100"/>
      <c r="WOH111" s="100"/>
      <c r="WOI111" s="100"/>
      <c r="WOJ111" s="100"/>
      <c r="WOK111" s="100"/>
      <c r="WOL111" s="100"/>
      <c r="WOM111" s="100"/>
      <c r="WON111" s="100"/>
      <c r="WOO111" s="100"/>
      <c r="WOP111" s="100"/>
      <c r="WOQ111" s="100"/>
      <c r="WOR111" s="100"/>
      <c r="WOS111" s="100"/>
      <c r="WOT111" s="100"/>
      <c r="WOU111" s="100"/>
      <c r="WOV111" s="100"/>
      <c r="WOW111" s="100"/>
      <c r="WOX111" s="100"/>
      <c r="WOY111" s="100"/>
      <c r="WOZ111" s="100"/>
      <c r="WPA111" s="100"/>
      <c r="WPB111" s="100"/>
      <c r="WPC111" s="100"/>
      <c r="WPD111" s="100"/>
      <c r="WPE111" s="100"/>
      <c r="WPF111" s="100"/>
      <c r="WPG111" s="100"/>
      <c r="WPH111" s="100"/>
      <c r="WPI111" s="100"/>
      <c r="WPJ111" s="100"/>
      <c r="WPK111" s="100"/>
      <c r="WPL111" s="100"/>
      <c r="WPM111" s="100"/>
      <c r="WPN111" s="100"/>
      <c r="WPO111" s="100"/>
      <c r="WPP111" s="100"/>
      <c r="WPQ111" s="100"/>
      <c r="WPR111" s="100"/>
      <c r="WPS111" s="100"/>
      <c r="WPT111" s="100"/>
      <c r="WPU111" s="100"/>
      <c r="WPV111" s="100"/>
      <c r="WPW111" s="100"/>
      <c r="WPX111" s="100"/>
      <c r="WPY111" s="100"/>
      <c r="WPZ111" s="100"/>
      <c r="WQA111" s="100"/>
      <c r="WQB111" s="100"/>
      <c r="WQC111" s="100"/>
      <c r="WQD111" s="100"/>
      <c r="WQE111" s="100"/>
      <c r="WQF111" s="100"/>
      <c r="WQG111" s="100"/>
      <c r="WQH111" s="100"/>
      <c r="WQI111" s="100"/>
      <c r="WQJ111" s="100"/>
      <c r="WQK111" s="100"/>
      <c r="WQL111" s="100"/>
      <c r="WQM111" s="100"/>
      <c r="WQN111" s="100"/>
      <c r="WQO111" s="100"/>
      <c r="WQP111" s="100"/>
      <c r="WQQ111" s="100"/>
      <c r="WQR111" s="100"/>
      <c r="WQS111" s="100"/>
      <c r="WQT111" s="100"/>
      <c r="WQU111" s="100"/>
      <c r="WQV111" s="100"/>
      <c r="WQW111" s="100"/>
      <c r="WQX111" s="100"/>
      <c r="WQY111" s="100"/>
      <c r="WQZ111" s="100"/>
      <c r="WRA111" s="100"/>
      <c r="WRB111" s="100"/>
      <c r="WRC111" s="100"/>
      <c r="WRD111" s="100"/>
      <c r="WRE111" s="100"/>
      <c r="WRF111" s="100"/>
      <c r="WRG111" s="100"/>
      <c r="WRH111" s="100"/>
      <c r="WRI111" s="100"/>
      <c r="WRJ111" s="100"/>
      <c r="WRK111" s="100"/>
      <c r="WRL111" s="100"/>
      <c r="WRM111" s="100"/>
      <c r="WRN111" s="100"/>
      <c r="WRO111" s="100"/>
      <c r="WRP111" s="100"/>
      <c r="WRQ111" s="100"/>
      <c r="WRR111" s="100"/>
      <c r="WRS111" s="100"/>
      <c r="WRT111" s="100"/>
      <c r="WRU111" s="100"/>
      <c r="WRV111" s="100"/>
      <c r="WRW111" s="100"/>
      <c r="WRX111" s="100"/>
      <c r="WRY111" s="100"/>
      <c r="WRZ111" s="100"/>
      <c r="WSA111" s="100"/>
      <c r="WSB111" s="100"/>
      <c r="WSC111" s="100"/>
      <c r="WSD111" s="100"/>
      <c r="WSE111" s="100"/>
      <c r="WSF111" s="100"/>
      <c r="WSG111" s="100"/>
      <c r="WSH111" s="100"/>
      <c r="WSI111" s="100"/>
      <c r="WSJ111" s="100"/>
      <c r="WSK111" s="100"/>
      <c r="WSL111" s="100"/>
      <c r="WSM111" s="100"/>
      <c r="WSN111" s="100"/>
      <c r="WSO111" s="100"/>
      <c r="WSP111" s="100"/>
      <c r="WSQ111" s="100"/>
      <c r="WSR111" s="100"/>
      <c r="WSS111" s="100"/>
      <c r="WST111" s="100"/>
      <c r="WSU111" s="100"/>
      <c r="WSV111" s="100"/>
      <c r="WSW111" s="100"/>
      <c r="WSX111" s="100"/>
      <c r="WSY111" s="100"/>
      <c r="WSZ111" s="100"/>
      <c r="WTA111" s="100"/>
      <c r="WTB111" s="100"/>
      <c r="WTC111" s="100"/>
      <c r="WTD111" s="100"/>
      <c r="WTE111" s="100"/>
      <c r="WTF111" s="100"/>
      <c r="WTG111" s="100"/>
      <c r="WTH111" s="100"/>
      <c r="WTI111" s="100"/>
      <c r="WTJ111" s="100"/>
      <c r="WTK111" s="100"/>
      <c r="WTL111" s="100"/>
      <c r="WTM111" s="100"/>
      <c r="WTN111" s="100"/>
      <c r="WTO111" s="100"/>
      <c r="WTP111" s="100"/>
      <c r="WTQ111" s="100"/>
      <c r="WTR111" s="100"/>
      <c r="WTS111" s="100"/>
      <c r="WTT111" s="100"/>
      <c r="WTU111" s="100"/>
      <c r="WTV111" s="100"/>
      <c r="WTW111" s="100"/>
      <c r="WTX111" s="100"/>
      <c r="WTY111" s="100"/>
      <c r="WTZ111" s="100"/>
      <c r="WUA111" s="100"/>
      <c r="WUB111" s="100"/>
      <c r="WUC111" s="100"/>
      <c r="WUD111" s="100"/>
      <c r="WUE111" s="100"/>
      <c r="WUF111" s="100"/>
      <c r="WUG111" s="100"/>
      <c r="WUH111" s="100"/>
      <c r="WUI111" s="100"/>
      <c r="WUJ111" s="100"/>
      <c r="WUK111" s="100"/>
      <c r="WUL111" s="100"/>
      <c r="WUM111" s="100"/>
      <c r="WUN111" s="100"/>
      <c r="WUO111" s="100"/>
      <c r="WUP111" s="100"/>
      <c r="WUQ111" s="100"/>
      <c r="WUR111" s="100"/>
      <c r="WUS111" s="100"/>
      <c r="WUT111" s="100"/>
      <c r="WUU111" s="100"/>
      <c r="WUV111" s="100"/>
      <c r="WUW111" s="100"/>
      <c r="WUX111" s="100"/>
      <c r="WUY111" s="100"/>
      <c r="WUZ111" s="100"/>
      <c r="WVA111" s="100"/>
      <c r="WVB111" s="100"/>
      <c r="WVC111" s="100"/>
      <c r="WVD111" s="100"/>
      <c r="WVE111" s="100"/>
      <c r="WVF111" s="100"/>
      <c r="WVG111" s="100"/>
      <c r="WVH111" s="100"/>
      <c r="WVI111" s="100"/>
      <c r="WVJ111" s="100"/>
      <c r="WVK111" s="100"/>
      <c r="WVL111" s="100"/>
      <c r="WVM111" s="100"/>
      <c r="WVN111" s="100"/>
      <c r="WVO111" s="100"/>
      <c r="WVP111" s="100"/>
      <c r="WVQ111" s="100"/>
      <c r="WVR111" s="100"/>
      <c r="WVS111" s="100"/>
      <c r="WVT111" s="100"/>
      <c r="WVU111" s="100"/>
      <c r="WVV111" s="100"/>
      <c r="WVW111" s="100"/>
      <c r="WVX111" s="100"/>
      <c r="WVY111" s="100"/>
      <c r="WVZ111" s="100"/>
      <c r="WWA111" s="100"/>
      <c r="WWB111" s="100"/>
      <c r="WWC111" s="100"/>
      <c r="WWD111" s="100"/>
      <c r="WWE111" s="100"/>
      <c r="WWF111" s="100"/>
      <c r="WWG111" s="100"/>
      <c r="WWH111" s="100"/>
      <c r="WWI111" s="100"/>
      <c r="WWJ111" s="100"/>
      <c r="WWK111" s="100"/>
      <c r="WWL111" s="100"/>
      <c r="WWM111" s="100"/>
      <c r="WWN111" s="100"/>
      <c r="WWO111" s="100"/>
      <c r="WWP111" s="100"/>
      <c r="WWQ111" s="100"/>
      <c r="WWR111" s="100"/>
      <c r="WWS111" s="100"/>
      <c r="WWT111" s="100"/>
      <c r="WWU111" s="100"/>
      <c r="WWV111" s="100"/>
      <c r="WWW111" s="100"/>
      <c r="WWX111" s="100"/>
      <c r="WWY111" s="100"/>
      <c r="WWZ111" s="100"/>
      <c r="WXA111" s="100"/>
      <c r="WXB111" s="100"/>
      <c r="WXC111" s="100"/>
      <c r="WXD111" s="100"/>
      <c r="WXE111" s="100"/>
      <c r="WXF111" s="100"/>
      <c r="WXG111" s="100"/>
      <c r="WXH111" s="100"/>
      <c r="WXI111" s="100"/>
      <c r="WXJ111" s="100"/>
      <c r="WXK111" s="100"/>
      <c r="WXL111" s="100"/>
      <c r="WXM111" s="100"/>
      <c r="WXN111" s="100"/>
      <c r="WXO111" s="100"/>
      <c r="WXP111" s="100"/>
      <c r="WXQ111" s="100"/>
      <c r="WXR111" s="100"/>
      <c r="WXS111" s="100"/>
      <c r="WXT111" s="100"/>
      <c r="WXU111" s="100"/>
      <c r="WXV111" s="100"/>
      <c r="WXW111" s="100"/>
      <c r="WXX111" s="100"/>
      <c r="WXY111" s="100"/>
      <c r="WXZ111" s="100"/>
      <c r="WYA111" s="100"/>
      <c r="WYB111" s="100"/>
      <c r="WYC111" s="100"/>
      <c r="WYD111" s="100"/>
      <c r="WYE111" s="100"/>
      <c r="WYF111" s="100"/>
      <c r="WYG111" s="100"/>
      <c r="WYH111" s="100"/>
      <c r="WYI111" s="100"/>
      <c r="WYJ111" s="100"/>
      <c r="WYK111" s="100"/>
      <c r="WYL111" s="100"/>
      <c r="WYM111" s="100"/>
      <c r="WYN111" s="100"/>
      <c r="WYO111" s="100"/>
      <c r="WYP111" s="100"/>
      <c r="WYQ111" s="100"/>
      <c r="WYR111" s="100"/>
      <c r="WYS111" s="100"/>
      <c r="WYT111" s="100"/>
      <c r="WYU111" s="100"/>
      <c r="WYV111" s="100"/>
      <c r="WYW111" s="100"/>
      <c r="WYX111" s="100"/>
      <c r="WYY111" s="100"/>
      <c r="WYZ111" s="100"/>
      <c r="WZA111" s="100"/>
      <c r="WZB111" s="100"/>
      <c r="WZC111" s="100"/>
      <c r="WZD111" s="100"/>
      <c r="WZE111" s="100"/>
      <c r="WZF111" s="100"/>
      <c r="WZG111" s="100"/>
      <c r="WZH111" s="100"/>
      <c r="WZI111" s="100"/>
      <c r="WZJ111" s="100"/>
      <c r="WZK111" s="100"/>
      <c r="WZL111" s="100"/>
      <c r="WZM111" s="100"/>
      <c r="WZN111" s="100"/>
      <c r="WZO111" s="100"/>
      <c r="WZP111" s="100"/>
      <c r="WZQ111" s="100"/>
      <c r="WZR111" s="100"/>
      <c r="WZS111" s="100"/>
      <c r="WZT111" s="100"/>
      <c r="WZU111" s="100"/>
      <c r="WZV111" s="100"/>
      <c r="WZW111" s="100"/>
      <c r="WZX111" s="100"/>
      <c r="WZY111" s="100"/>
      <c r="WZZ111" s="100"/>
      <c r="XAA111" s="100"/>
      <c r="XAB111" s="100"/>
      <c r="XAC111" s="100"/>
      <c r="XAD111" s="100"/>
      <c r="XAE111" s="100"/>
      <c r="XAF111" s="100"/>
      <c r="XAG111" s="100"/>
      <c r="XAH111" s="100"/>
      <c r="XAI111" s="100"/>
      <c r="XAJ111" s="100"/>
      <c r="XAK111" s="100"/>
      <c r="XAL111" s="100"/>
      <c r="XAM111" s="100"/>
      <c r="XAN111" s="100"/>
      <c r="XAO111" s="100"/>
      <c r="XAP111" s="100"/>
      <c r="XAQ111" s="100"/>
      <c r="XAR111" s="100"/>
      <c r="XAS111" s="100"/>
      <c r="XAT111" s="100"/>
      <c r="XAU111" s="100"/>
      <c r="XAV111" s="100"/>
      <c r="XAW111" s="100"/>
      <c r="XAX111" s="100"/>
      <c r="XAY111" s="100"/>
      <c r="XAZ111" s="100"/>
      <c r="XBA111" s="100"/>
      <c r="XBB111" s="100"/>
      <c r="XBC111" s="100"/>
      <c r="XBD111" s="100"/>
      <c r="XBE111" s="100"/>
      <c r="XBF111" s="100"/>
      <c r="XBG111" s="100"/>
      <c r="XBH111" s="100"/>
      <c r="XBI111" s="100"/>
      <c r="XBJ111" s="100"/>
      <c r="XBK111" s="100"/>
      <c r="XBL111" s="100"/>
      <c r="XBM111" s="100"/>
      <c r="XBN111" s="100"/>
      <c r="XBO111" s="100"/>
      <c r="XBP111" s="100"/>
      <c r="XBQ111" s="100"/>
      <c r="XBR111" s="100"/>
      <c r="XBS111" s="100"/>
      <c r="XBT111" s="100"/>
      <c r="XBU111" s="100"/>
      <c r="XBV111" s="100"/>
      <c r="XBW111" s="100"/>
      <c r="XBX111" s="100"/>
      <c r="XBY111" s="100"/>
      <c r="XBZ111" s="100"/>
      <c r="XCA111" s="100"/>
      <c r="XCB111" s="100"/>
      <c r="XCC111" s="100"/>
      <c r="XCD111" s="100"/>
      <c r="XCE111" s="100"/>
      <c r="XCF111" s="100"/>
      <c r="XCG111" s="100"/>
      <c r="XCH111" s="100"/>
      <c r="XCI111" s="100"/>
      <c r="XCJ111" s="100"/>
      <c r="XCK111" s="100"/>
      <c r="XCL111" s="100"/>
      <c r="XCM111" s="100"/>
      <c r="XCN111" s="100"/>
      <c r="XCO111" s="100"/>
      <c r="XCP111" s="100"/>
      <c r="XCQ111" s="100"/>
      <c r="XCR111" s="100"/>
      <c r="XCS111" s="100"/>
      <c r="XCT111" s="100"/>
      <c r="XCU111" s="100"/>
      <c r="XCV111" s="100"/>
      <c r="XCW111" s="100"/>
      <c r="XCX111" s="100"/>
      <c r="XCY111" s="100"/>
      <c r="XCZ111" s="100"/>
      <c r="XDA111" s="100"/>
      <c r="XDB111" s="100"/>
      <c r="XDC111" s="100"/>
      <c r="XDD111" s="100"/>
      <c r="XDE111" s="100"/>
      <c r="XDF111" s="100"/>
      <c r="XDG111" s="100"/>
      <c r="XDH111" s="100"/>
      <c r="XDI111" s="100"/>
      <c r="XDJ111" s="100"/>
      <c r="XDK111" s="100"/>
      <c r="XDL111" s="100"/>
      <c r="XDM111" s="100"/>
      <c r="XDN111" s="100"/>
      <c r="XDO111" s="100"/>
      <c r="XDP111" s="100"/>
      <c r="XDQ111" s="100"/>
      <c r="XDR111" s="100"/>
      <c r="XDS111" s="100"/>
      <c r="XDT111" s="100"/>
      <c r="XDU111" s="100"/>
      <c r="XDV111" s="100"/>
      <c r="XDW111" s="100"/>
      <c r="XDX111" s="100"/>
      <c r="XDY111" s="100"/>
      <c r="XDZ111" s="100"/>
      <c r="XEA111" s="100"/>
      <c r="XEB111" s="100"/>
      <c r="XEC111" s="100"/>
      <c r="XED111" s="100"/>
      <c r="XEE111" s="100"/>
      <c r="XEF111" s="100"/>
      <c r="XEG111" s="100"/>
      <c r="XEH111" s="100"/>
      <c r="XEI111" s="100"/>
      <c r="XEJ111" s="100"/>
      <c r="XEK111" s="100"/>
      <c r="XEL111" s="100"/>
      <c r="XEM111" s="100"/>
      <c r="XEN111" s="100"/>
      <c r="XEO111" s="100"/>
      <c r="XEP111" s="100"/>
      <c r="XEQ111" s="100"/>
      <c r="XER111" s="100"/>
      <c r="XES111" s="100"/>
      <c r="XET111" s="100"/>
      <c r="XEU111" s="100"/>
      <c r="XEV111" s="100"/>
      <c r="XEW111" s="100"/>
      <c r="XEX111" s="100"/>
      <c r="XEY111" s="100"/>
      <c r="XEZ111" s="100"/>
    </row>
    <row r="112" spans="1:16380" s="103" customFormat="1" ht="15.6" hidden="1" customHeight="1" x14ac:dyDescent="0.25">
      <c r="A112" s="124"/>
      <c r="B112" s="139"/>
      <c r="C112" s="111"/>
      <c r="D112" s="110"/>
      <c r="E112" s="110"/>
      <c r="F112" s="140"/>
      <c r="G112" s="95"/>
      <c r="H112" s="108"/>
      <c r="I112" s="108"/>
      <c r="J112" s="108"/>
      <c r="K112" s="108"/>
      <c r="L112" s="108"/>
      <c r="M112" s="110"/>
      <c r="N112" s="140"/>
      <c r="O112" s="159"/>
      <c r="P112" s="159"/>
      <c r="Q112" s="142"/>
      <c r="R112" s="108"/>
      <c r="S112" s="110"/>
      <c r="T112" s="132"/>
      <c r="U112" s="108"/>
      <c r="V112" s="110"/>
      <c r="W112" s="143"/>
      <c r="X112" s="143"/>
      <c r="Y112" s="141"/>
      <c r="Z112" s="132"/>
      <c r="AA112" s="132"/>
      <c r="AB112" s="132"/>
      <c r="AC112" s="132"/>
      <c r="AD112" s="212"/>
      <c r="AE112" s="134"/>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0"/>
      <c r="EN112" s="100"/>
      <c r="EO112" s="100"/>
      <c r="EP112" s="100"/>
      <c r="EQ112" s="100"/>
      <c r="ER112" s="100"/>
      <c r="ES112" s="100"/>
      <c r="ET112" s="100"/>
      <c r="EU112" s="100"/>
      <c r="EV112" s="100"/>
      <c r="EW112" s="100"/>
      <c r="EX112" s="100"/>
      <c r="EY112" s="100"/>
      <c r="EZ112" s="100"/>
      <c r="FA112" s="100"/>
      <c r="FB112" s="100"/>
      <c r="FC112" s="100"/>
      <c r="FD112" s="100"/>
      <c r="FE112" s="100"/>
      <c r="FF112" s="100"/>
      <c r="FG112" s="100"/>
      <c r="FH112" s="100"/>
      <c r="FI112" s="100"/>
      <c r="FJ112" s="100"/>
      <c r="FK112" s="100"/>
      <c r="FL112" s="100"/>
      <c r="FM112" s="100"/>
      <c r="FN112" s="100"/>
      <c r="FO112" s="100"/>
      <c r="FP112" s="100"/>
      <c r="FQ112" s="100"/>
      <c r="FR112" s="100"/>
      <c r="FS112" s="100"/>
      <c r="FT112" s="100"/>
      <c r="FU112" s="100"/>
      <c r="FV112" s="100"/>
      <c r="FW112" s="100"/>
      <c r="FX112" s="100"/>
      <c r="FY112" s="100"/>
      <c r="FZ112" s="100"/>
      <c r="GA112" s="100"/>
      <c r="GB112" s="100"/>
      <c r="GC112" s="100"/>
      <c r="GD112" s="100"/>
      <c r="GE112" s="100"/>
      <c r="GF112" s="100"/>
      <c r="GG112" s="100"/>
      <c r="GH112" s="100"/>
      <c r="GI112" s="100"/>
      <c r="GJ112" s="100"/>
      <c r="GK112" s="100"/>
      <c r="GL112" s="100"/>
      <c r="GM112" s="100"/>
      <c r="GN112" s="100"/>
      <c r="GO112" s="100"/>
      <c r="GP112" s="100"/>
      <c r="GQ112" s="100"/>
      <c r="GR112" s="100"/>
      <c r="GS112" s="100"/>
      <c r="GT112" s="100"/>
      <c r="GU112" s="100"/>
      <c r="GV112" s="100"/>
      <c r="GW112" s="100"/>
      <c r="GX112" s="100"/>
      <c r="GY112" s="100"/>
      <c r="GZ112" s="100"/>
      <c r="HA112" s="100"/>
      <c r="HB112" s="100"/>
      <c r="HC112" s="100"/>
      <c r="HD112" s="100"/>
      <c r="HE112" s="100"/>
      <c r="HF112" s="100"/>
      <c r="HG112" s="100"/>
      <c r="HH112" s="100"/>
      <c r="HI112" s="100"/>
      <c r="HJ112" s="100"/>
      <c r="HK112" s="100"/>
      <c r="HL112" s="100"/>
      <c r="HM112" s="100"/>
      <c r="HN112" s="100"/>
      <c r="HO112" s="100"/>
      <c r="HP112" s="100"/>
      <c r="HQ112" s="100"/>
      <c r="HR112" s="100"/>
      <c r="HS112" s="100"/>
      <c r="HT112" s="100"/>
      <c r="HU112" s="100"/>
      <c r="HV112" s="100"/>
      <c r="HW112" s="100"/>
      <c r="HX112" s="100"/>
      <c r="HY112" s="100"/>
      <c r="HZ112" s="100"/>
      <c r="IA112" s="100"/>
      <c r="IB112" s="100"/>
      <c r="IC112" s="100"/>
      <c r="ID112" s="100"/>
      <c r="IE112" s="100"/>
      <c r="IF112" s="100"/>
      <c r="IG112" s="100"/>
      <c r="IH112" s="100"/>
      <c r="II112" s="100"/>
      <c r="IJ112" s="100"/>
      <c r="IK112" s="100"/>
      <c r="IL112" s="100"/>
      <c r="IM112" s="100"/>
      <c r="IN112" s="100"/>
      <c r="IO112" s="100"/>
      <c r="IP112" s="100"/>
      <c r="IQ112" s="100"/>
      <c r="IR112" s="100"/>
      <c r="IS112" s="100"/>
      <c r="IT112" s="100"/>
      <c r="IU112" s="100"/>
      <c r="IV112" s="100"/>
      <c r="IW112" s="100"/>
      <c r="IX112" s="100"/>
      <c r="IY112" s="100"/>
      <c r="IZ112" s="100"/>
      <c r="JA112" s="100"/>
      <c r="JB112" s="100"/>
      <c r="JC112" s="100"/>
      <c r="JD112" s="100"/>
      <c r="JE112" s="100"/>
      <c r="JF112" s="100"/>
      <c r="JG112" s="100"/>
      <c r="JH112" s="100"/>
      <c r="JI112" s="100"/>
      <c r="JJ112" s="100"/>
      <c r="JK112" s="100"/>
      <c r="JL112" s="100"/>
      <c r="JM112" s="100"/>
      <c r="JN112" s="100"/>
      <c r="JO112" s="100"/>
      <c r="JP112" s="100"/>
      <c r="JQ112" s="100"/>
      <c r="JR112" s="100"/>
      <c r="JS112" s="100"/>
      <c r="JT112" s="100"/>
      <c r="JU112" s="100"/>
      <c r="JV112" s="100"/>
      <c r="JW112" s="100"/>
      <c r="JX112" s="100"/>
      <c r="JY112" s="100"/>
      <c r="JZ112" s="100"/>
      <c r="KA112" s="100"/>
      <c r="KB112" s="100"/>
      <c r="KC112" s="100"/>
      <c r="KD112" s="100"/>
      <c r="KE112" s="100"/>
      <c r="KF112" s="100"/>
      <c r="KG112" s="100"/>
      <c r="KH112" s="100"/>
      <c r="KI112" s="100"/>
      <c r="KJ112" s="100"/>
      <c r="KK112" s="100"/>
      <c r="KL112" s="100"/>
      <c r="KM112" s="100"/>
      <c r="KN112" s="100"/>
      <c r="KO112" s="100"/>
      <c r="KP112" s="100"/>
      <c r="KQ112" s="100"/>
      <c r="KR112" s="100"/>
      <c r="KS112" s="100"/>
      <c r="KT112" s="100"/>
      <c r="KU112" s="100"/>
      <c r="KV112" s="100"/>
      <c r="KW112" s="100"/>
      <c r="KX112" s="100"/>
      <c r="KY112" s="100"/>
      <c r="KZ112" s="100"/>
      <c r="LA112" s="100"/>
      <c r="LB112" s="100"/>
      <c r="LC112" s="100"/>
      <c r="LD112" s="100"/>
      <c r="LE112" s="100"/>
      <c r="LF112" s="100"/>
      <c r="LG112" s="100"/>
      <c r="LH112" s="100"/>
      <c r="LI112" s="100"/>
      <c r="LJ112" s="100"/>
      <c r="LK112" s="100"/>
      <c r="LL112" s="100"/>
      <c r="LM112" s="100"/>
      <c r="LN112" s="100"/>
      <c r="LO112" s="100"/>
      <c r="LP112" s="100"/>
      <c r="LQ112" s="100"/>
      <c r="LR112" s="100"/>
      <c r="LS112" s="100"/>
      <c r="LT112" s="100"/>
      <c r="LU112" s="100"/>
      <c r="LV112" s="100"/>
      <c r="LW112" s="100"/>
      <c r="LX112" s="100"/>
      <c r="LY112" s="100"/>
      <c r="LZ112" s="100"/>
      <c r="MA112" s="100"/>
      <c r="MB112" s="100"/>
      <c r="MC112" s="100"/>
      <c r="MD112" s="100"/>
      <c r="ME112" s="100"/>
      <c r="MF112" s="100"/>
      <c r="MG112" s="100"/>
      <c r="MH112" s="100"/>
      <c r="MI112" s="100"/>
      <c r="MJ112" s="100"/>
      <c r="MK112" s="100"/>
      <c r="ML112" s="100"/>
      <c r="MM112" s="100"/>
      <c r="MN112" s="100"/>
      <c r="MO112" s="100"/>
      <c r="MP112" s="100"/>
      <c r="MQ112" s="100"/>
      <c r="MR112" s="100"/>
      <c r="MS112" s="100"/>
      <c r="MT112" s="100"/>
      <c r="MU112" s="100"/>
      <c r="MV112" s="100"/>
      <c r="MW112" s="100"/>
      <c r="MX112" s="100"/>
      <c r="MY112" s="100"/>
      <c r="MZ112" s="100"/>
      <c r="NA112" s="100"/>
      <c r="NB112" s="100"/>
      <c r="NC112" s="100"/>
      <c r="ND112" s="100"/>
      <c r="NE112" s="100"/>
      <c r="NF112" s="100"/>
      <c r="NG112" s="100"/>
      <c r="NH112" s="100"/>
      <c r="NI112" s="100"/>
      <c r="NJ112" s="100"/>
      <c r="NK112" s="100"/>
      <c r="NL112" s="100"/>
      <c r="NM112" s="100"/>
      <c r="NN112" s="100"/>
      <c r="NO112" s="100"/>
      <c r="NP112" s="100"/>
      <c r="NQ112" s="100"/>
      <c r="NR112" s="100"/>
      <c r="NS112" s="100"/>
      <c r="NT112" s="100"/>
      <c r="NU112" s="100"/>
      <c r="NV112" s="100"/>
      <c r="NW112" s="100"/>
      <c r="NX112" s="100"/>
      <c r="NY112" s="100"/>
      <c r="NZ112" s="100"/>
      <c r="OA112" s="100"/>
      <c r="OB112" s="100"/>
      <c r="OC112" s="100"/>
      <c r="OD112" s="100"/>
      <c r="OE112" s="100"/>
      <c r="OF112" s="100"/>
      <c r="OG112" s="100"/>
      <c r="OH112" s="100"/>
      <c r="OI112" s="100"/>
      <c r="OJ112" s="100"/>
      <c r="OK112" s="100"/>
      <c r="OL112" s="100"/>
      <c r="OM112" s="100"/>
      <c r="ON112" s="100"/>
      <c r="OO112" s="100"/>
      <c r="OP112" s="100"/>
      <c r="OQ112" s="100"/>
      <c r="OR112" s="100"/>
      <c r="OS112" s="100"/>
      <c r="OT112" s="100"/>
      <c r="OU112" s="100"/>
      <c r="OV112" s="100"/>
      <c r="OW112" s="100"/>
      <c r="OX112" s="100"/>
      <c r="OY112" s="100"/>
      <c r="OZ112" s="100"/>
      <c r="PA112" s="100"/>
      <c r="PB112" s="100"/>
      <c r="PC112" s="100"/>
      <c r="PD112" s="100"/>
      <c r="PE112" s="100"/>
      <c r="PF112" s="100"/>
      <c r="PG112" s="100"/>
      <c r="PH112" s="100"/>
      <c r="PI112" s="100"/>
      <c r="PJ112" s="100"/>
      <c r="PK112" s="100"/>
      <c r="PL112" s="100"/>
      <c r="PM112" s="100"/>
      <c r="PN112" s="100"/>
      <c r="PO112" s="100"/>
      <c r="PP112" s="100"/>
      <c r="PQ112" s="100"/>
      <c r="PR112" s="100"/>
      <c r="PS112" s="100"/>
      <c r="PT112" s="100"/>
      <c r="PU112" s="100"/>
      <c r="PV112" s="100"/>
      <c r="PW112" s="100"/>
      <c r="PX112" s="100"/>
      <c r="PY112" s="100"/>
      <c r="PZ112" s="100"/>
      <c r="QA112" s="100"/>
      <c r="QB112" s="100"/>
      <c r="QC112" s="100"/>
      <c r="QD112" s="100"/>
      <c r="QE112" s="100"/>
      <c r="QF112" s="100"/>
      <c r="QG112" s="100"/>
      <c r="QH112" s="100"/>
      <c r="QI112" s="100"/>
      <c r="QJ112" s="100"/>
      <c r="QK112" s="100"/>
      <c r="QL112" s="100"/>
      <c r="QM112" s="100"/>
      <c r="QN112" s="100"/>
      <c r="QO112" s="100"/>
      <c r="QP112" s="100"/>
      <c r="QQ112" s="100"/>
      <c r="QR112" s="100"/>
      <c r="QS112" s="100"/>
      <c r="QT112" s="100"/>
      <c r="QU112" s="100"/>
      <c r="QV112" s="100"/>
      <c r="QW112" s="100"/>
      <c r="QX112" s="100"/>
      <c r="QY112" s="100"/>
      <c r="QZ112" s="100"/>
      <c r="RA112" s="100"/>
      <c r="RB112" s="100"/>
      <c r="RC112" s="100"/>
      <c r="RD112" s="100"/>
      <c r="RE112" s="100"/>
      <c r="RF112" s="100"/>
      <c r="RG112" s="100"/>
      <c r="RH112" s="100"/>
      <c r="RI112" s="100"/>
      <c r="RJ112" s="100"/>
      <c r="RK112" s="100"/>
      <c r="RL112" s="100"/>
      <c r="RM112" s="100"/>
      <c r="RN112" s="100"/>
      <c r="RO112" s="100"/>
      <c r="RP112" s="100"/>
      <c r="RQ112" s="100"/>
      <c r="RR112" s="100"/>
      <c r="RS112" s="100"/>
      <c r="RT112" s="100"/>
      <c r="RU112" s="100"/>
      <c r="RV112" s="100"/>
      <c r="RW112" s="100"/>
      <c r="RX112" s="100"/>
      <c r="RY112" s="100"/>
      <c r="RZ112" s="100"/>
      <c r="SA112" s="100"/>
      <c r="SB112" s="100"/>
      <c r="SC112" s="100"/>
      <c r="SD112" s="100"/>
      <c r="SE112" s="100"/>
      <c r="SF112" s="100"/>
      <c r="SG112" s="100"/>
      <c r="SH112" s="100"/>
      <c r="SI112" s="100"/>
      <c r="SJ112" s="100"/>
      <c r="SK112" s="100"/>
      <c r="SL112" s="100"/>
      <c r="SM112" s="100"/>
      <c r="SN112" s="100"/>
      <c r="SO112" s="100"/>
      <c r="SP112" s="100"/>
      <c r="SQ112" s="100"/>
      <c r="SR112" s="100"/>
      <c r="SS112" s="100"/>
      <c r="ST112" s="100"/>
      <c r="SU112" s="100"/>
      <c r="SV112" s="100"/>
      <c r="SW112" s="100"/>
      <c r="SX112" s="100"/>
      <c r="SY112" s="100"/>
      <c r="SZ112" s="100"/>
      <c r="TA112" s="100"/>
      <c r="TB112" s="100"/>
      <c r="TC112" s="100"/>
      <c r="TD112" s="100"/>
      <c r="TE112" s="100"/>
      <c r="TF112" s="100"/>
      <c r="TG112" s="100"/>
      <c r="TH112" s="100"/>
      <c r="TI112" s="100"/>
      <c r="TJ112" s="100"/>
      <c r="TK112" s="100"/>
      <c r="TL112" s="100"/>
      <c r="TM112" s="100"/>
      <c r="TN112" s="100"/>
      <c r="TO112" s="100"/>
      <c r="TP112" s="100"/>
      <c r="TQ112" s="100"/>
      <c r="TR112" s="100"/>
      <c r="TS112" s="100"/>
      <c r="TT112" s="100"/>
      <c r="TU112" s="100"/>
      <c r="TV112" s="100"/>
      <c r="TW112" s="100"/>
      <c r="TX112" s="100"/>
      <c r="TY112" s="100"/>
      <c r="TZ112" s="100"/>
      <c r="UA112" s="100"/>
      <c r="UB112" s="100"/>
      <c r="UC112" s="100"/>
      <c r="UD112" s="100"/>
      <c r="UE112" s="100"/>
      <c r="UF112" s="100"/>
      <c r="UG112" s="100"/>
      <c r="UH112" s="100"/>
      <c r="UI112" s="100"/>
      <c r="UJ112" s="100"/>
      <c r="UK112" s="100"/>
      <c r="UL112" s="100"/>
      <c r="UM112" s="100"/>
      <c r="UN112" s="100"/>
      <c r="UO112" s="100"/>
      <c r="UP112" s="100"/>
      <c r="UQ112" s="100"/>
      <c r="UR112" s="100"/>
      <c r="US112" s="100"/>
      <c r="UT112" s="100"/>
      <c r="UU112" s="100"/>
      <c r="UV112" s="100"/>
      <c r="UW112" s="100"/>
      <c r="UX112" s="100"/>
      <c r="UY112" s="100"/>
      <c r="UZ112" s="100"/>
      <c r="VA112" s="100"/>
      <c r="VB112" s="100"/>
      <c r="VC112" s="100"/>
      <c r="VD112" s="100"/>
      <c r="VE112" s="100"/>
      <c r="VF112" s="100"/>
      <c r="VG112" s="100"/>
      <c r="VH112" s="100"/>
      <c r="VI112" s="100"/>
      <c r="VJ112" s="100"/>
      <c r="VK112" s="100"/>
      <c r="VL112" s="100"/>
      <c r="VM112" s="100"/>
      <c r="VN112" s="100"/>
      <c r="VO112" s="100"/>
      <c r="VP112" s="100"/>
      <c r="VQ112" s="100"/>
      <c r="VR112" s="100"/>
      <c r="VS112" s="100"/>
      <c r="VT112" s="100"/>
      <c r="VU112" s="100"/>
      <c r="VV112" s="100"/>
      <c r="VW112" s="100"/>
      <c r="VX112" s="100"/>
      <c r="VY112" s="100"/>
      <c r="VZ112" s="100"/>
      <c r="WA112" s="100"/>
      <c r="WB112" s="100"/>
      <c r="WC112" s="100"/>
      <c r="WD112" s="100"/>
      <c r="WE112" s="100"/>
      <c r="WF112" s="100"/>
      <c r="WG112" s="100"/>
      <c r="WH112" s="100"/>
      <c r="WI112" s="100"/>
      <c r="WJ112" s="100"/>
      <c r="WK112" s="100"/>
      <c r="WL112" s="100"/>
      <c r="WM112" s="100"/>
      <c r="WN112" s="100"/>
      <c r="WO112" s="100"/>
      <c r="WP112" s="100"/>
      <c r="WQ112" s="100"/>
      <c r="WR112" s="100"/>
      <c r="WS112" s="100"/>
      <c r="WT112" s="100"/>
      <c r="WU112" s="100"/>
      <c r="WV112" s="100"/>
      <c r="WW112" s="100"/>
      <c r="WX112" s="100"/>
      <c r="WY112" s="100"/>
      <c r="WZ112" s="100"/>
      <c r="XA112" s="100"/>
      <c r="XB112" s="100"/>
      <c r="XC112" s="100"/>
      <c r="XD112" s="100"/>
      <c r="XE112" s="100"/>
      <c r="XF112" s="100"/>
      <c r="XG112" s="100"/>
      <c r="XH112" s="100"/>
      <c r="XI112" s="100"/>
      <c r="XJ112" s="100"/>
      <c r="XK112" s="100"/>
      <c r="XL112" s="100"/>
      <c r="XM112" s="100"/>
      <c r="XN112" s="100"/>
      <c r="XO112" s="100"/>
      <c r="XP112" s="100"/>
      <c r="XQ112" s="100"/>
      <c r="XR112" s="100"/>
      <c r="XS112" s="100"/>
      <c r="XT112" s="100"/>
      <c r="XU112" s="100"/>
      <c r="XV112" s="100"/>
      <c r="XW112" s="100"/>
      <c r="XX112" s="100"/>
      <c r="XY112" s="100"/>
      <c r="XZ112" s="100"/>
      <c r="YA112" s="100"/>
      <c r="YB112" s="100"/>
      <c r="YC112" s="100"/>
      <c r="YD112" s="100"/>
      <c r="YE112" s="100"/>
      <c r="YF112" s="100"/>
      <c r="YG112" s="100"/>
      <c r="YH112" s="100"/>
      <c r="YI112" s="100"/>
      <c r="YJ112" s="100"/>
      <c r="YK112" s="100"/>
      <c r="YL112" s="100"/>
      <c r="YM112" s="100"/>
      <c r="YN112" s="100"/>
      <c r="YO112" s="100"/>
      <c r="YP112" s="100"/>
      <c r="YQ112" s="100"/>
      <c r="YR112" s="100"/>
      <c r="YS112" s="100"/>
      <c r="YT112" s="100"/>
      <c r="YU112" s="100"/>
      <c r="YV112" s="100"/>
      <c r="YW112" s="100"/>
      <c r="YX112" s="100"/>
      <c r="YY112" s="100"/>
      <c r="YZ112" s="100"/>
      <c r="ZA112" s="100"/>
      <c r="ZB112" s="100"/>
      <c r="ZC112" s="100"/>
      <c r="ZD112" s="100"/>
      <c r="ZE112" s="100"/>
      <c r="ZF112" s="100"/>
      <c r="ZG112" s="100"/>
      <c r="ZH112" s="100"/>
      <c r="ZI112" s="100"/>
      <c r="ZJ112" s="100"/>
      <c r="ZK112" s="100"/>
      <c r="ZL112" s="100"/>
      <c r="ZM112" s="100"/>
      <c r="ZN112" s="100"/>
      <c r="ZO112" s="100"/>
      <c r="ZP112" s="100"/>
      <c r="ZQ112" s="100"/>
      <c r="ZR112" s="100"/>
      <c r="ZS112" s="100"/>
      <c r="ZT112" s="100"/>
      <c r="ZU112" s="100"/>
      <c r="ZV112" s="100"/>
      <c r="ZW112" s="100"/>
      <c r="ZX112" s="100"/>
      <c r="ZY112" s="100"/>
      <c r="ZZ112" s="100"/>
      <c r="AAA112" s="100"/>
      <c r="AAB112" s="100"/>
      <c r="AAC112" s="100"/>
      <c r="AAD112" s="100"/>
      <c r="AAE112" s="100"/>
      <c r="AAF112" s="100"/>
      <c r="AAG112" s="100"/>
      <c r="AAH112" s="100"/>
      <c r="AAI112" s="100"/>
      <c r="AAJ112" s="100"/>
      <c r="AAK112" s="100"/>
      <c r="AAL112" s="100"/>
      <c r="AAM112" s="100"/>
      <c r="AAN112" s="100"/>
      <c r="AAO112" s="100"/>
      <c r="AAP112" s="100"/>
      <c r="AAQ112" s="100"/>
      <c r="AAR112" s="100"/>
      <c r="AAS112" s="100"/>
      <c r="AAT112" s="100"/>
      <c r="AAU112" s="100"/>
      <c r="AAV112" s="100"/>
      <c r="AAW112" s="100"/>
      <c r="AAX112" s="100"/>
      <c r="AAY112" s="100"/>
      <c r="AAZ112" s="100"/>
      <c r="ABA112" s="100"/>
      <c r="ABB112" s="100"/>
      <c r="ABC112" s="100"/>
      <c r="ABD112" s="100"/>
      <c r="ABE112" s="100"/>
      <c r="ABF112" s="100"/>
      <c r="ABG112" s="100"/>
      <c r="ABH112" s="100"/>
      <c r="ABI112" s="100"/>
      <c r="ABJ112" s="100"/>
      <c r="ABK112" s="100"/>
      <c r="ABL112" s="100"/>
      <c r="ABM112" s="100"/>
      <c r="ABN112" s="100"/>
      <c r="ABO112" s="100"/>
      <c r="ABP112" s="100"/>
      <c r="ABQ112" s="100"/>
      <c r="ABR112" s="100"/>
      <c r="ABS112" s="100"/>
      <c r="ABT112" s="100"/>
      <c r="ABU112" s="100"/>
      <c r="ABV112" s="100"/>
      <c r="ABW112" s="100"/>
      <c r="ABX112" s="100"/>
      <c r="ABY112" s="100"/>
      <c r="ABZ112" s="100"/>
      <c r="ACA112" s="100"/>
      <c r="ACB112" s="100"/>
      <c r="ACC112" s="100"/>
      <c r="ACD112" s="100"/>
      <c r="ACE112" s="100"/>
      <c r="ACF112" s="100"/>
      <c r="ACG112" s="100"/>
      <c r="ACH112" s="100"/>
      <c r="ACI112" s="100"/>
      <c r="ACJ112" s="100"/>
      <c r="ACK112" s="100"/>
      <c r="ACL112" s="100"/>
      <c r="ACM112" s="100"/>
      <c r="ACN112" s="100"/>
      <c r="ACO112" s="100"/>
      <c r="ACP112" s="100"/>
      <c r="ACQ112" s="100"/>
      <c r="ACR112" s="100"/>
      <c r="ACS112" s="100"/>
      <c r="ACT112" s="100"/>
      <c r="ACU112" s="100"/>
      <c r="ACV112" s="100"/>
      <c r="ACW112" s="100"/>
      <c r="ACX112" s="100"/>
      <c r="ACY112" s="100"/>
      <c r="ACZ112" s="100"/>
      <c r="ADA112" s="100"/>
      <c r="ADB112" s="100"/>
      <c r="ADC112" s="100"/>
      <c r="ADD112" s="100"/>
      <c r="ADE112" s="100"/>
      <c r="ADF112" s="100"/>
      <c r="ADG112" s="100"/>
      <c r="ADH112" s="100"/>
      <c r="ADI112" s="100"/>
      <c r="ADJ112" s="100"/>
      <c r="ADK112" s="100"/>
      <c r="ADL112" s="100"/>
      <c r="ADM112" s="100"/>
      <c r="ADN112" s="100"/>
      <c r="ADO112" s="100"/>
      <c r="ADP112" s="100"/>
      <c r="ADQ112" s="100"/>
      <c r="ADR112" s="100"/>
      <c r="ADS112" s="100"/>
      <c r="ADT112" s="100"/>
      <c r="ADU112" s="100"/>
      <c r="ADV112" s="100"/>
      <c r="ADW112" s="100"/>
      <c r="ADX112" s="100"/>
      <c r="ADY112" s="100"/>
      <c r="ADZ112" s="100"/>
      <c r="AEA112" s="100"/>
      <c r="AEB112" s="100"/>
      <c r="AEC112" s="100"/>
      <c r="AED112" s="100"/>
      <c r="AEE112" s="100"/>
      <c r="AEF112" s="100"/>
      <c r="AEG112" s="100"/>
      <c r="AEH112" s="100"/>
      <c r="AEI112" s="100"/>
      <c r="AEJ112" s="100"/>
      <c r="AEK112" s="100"/>
      <c r="AEL112" s="100"/>
      <c r="AEM112" s="100"/>
      <c r="AEN112" s="100"/>
      <c r="AEO112" s="100"/>
      <c r="AEP112" s="100"/>
      <c r="AEQ112" s="100"/>
      <c r="AER112" s="100"/>
      <c r="AES112" s="100"/>
      <c r="AET112" s="100"/>
      <c r="AEU112" s="100"/>
      <c r="AEV112" s="100"/>
      <c r="AEW112" s="100"/>
      <c r="AEX112" s="100"/>
      <c r="AEY112" s="100"/>
      <c r="AEZ112" s="100"/>
      <c r="AFA112" s="100"/>
      <c r="AFB112" s="100"/>
      <c r="AFC112" s="100"/>
      <c r="AFD112" s="100"/>
      <c r="AFE112" s="100"/>
      <c r="AFF112" s="100"/>
      <c r="AFG112" s="100"/>
      <c r="AFH112" s="100"/>
      <c r="AFI112" s="100"/>
      <c r="AFJ112" s="100"/>
      <c r="AFK112" s="100"/>
      <c r="AFL112" s="100"/>
      <c r="AFM112" s="100"/>
      <c r="AFN112" s="100"/>
      <c r="AFO112" s="100"/>
      <c r="AFP112" s="100"/>
      <c r="AFQ112" s="100"/>
      <c r="AFR112" s="100"/>
      <c r="AFS112" s="100"/>
      <c r="AFT112" s="100"/>
      <c r="AFU112" s="100"/>
      <c r="AFV112" s="100"/>
      <c r="AFW112" s="100"/>
      <c r="AFX112" s="100"/>
      <c r="AFY112" s="100"/>
      <c r="AFZ112" s="100"/>
      <c r="AGA112" s="100"/>
      <c r="AGB112" s="100"/>
      <c r="AGC112" s="100"/>
      <c r="AGD112" s="100"/>
      <c r="AGE112" s="100"/>
      <c r="AGF112" s="100"/>
      <c r="AGG112" s="100"/>
      <c r="AGH112" s="100"/>
      <c r="AGI112" s="100"/>
      <c r="AGJ112" s="100"/>
      <c r="AGK112" s="100"/>
      <c r="AGL112" s="100"/>
      <c r="AGM112" s="100"/>
      <c r="AGN112" s="100"/>
      <c r="AGO112" s="100"/>
      <c r="AGP112" s="100"/>
      <c r="AGQ112" s="100"/>
      <c r="AGR112" s="100"/>
      <c r="AGS112" s="100"/>
      <c r="AGT112" s="100"/>
      <c r="AGU112" s="100"/>
      <c r="AGV112" s="100"/>
      <c r="AGW112" s="100"/>
      <c r="AGX112" s="100"/>
      <c r="AGY112" s="100"/>
      <c r="AGZ112" s="100"/>
      <c r="AHA112" s="100"/>
      <c r="AHB112" s="100"/>
      <c r="AHC112" s="100"/>
      <c r="AHD112" s="100"/>
      <c r="AHE112" s="100"/>
      <c r="AHF112" s="100"/>
      <c r="AHG112" s="100"/>
      <c r="AHH112" s="100"/>
      <c r="AHI112" s="100"/>
      <c r="AHJ112" s="100"/>
      <c r="AHK112" s="100"/>
      <c r="AHL112" s="100"/>
      <c r="AHM112" s="100"/>
      <c r="AHN112" s="100"/>
      <c r="AHO112" s="100"/>
      <c r="AHP112" s="100"/>
      <c r="AHQ112" s="100"/>
      <c r="AHR112" s="100"/>
      <c r="AHS112" s="100"/>
      <c r="AHT112" s="100"/>
      <c r="AHU112" s="100"/>
      <c r="AHV112" s="100"/>
      <c r="AHW112" s="100"/>
      <c r="AHX112" s="100"/>
      <c r="AHY112" s="100"/>
      <c r="AHZ112" s="100"/>
      <c r="AIA112" s="100"/>
      <c r="AIB112" s="100"/>
      <c r="AIC112" s="100"/>
      <c r="AID112" s="100"/>
      <c r="AIE112" s="100"/>
      <c r="AIF112" s="100"/>
      <c r="AIG112" s="100"/>
      <c r="AIH112" s="100"/>
      <c r="AII112" s="100"/>
      <c r="AIJ112" s="100"/>
      <c r="AIK112" s="100"/>
      <c r="AIL112" s="100"/>
      <c r="AIM112" s="100"/>
      <c r="AIN112" s="100"/>
      <c r="AIO112" s="100"/>
      <c r="AIP112" s="100"/>
      <c r="AIQ112" s="100"/>
      <c r="AIR112" s="100"/>
      <c r="AIS112" s="100"/>
      <c r="AIT112" s="100"/>
      <c r="AIU112" s="100"/>
      <c r="AIV112" s="100"/>
      <c r="AIW112" s="100"/>
      <c r="AIX112" s="100"/>
      <c r="AIY112" s="100"/>
      <c r="AIZ112" s="100"/>
      <c r="AJA112" s="100"/>
      <c r="AJB112" s="100"/>
      <c r="AJC112" s="100"/>
      <c r="AJD112" s="100"/>
      <c r="AJE112" s="100"/>
      <c r="AJF112" s="100"/>
      <c r="AJG112" s="100"/>
      <c r="AJH112" s="100"/>
      <c r="AJI112" s="100"/>
      <c r="AJJ112" s="100"/>
      <c r="AJK112" s="100"/>
      <c r="AJL112" s="100"/>
      <c r="AJM112" s="100"/>
      <c r="AJN112" s="100"/>
      <c r="AJO112" s="100"/>
      <c r="AJP112" s="100"/>
      <c r="AJQ112" s="100"/>
      <c r="AJR112" s="100"/>
      <c r="AJS112" s="100"/>
      <c r="AJT112" s="100"/>
      <c r="AJU112" s="100"/>
      <c r="AJV112" s="100"/>
      <c r="AJW112" s="100"/>
      <c r="AJX112" s="100"/>
      <c r="AJY112" s="100"/>
      <c r="AJZ112" s="100"/>
      <c r="AKA112" s="100"/>
      <c r="AKB112" s="100"/>
      <c r="AKC112" s="100"/>
      <c r="AKD112" s="100"/>
      <c r="AKE112" s="100"/>
      <c r="AKF112" s="100"/>
      <c r="AKG112" s="100"/>
      <c r="AKH112" s="100"/>
      <c r="AKI112" s="100"/>
      <c r="AKJ112" s="100"/>
      <c r="AKK112" s="100"/>
      <c r="AKL112" s="100"/>
      <c r="AKM112" s="100"/>
      <c r="AKN112" s="100"/>
      <c r="AKO112" s="100"/>
      <c r="AKP112" s="100"/>
      <c r="AKQ112" s="100"/>
      <c r="AKR112" s="100"/>
      <c r="AKS112" s="100"/>
      <c r="AKT112" s="100"/>
      <c r="AKU112" s="100"/>
      <c r="AKV112" s="100"/>
      <c r="AKW112" s="100"/>
      <c r="AKX112" s="100"/>
      <c r="AKY112" s="100"/>
      <c r="AKZ112" s="100"/>
      <c r="ALA112" s="100"/>
      <c r="ALB112" s="100"/>
      <c r="ALC112" s="100"/>
      <c r="ALD112" s="100"/>
      <c r="ALE112" s="100"/>
      <c r="ALF112" s="100"/>
      <c r="ALG112" s="100"/>
      <c r="ALH112" s="100"/>
      <c r="ALI112" s="100"/>
      <c r="ALJ112" s="100"/>
      <c r="ALK112" s="100"/>
      <c r="ALL112" s="100"/>
      <c r="ALM112" s="100"/>
      <c r="ALN112" s="100"/>
      <c r="ALO112" s="100"/>
      <c r="ALP112" s="100"/>
      <c r="ALQ112" s="100"/>
      <c r="ALR112" s="100"/>
      <c r="ALS112" s="100"/>
      <c r="ALT112" s="100"/>
      <c r="ALU112" s="100"/>
      <c r="ALV112" s="100"/>
      <c r="ALW112" s="100"/>
      <c r="ALX112" s="100"/>
      <c r="ALY112" s="100"/>
      <c r="ALZ112" s="100"/>
      <c r="AMA112" s="100"/>
      <c r="AMB112" s="100"/>
      <c r="AMC112" s="100"/>
      <c r="AMD112" s="100"/>
      <c r="AME112" s="100"/>
      <c r="AMF112" s="100"/>
      <c r="AMG112" s="100"/>
      <c r="AMH112" s="100"/>
      <c r="AMI112" s="100"/>
      <c r="AMJ112" s="100"/>
      <c r="AMK112" s="100"/>
      <c r="AML112" s="100"/>
      <c r="AMM112" s="100"/>
      <c r="AMN112" s="100"/>
      <c r="AMO112" s="100"/>
      <c r="AMP112" s="100"/>
      <c r="AMQ112" s="100"/>
      <c r="AMR112" s="100"/>
      <c r="AMS112" s="100"/>
      <c r="AMT112" s="100"/>
      <c r="AMU112" s="100"/>
      <c r="AMV112" s="100"/>
      <c r="AMW112" s="100"/>
      <c r="AMX112" s="100"/>
      <c r="AMY112" s="100"/>
      <c r="AMZ112" s="100"/>
      <c r="ANA112" s="100"/>
      <c r="ANB112" s="100"/>
      <c r="ANC112" s="100"/>
      <c r="AND112" s="100"/>
      <c r="ANE112" s="100"/>
      <c r="ANF112" s="100"/>
      <c r="ANG112" s="100"/>
      <c r="ANH112" s="100"/>
      <c r="ANI112" s="100"/>
      <c r="ANJ112" s="100"/>
      <c r="ANK112" s="100"/>
      <c r="ANL112" s="100"/>
      <c r="ANM112" s="100"/>
      <c r="ANN112" s="100"/>
      <c r="ANO112" s="100"/>
      <c r="ANP112" s="100"/>
      <c r="ANQ112" s="100"/>
      <c r="ANR112" s="100"/>
      <c r="ANS112" s="100"/>
      <c r="ANT112" s="100"/>
      <c r="ANU112" s="100"/>
      <c r="ANV112" s="100"/>
      <c r="ANW112" s="100"/>
      <c r="ANX112" s="100"/>
      <c r="ANY112" s="100"/>
      <c r="ANZ112" s="100"/>
      <c r="AOA112" s="100"/>
      <c r="AOB112" s="100"/>
      <c r="AOC112" s="100"/>
      <c r="AOD112" s="100"/>
      <c r="AOE112" s="100"/>
      <c r="AOF112" s="100"/>
      <c r="AOG112" s="100"/>
      <c r="AOH112" s="100"/>
      <c r="AOI112" s="100"/>
      <c r="AOJ112" s="100"/>
      <c r="AOK112" s="100"/>
      <c r="AOL112" s="100"/>
      <c r="AOM112" s="100"/>
      <c r="AON112" s="100"/>
      <c r="AOO112" s="100"/>
      <c r="AOP112" s="100"/>
      <c r="AOQ112" s="100"/>
      <c r="AOR112" s="100"/>
      <c r="AOS112" s="100"/>
      <c r="AOT112" s="100"/>
      <c r="AOU112" s="100"/>
      <c r="AOV112" s="100"/>
      <c r="AOW112" s="100"/>
      <c r="AOX112" s="100"/>
      <c r="AOY112" s="100"/>
      <c r="AOZ112" s="100"/>
      <c r="APA112" s="100"/>
      <c r="APB112" s="100"/>
      <c r="APC112" s="100"/>
      <c r="APD112" s="100"/>
      <c r="APE112" s="100"/>
      <c r="APF112" s="100"/>
      <c r="APG112" s="100"/>
      <c r="APH112" s="100"/>
      <c r="API112" s="100"/>
      <c r="APJ112" s="100"/>
      <c r="APK112" s="100"/>
      <c r="APL112" s="100"/>
      <c r="APM112" s="100"/>
      <c r="APN112" s="100"/>
      <c r="APO112" s="100"/>
      <c r="APP112" s="100"/>
      <c r="APQ112" s="100"/>
      <c r="APR112" s="100"/>
      <c r="APS112" s="100"/>
      <c r="APT112" s="100"/>
      <c r="APU112" s="100"/>
      <c r="APV112" s="100"/>
      <c r="APW112" s="100"/>
      <c r="APX112" s="100"/>
      <c r="APY112" s="100"/>
      <c r="APZ112" s="100"/>
      <c r="AQA112" s="100"/>
      <c r="AQB112" s="100"/>
      <c r="AQC112" s="100"/>
      <c r="AQD112" s="100"/>
      <c r="AQE112" s="100"/>
      <c r="AQF112" s="100"/>
      <c r="AQG112" s="100"/>
      <c r="AQH112" s="100"/>
      <c r="AQI112" s="100"/>
      <c r="AQJ112" s="100"/>
      <c r="AQK112" s="100"/>
      <c r="AQL112" s="100"/>
      <c r="AQM112" s="100"/>
      <c r="AQN112" s="100"/>
      <c r="AQO112" s="100"/>
      <c r="AQP112" s="100"/>
      <c r="AQQ112" s="100"/>
      <c r="AQR112" s="100"/>
      <c r="AQS112" s="100"/>
      <c r="AQT112" s="100"/>
      <c r="AQU112" s="100"/>
      <c r="AQV112" s="100"/>
      <c r="AQW112" s="100"/>
      <c r="AQX112" s="100"/>
      <c r="AQY112" s="100"/>
      <c r="AQZ112" s="100"/>
      <c r="ARA112" s="100"/>
      <c r="ARB112" s="100"/>
      <c r="ARC112" s="100"/>
      <c r="ARD112" s="100"/>
      <c r="ARE112" s="100"/>
      <c r="ARF112" s="100"/>
      <c r="ARG112" s="100"/>
      <c r="ARH112" s="100"/>
      <c r="ARI112" s="100"/>
      <c r="ARJ112" s="100"/>
      <c r="ARK112" s="100"/>
      <c r="ARL112" s="100"/>
      <c r="ARM112" s="100"/>
      <c r="ARN112" s="100"/>
      <c r="ARO112" s="100"/>
      <c r="ARP112" s="100"/>
      <c r="ARQ112" s="100"/>
      <c r="ARR112" s="100"/>
      <c r="ARS112" s="100"/>
      <c r="ART112" s="100"/>
      <c r="ARU112" s="100"/>
      <c r="ARV112" s="100"/>
      <c r="ARW112" s="100"/>
      <c r="ARX112" s="100"/>
      <c r="ARY112" s="100"/>
      <c r="ARZ112" s="100"/>
      <c r="ASA112" s="100"/>
      <c r="ASB112" s="100"/>
      <c r="ASC112" s="100"/>
      <c r="ASD112" s="100"/>
      <c r="ASE112" s="100"/>
      <c r="ASF112" s="100"/>
      <c r="ASG112" s="100"/>
      <c r="ASH112" s="100"/>
      <c r="ASI112" s="100"/>
      <c r="ASJ112" s="100"/>
      <c r="ASK112" s="100"/>
      <c r="ASL112" s="100"/>
      <c r="ASM112" s="100"/>
      <c r="ASN112" s="100"/>
      <c r="ASO112" s="100"/>
      <c r="ASP112" s="100"/>
      <c r="ASQ112" s="100"/>
      <c r="ASR112" s="100"/>
      <c r="ASS112" s="100"/>
      <c r="AST112" s="100"/>
      <c r="ASU112" s="100"/>
      <c r="ASV112" s="100"/>
      <c r="ASW112" s="100"/>
      <c r="ASX112" s="100"/>
      <c r="ASY112" s="100"/>
      <c r="ASZ112" s="100"/>
      <c r="ATA112" s="100"/>
      <c r="ATB112" s="100"/>
      <c r="ATC112" s="100"/>
      <c r="ATD112" s="100"/>
      <c r="ATE112" s="100"/>
      <c r="ATF112" s="100"/>
      <c r="ATG112" s="100"/>
      <c r="ATH112" s="100"/>
      <c r="ATI112" s="100"/>
      <c r="ATJ112" s="100"/>
      <c r="ATK112" s="100"/>
      <c r="ATL112" s="100"/>
      <c r="ATM112" s="100"/>
      <c r="ATN112" s="100"/>
      <c r="ATO112" s="100"/>
      <c r="ATP112" s="100"/>
      <c r="ATQ112" s="100"/>
      <c r="ATR112" s="100"/>
      <c r="ATS112" s="100"/>
      <c r="ATT112" s="100"/>
      <c r="ATU112" s="100"/>
      <c r="ATV112" s="100"/>
      <c r="ATW112" s="100"/>
      <c r="ATX112" s="100"/>
      <c r="ATY112" s="100"/>
      <c r="ATZ112" s="100"/>
      <c r="AUA112" s="100"/>
      <c r="AUB112" s="100"/>
      <c r="AUC112" s="100"/>
      <c r="AUD112" s="100"/>
      <c r="AUE112" s="100"/>
      <c r="AUF112" s="100"/>
      <c r="AUG112" s="100"/>
      <c r="AUH112" s="100"/>
      <c r="AUI112" s="100"/>
      <c r="AUJ112" s="100"/>
      <c r="AUK112" s="100"/>
      <c r="AUL112" s="100"/>
      <c r="AUM112" s="100"/>
      <c r="AUN112" s="100"/>
      <c r="AUO112" s="100"/>
      <c r="AUP112" s="100"/>
      <c r="AUQ112" s="100"/>
      <c r="AUR112" s="100"/>
      <c r="AUS112" s="100"/>
      <c r="AUT112" s="100"/>
      <c r="AUU112" s="100"/>
      <c r="AUV112" s="100"/>
      <c r="AUW112" s="100"/>
      <c r="AUX112" s="100"/>
      <c r="AUY112" s="100"/>
      <c r="AUZ112" s="100"/>
      <c r="AVA112" s="100"/>
      <c r="AVB112" s="100"/>
      <c r="AVC112" s="100"/>
      <c r="AVD112" s="100"/>
      <c r="AVE112" s="100"/>
      <c r="AVF112" s="100"/>
      <c r="AVG112" s="100"/>
      <c r="AVH112" s="100"/>
      <c r="AVI112" s="100"/>
      <c r="AVJ112" s="100"/>
      <c r="AVK112" s="100"/>
      <c r="AVL112" s="100"/>
      <c r="AVM112" s="100"/>
      <c r="AVN112" s="100"/>
      <c r="AVO112" s="100"/>
      <c r="AVP112" s="100"/>
      <c r="AVQ112" s="100"/>
      <c r="AVR112" s="100"/>
      <c r="AVS112" s="100"/>
      <c r="AVT112" s="100"/>
      <c r="AVU112" s="100"/>
      <c r="AVV112" s="100"/>
      <c r="AVW112" s="100"/>
      <c r="AVX112" s="100"/>
      <c r="AVY112" s="100"/>
      <c r="AVZ112" s="100"/>
      <c r="AWA112" s="100"/>
      <c r="AWB112" s="100"/>
      <c r="AWC112" s="100"/>
      <c r="AWD112" s="100"/>
      <c r="AWE112" s="100"/>
      <c r="AWF112" s="100"/>
      <c r="AWG112" s="100"/>
      <c r="AWH112" s="100"/>
      <c r="AWI112" s="100"/>
      <c r="AWJ112" s="100"/>
      <c r="AWK112" s="100"/>
      <c r="AWL112" s="100"/>
      <c r="AWM112" s="100"/>
      <c r="AWN112" s="100"/>
      <c r="AWO112" s="100"/>
      <c r="AWP112" s="100"/>
      <c r="AWQ112" s="100"/>
      <c r="AWR112" s="100"/>
      <c r="AWS112" s="100"/>
      <c r="AWT112" s="100"/>
      <c r="AWU112" s="100"/>
      <c r="AWV112" s="100"/>
      <c r="AWW112" s="100"/>
      <c r="AWX112" s="100"/>
      <c r="AWY112" s="100"/>
      <c r="AWZ112" s="100"/>
      <c r="AXA112" s="100"/>
      <c r="AXB112" s="100"/>
      <c r="AXC112" s="100"/>
      <c r="AXD112" s="100"/>
      <c r="AXE112" s="100"/>
      <c r="AXF112" s="100"/>
      <c r="AXG112" s="100"/>
      <c r="AXH112" s="100"/>
      <c r="AXI112" s="100"/>
      <c r="AXJ112" s="100"/>
      <c r="AXK112" s="100"/>
      <c r="AXL112" s="100"/>
      <c r="AXM112" s="100"/>
      <c r="AXN112" s="100"/>
      <c r="AXO112" s="100"/>
      <c r="AXP112" s="100"/>
      <c r="AXQ112" s="100"/>
      <c r="AXR112" s="100"/>
      <c r="AXS112" s="100"/>
      <c r="AXT112" s="100"/>
      <c r="AXU112" s="100"/>
      <c r="AXV112" s="100"/>
      <c r="AXW112" s="100"/>
      <c r="AXX112" s="100"/>
      <c r="AXY112" s="100"/>
      <c r="AXZ112" s="100"/>
      <c r="AYA112" s="100"/>
      <c r="AYB112" s="100"/>
      <c r="AYC112" s="100"/>
      <c r="AYD112" s="100"/>
      <c r="AYE112" s="100"/>
      <c r="AYF112" s="100"/>
      <c r="AYG112" s="100"/>
      <c r="AYH112" s="100"/>
      <c r="AYI112" s="100"/>
      <c r="AYJ112" s="100"/>
      <c r="AYK112" s="100"/>
      <c r="AYL112" s="100"/>
      <c r="AYM112" s="100"/>
      <c r="AYN112" s="100"/>
      <c r="AYO112" s="100"/>
      <c r="AYP112" s="100"/>
      <c r="AYQ112" s="100"/>
      <c r="AYR112" s="100"/>
      <c r="AYS112" s="100"/>
      <c r="AYT112" s="100"/>
      <c r="AYU112" s="100"/>
      <c r="AYV112" s="100"/>
      <c r="AYW112" s="100"/>
      <c r="AYX112" s="100"/>
      <c r="AYY112" s="100"/>
      <c r="AYZ112" s="100"/>
      <c r="AZA112" s="100"/>
      <c r="AZB112" s="100"/>
      <c r="AZC112" s="100"/>
      <c r="AZD112" s="100"/>
      <c r="AZE112" s="100"/>
      <c r="AZF112" s="100"/>
      <c r="AZG112" s="100"/>
      <c r="AZH112" s="100"/>
      <c r="AZI112" s="100"/>
      <c r="AZJ112" s="100"/>
      <c r="AZK112" s="100"/>
      <c r="AZL112" s="100"/>
      <c r="AZM112" s="100"/>
      <c r="AZN112" s="100"/>
      <c r="AZO112" s="100"/>
      <c r="AZP112" s="100"/>
      <c r="AZQ112" s="100"/>
      <c r="AZR112" s="100"/>
      <c r="AZS112" s="100"/>
      <c r="AZT112" s="100"/>
      <c r="AZU112" s="100"/>
      <c r="AZV112" s="100"/>
      <c r="AZW112" s="100"/>
      <c r="AZX112" s="100"/>
      <c r="AZY112" s="100"/>
      <c r="AZZ112" s="100"/>
      <c r="BAA112" s="100"/>
      <c r="BAB112" s="100"/>
      <c r="BAC112" s="100"/>
      <c r="BAD112" s="100"/>
      <c r="BAE112" s="100"/>
      <c r="BAF112" s="100"/>
      <c r="BAG112" s="100"/>
      <c r="BAH112" s="100"/>
      <c r="BAI112" s="100"/>
      <c r="BAJ112" s="100"/>
      <c r="BAK112" s="100"/>
      <c r="BAL112" s="100"/>
      <c r="BAM112" s="100"/>
      <c r="BAN112" s="100"/>
      <c r="BAO112" s="100"/>
      <c r="BAP112" s="100"/>
      <c r="BAQ112" s="100"/>
      <c r="BAR112" s="100"/>
      <c r="BAS112" s="100"/>
      <c r="BAT112" s="100"/>
      <c r="BAU112" s="100"/>
      <c r="BAV112" s="100"/>
      <c r="BAW112" s="100"/>
      <c r="BAX112" s="100"/>
      <c r="BAY112" s="100"/>
      <c r="BAZ112" s="100"/>
      <c r="BBA112" s="100"/>
      <c r="BBB112" s="100"/>
      <c r="BBC112" s="100"/>
      <c r="BBD112" s="100"/>
      <c r="BBE112" s="100"/>
      <c r="BBF112" s="100"/>
      <c r="BBG112" s="100"/>
      <c r="BBH112" s="100"/>
      <c r="BBI112" s="100"/>
      <c r="BBJ112" s="100"/>
      <c r="BBK112" s="100"/>
      <c r="BBL112" s="100"/>
      <c r="BBM112" s="100"/>
      <c r="BBN112" s="100"/>
      <c r="BBO112" s="100"/>
      <c r="BBP112" s="100"/>
      <c r="BBQ112" s="100"/>
      <c r="BBR112" s="100"/>
      <c r="BBS112" s="100"/>
      <c r="BBT112" s="100"/>
      <c r="BBU112" s="100"/>
      <c r="BBV112" s="100"/>
      <c r="BBW112" s="100"/>
      <c r="BBX112" s="100"/>
      <c r="BBY112" s="100"/>
      <c r="BBZ112" s="100"/>
      <c r="BCA112" s="100"/>
      <c r="BCB112" s="100"/>
      <c r="BCC112" s="100"/>
      <c r="BCD112" s="100"/>
      <c r="BCE112" s="100"/>
      <c r="BCF112" s="100"/>
      <c r="BCG112" s="100"/>
      <c r="BCH112" s="100"/>
      <c r="BCI112" s="100"/>
      <c r="BCJ112" s="100"/>
      <c r="BCK112" s="100"/>
      <c r="BCL112" s="100"/>
      <c r="BCM112" s="100"/>
      <c r="BCN112" s="100"/>
      <c r="BCO112" s="100"/>
      <c r="BCP112" s="100"/>
      <c r="BCQ112" s="100"/>
      <c r="BCR112" s="100"/>
      <c r="BCS112" s="100"/>
      <c r="BCT112" s="100"/>
      <c r="BCU112" s="100"/>
      <c r="BCV112" s="100"/>
      <c r="BCW112" s="100"/>
      <c r="BCX112" s="100"/>
      <c r="BCY112" s="100"/>
      <c r="BCZ112" s="100"/>
      <c r="BDA112" s="100"/>
      <c r="BDB112" s="100"/>
      <c r="BDC112" s="100"/>
      <c r="BDD112" s="100"/>
      <c r="BDE112" s="100"/>
      <c r="BDF112" s="100"/>
      <c r="BDG112" s="100"/>
      <c r="BDH112" s="100"/>
      <c r="BDI112" s="100"/>
      <c r="BDJ112" s="100"/>
      <c r="BDK112" s="100"/>
      <c r="BDL112" s="100"/>
      <c r="BDM112" s="100"/>
      <c r="BDN112" s="100"/>
      <c r="BDO112" s="100"/>
      <c r="BDP112" s="100"/>
      <c r="BDQ112" s="100"/>
      <c r="BDR112" s="100"/>
      <c r="BDS112" s="100"/>
      <c r="BDT112" s="100"/>
      <c r="BDU112" s="100"/>
      <c r="BDV112" s="100"/>
      <c r="BDW112" s="100"/>
      <c r="BDX112" s="100"/>
      <c r="BDY112" s="100"/>
      <c r="BDZ112" s="100"/>
      <c r="BEA112" s="100"/>
      <c r="BEB112" s="100"/>
      <c r="BEC112" s="100"/>
      <c r="BED112" s="100"/>
      <c r="BEE112" s="100"/>
      <c r="BEF112" s="100"/>
      <c r="BEG112" s="100"/>
      <c r="BEH112" s="100"/>
      <c r="BEI112" s="100"/>
      <c r="BEJ112" s="100"/>
      <c r="BEK112" s="100"/>
      <c r="BEL112" s="100"/>
      <c r="BEM112" s="100"/>
      <c r="BEN112" s="100"/>
      <c r="BEO112" s="100"/>
      <c r="BEP112" s="100"/>
      <c r="BEQ112" s="100"/>
      <c r="BER112" s="100"/>
      <c r="BES112" s="100"/>
      <c r="BET112" s="100"/>
      <c r="BEU112" s="100"/>
      <c r="BEV112" s="100"/>
      <c r="BEW112" s="100"/>
      <c r="BEX112" s="100"/>
      <c r="BEY112" s="100"/>
      <c r="BEZ112" s="100"/>
      <c r="BFA112" s="100"/>
      <c r="BFB112" s="100"/>
      <c r="BFC112" s="100"/>
      <c r="BFD112" s="100"/>
      <c r="BFE112" s="100"/>
      <c r="BFF112" s="100"/>
      <c r="BFG112" s="100"/>
      <c r="BFH112" s="100"/>
      <c r="BFI112" s="100"/>
      <c r="BFJ112" s="100"/>
      <c r="BFK112" s="100"/>
      <c r="BFL112" s="100"/>
      <c r="BFM112" s="100"/>
      <c r="BFN112" s="100"/>
      <c r="BFO112" s="100"/>
      <c r="BFP112" s="100"/>
      <c r="BFQ112" s="100"/>
      <c r="BFR112" s="100"/>
      <c r="BFS112" s="100"/>
      <c r="BFT112" s="100"/>
      <c r="BFU112" s="100"/>
      <c r="BFV112" s="100"/>
      <c r="BFW112" s="100"/>
      <c r="BFX112" s="100"/>
      <c r="BFY112" s="100"/>
      <c r="BFZ112" s="100"/>
      <c r="BGA112" s="100"/>
      <c r="BGB112" s="100"/>
      <c r="BGC112" s="100"/>
      <c r="BGD112" s="100"/>
      <c r="BGE112" s="100"/>
      <c r="BGF112" s="100"/>
      <c r="BGG112" s="100"/>
      <c r="BGH112" s="100"/>
      <c r="BGI112" s="100"/>
      <c r="BGJ112" s="100"/>
      <c r="BGK112" s="100"/>
      <c r="BGL112" s="100"/>
      <c r="BGM112" s="100"/>
      <c r="BGN112" s="100"/>
      <c r="BGO112" s="100"/>
      <c r="BGP112" s="100"/>
      <c r="BGQ112" s="100"/>
      <c r="BGR112" s="100"/>
      <c r="BGS112" s="100"/>
      <c r="BGT112" s="100"/>
      <c r="BGU112" s="100"/>
      <c r="BGV112" s="100"/>
      <c r="BGW112" s="100"/>
      <c r="BGX112" s="100"/>
      <c r="BGY112" s="100"/>
      <c r="BGZ112" s="100"/>
      <c r="BHA112" s="100"/>
      <c r="BHB112" s="100"/>
      <c r="BHC112" s="100"/>
      <c r="BHD112" s="100"/>
      <c r="BHE112" s="100"/>
      <c r="BHF112" s="100"/>
      <c r="BHG112" s="100"/>
      <c r="BHH112" s="100"/>
      <c r="BHI112" s="100"/>
      <c r="BHJ112" s="100"/>
      <c r="BHK112" s="100"/>
      <c r="BHL112" s="100"/>
      <c r="BHM112" s="100"/>
      <c r="BHN112" s="100"/>
      <c r="BHO112" s="100"/>
      <c r="BHP112" s="100"/>
      <c r="BHQ112" s="100"/>
      <c r="BHR112" s="100"/>
      <c r="BHS112" s="100"/>
      <c r="BHT112" s="100"/>
      <c r="BHU112" s="100"/>
      <c r="BHV112" s="100"/>
      <c r="BHW112" s="100"/>
      <c r="BHX112" s="100"/>
      <c r="BHY112" s="100"/>
      <c r="BHZ112" s="100"/>
      <c r="BIA112" s="100"/>
      <c r="BIB112" s="100"/>
      <c r="BIC112" s="100"/>
      <c r="BID112" s="100"/>
      <c r="BIE112" s="100"/>
      <c r="BIF112" s="100"/>
      <c r="BIG112" s="100"/>
      <c r="BIH112" s="100"/>
      <c r="BII112" s="100"/>
      <c r="BIJ112" s="100"/>
      <c r="BIK112" s="100"/>
      <c r="BIL112" s="100"/>
      <c r="BIM112" s="100"/>
      <c r="BIN112" s="100"/>
      <c r="BIO112" s="100"/>
      <c r="BIP112" s="100"/>
      <c r="BIQ112" s="100"/>
      <c r="BIR112" s="100"/>
      <c r="BIS112" s="100"/>
      <c r="BIT112" s="100"/>
      <c r="BIU112" s="100"/>
      <c r="BIV112" s="100"/>
      <c r="BIW112" s="100"/>
      <c r="BIX112" s="100"/>
      <c r="BIY112" s="100"/>
      <c r="BIZ112" s="100"/>
      <c r="BJA112" s="100"/>
      <c r="BJB112" s="100"/>
      <c r="BJC112" s="100"/>
      <c r="BJD112" s="100"/>
      <c r="BJE112" s="100"/>
      <c r="BJF112" s="100"/>
      <c r="BJG112" s="100"/>
      <c r="BJH112" s="100"/>
      <c r="BJI112" s="100"/>
      <c r="BJJ112" s="100"/>
      <c r="BJK112" s="100"/>
      <c r="BJL112" s="100"/>
      <c r="BJM112" s="100"/>
      <c r="BJN112" s="100"/>
      <c r="BJO112" s="100"/>
      <c r="BJP112" s="100"/>
      <c r="BJQ112" s="100"/>
      <c r="BJR112" s="100"/>
      <c r="BJS112" s="100"/>
      <c r="BJT112" s="100"/>
      <c r="BJU112" s="100"/>
      <c r="BJV112" s="100"/>
      <c r="BJW112" s="100"/>
      <c r="BJX112" s="100"/>
      <c r="BJY112" s="100"/>
      <c r="BJZ112" s="100"/>
      <c r="BKA112" s="100"/>
      <c r="BKB112" s="100"/>
      <c r="BKC112" s="100"/>
      <c r="BKD112" s="100"/>
      <c r="BKE112" s="100"/>
      <c r="BKF112" s="100"/>
      <c r="BKG112" s="100"/>
      <c r="BKH112" s="100"/>
      <c r="BKI112" s="100"/>
      <c r="BKJ112" s="100"/>
      <c r="BKK112" s="100"/>
      <c r="BKL112" s="100"/>
      <c r="BKM112" s="100"/>
      <c r="BKN112" s="100"/>
      <c r="BKO112" s="100"/>
      <c r="BKP112" s="100"/>
      <c r="BKQ112" s="100"/>
      <c r="BKR112" s="100"/>
      <c r="BKS112" s="100"/>
      <c r="BKT112" s="100"/>
      <c r="BKU112" s="100"/>
      <c r="BKV112" s="100"/>
      <c r="BKW112" s="100"/>
      <c r="BKX112" s="100"/>
      <c r="BKY112" s="100"/>
      <c r="BKZ112" s="100"/>
      <c r="BLA112" s="100"/>
      <c r="BLB112" s="100"/>
      <c r="BLC112" s="100"/>
      <c r="BLD112" s="100"/>
      <c r="BLE112" s="100"/>
      <c r="BLF112" s="100"/>
      <c r="BLG112" s="100"/>
      <c r="BLH112" s="100"/>
      <c r="BLI112" s="100"/>
      <c r="BLJ112" s="100"/>
      <c r="BLK112" s="100"/>
      <c r="BLL112" s="100"/>
      <c r="BLM112" s="100"/>
      <c r="BLN112" s="100"/>
      <c r="BLO112" s="100"/>
      <c r="BLP112" s="100"/>
      <c r="BLQ112" s="100"/>
      <c r="BLR112" s="100"/>
      <c r="BLS112" s="100"/>
      <c r="BLT112" s="100"/>
      <c r="BLU112" s="100"/>
      <c r="BLV112" s="100"/>
      <c r="BLW112" s="100"/>
      <c r="BLX112" s="100"/>
      <c r="BLY112" s="100"/>
      <c r="BLZ112" s="100"/>
      <c r="BMA112" s="100"/>
      <c r="BMB112" s="100"/>
      <c r="BMC112" s="100"/>
      <c r="BMD112" s="100"/>
      <c r="BME112" s="100"/>
      <c r="BMF112" s="100"/>
      <c r="BMG112" s="100"/>
      <c r="BMH112" s="100"/>
      <c r="BMI112" s="100"/>
      <c r="BMJ112" s="100"/>
      <c r="BMK112" s="100"/>
      <c r="BML112" s="100"/>
      <c r="BMM112" s="100"/>
      <c r="BMN112" s="100"/>
      <c r="BMO112" s="100"/>
      <c r="BMP112" s="100"/>
      <c r="BMQ112" s="100"/>
      <c r="BMR112" s="100"/>
      <c r="BMS112" s="100"/>
      <c r="BMT112" s="100"/>
      <c r="BMU112" s="100"/>
      <c r="BMV112" s="100"/>
      <c r="BMW112" s="100"/>
      <c r="BMX112" s="100"/>
      <c r="BMY112" s="100"/>
      <c r="BMZ112" s="100"/>
      <c r="BNA112" s="100"/>
      <c r="BNB112" s="100"/>
      <c r="BNC112" s="100"/>
      <c r="BND112" s="100"/>
      <c r="BNE112" s="100"/>
      <c r="BNF112" s="100"/>
      <c r="BNG112" s="100"/>
      <c r="BNH112" s="100"/>
      <c r="BNI112" s="100"/>
      <c r="BNJ112" s="100"/>
      <c r="BNK112" s="100"/>
      <c r="BNL112" s="100"/>
      <c r="BNM112" s="100"/>
      <c r="BNN112" s="100"/>
      <c r="BNO112" s="100"/>
      <c r="BNP112" s="100"/>
      <c r="BNQ112" s="100"/>
      <c r="BNR112" s="100"/>
      <c r="BNS112" s="100"/>
      <c r="BNT112" s="100"/>
      <c r="BNU112" s="100"/>
      <c r="BNV112" s="100"/>
      <c r="BNW112" s="100"/>
      <c r="BNX112" s="100"/>
      <c r="BNY112" s="100"/>
      <c r="BNZ112" s="100"/>
      <c r="BOA112" s="100"/>
      <c r="BOB112" s="100"/>
      <c r="BOC112" s="100"/>
      <c r="BOD112" s="100"/>
      <c r="BOE112" s="100"/>
      <c r="BOF112" s="100"/>
      <c r="BOG112" s="100"/>
      <c r="BOH112" s="100"/>
      <c r="BOI112" s="100"/>
      <c r="BOJ112" s="100"/>
      <c r="BOK112" s="100"/>
      <c r="BOL112" s="100"/>
      <c r="BOM112" s="100"/>
      <c r="BON112" s="100"/>
      <c r="BOO112" s="100"/>
      <c r="BOP112" s="100"/>
      <c r="BOQ112" s="100"/>
      <c r="BOR112" s="100"/>
      <c r="BOS112" s="100"/>
      <c r="BOT112" s="100"/>
      <c r="BOU112" s="100"/>
      <c r="BOV112" s="100"/>
      <c r="BOW112" s="100"/>
      <c r="BOX112" s="100"/>
      <c r="BOY112" s="100"/>
      <c r="BOZ112" s="100"/>
      <c r="BPA112" s="100"/>
      <c r="BPB112" s="100"/>
      <c r="BPC112" s="100"/>
      <c r="BPD112" s="100"/>
      <c r="BPE112" s="100"/>
      <c r="BPF112" s="100"/>
      <c r="BPG112" s="100"/>
      <c r="BPH112" s="100"/>
      <c r="BPI112" s="100"/>
      <c r="BPJ112" s="100"/>
      <c r="BPK112" s="100"/>
      <c r="BPL112" s="100"/>
      <c r="BPM112" s="100"/>
      <c r="BPN112" s="100"/>
      <c r="BPO112" s="100"/>
      <c r="BPP112" s="100"/>
      <c r="BPQ112" s="100"/>
      <c r="BPR112" s="100"/>
      <c r="BPS112" s="100"/>
      <c r="BPT112" s="100"/>
      <c r="BPU112" s="100"/>
      <c r="BPV112" s="100"/>
      <c r="BPW112" s="100"/>
      <c r="BPX112" s="100"/>
      <c r="BPY112" s="100"/>
      <c r="BPZ112" s="100"/>
      <c r="BQA112" s="100"/>
      <c r="BQB112" s="100"/>
      <c r="BQC112" s="100"/>
      <c r="BQD112" s="100"/>
      <c r="BQE112" s="100"/>
      <c r="BQF112" s="100"/>
      <c r="BQG112" s="100"/>
      <c r="BQH112" s="100"/>
      <c r="BQI112" s="100"/>
      <c r="BQJ112" s="100"/>
      <c r="BQK112" s="100"/>
      <c r="BQL112" s="100"/>
      <c r="BQM112" s="100"/>
      <c r="BQN112" s="100"/>
      <c r="BQO112" s="100"/>
      <c r="BQP112" s="100"/>
      <c r="BQQ112" s="100"/>
      <c r="BQR112" s="100"/>
      <c r="BQS112" s="100"/>
      <c r="BQT112" s="100"/>
      <c r="BQU112" s="100"/>
      <c r="BQV112" s="100"/>
      <c r="BQW112" s="100"/>
      <c r="BQX112" s="100"/>
      <c r="BQY112" s="100"/>
      <c r="BQZ112" s="100"/>
      <c r="BRA112" s="100"/>
      <c r="BRB112" s="100"/>
      <c r="BRC112" s="100"/>
      <c r="BRD112" s="100"/>
      <c r="BRE112" s="100"/>
      <c r="BRF112" s="100"/>
      <c r="BRG112" s="100"/>
      <c r="BRH112" s="100"/>
      <c r="BRI112" s="100"/>
      <c r="BRJ112" s="100"/>
      <c r="BRK112" s="100"/>
      <c r="BRL112" s="100"/>
      <c r="BRM112" s="100"/>
      <c r="BRN112" s="100"/>
      <c r="BRO112" s="100"/>
      <c r="BRP112" s="100"/>
      <c r="BRQ112" s="100"/>
      <c r="BRR112" s="100"/>
      <c r="BRS112" s="100"/>
      <c r="BRT112" s="100"/>
      <c r="BRU112" s="100"/>
      <c r="BRV112" s="100"/>
      <c r="BRW112" s="100"/>
      <c r="BRX112" s="100"/>
      <c r="BRY112" s="100"/>
      <c r="BRZ112" s="100"/>
      <c r="BSA112" s="100"/>
      <c r="BSB112" s="100"/>
      <c r="BSC112" s="100"/>
      <c r="BSD112" s="100"/>
      <c r="BSE112" s="100"/>
      <c r="BSF112" s="100"/>
      <c r="BSG112" s="100"/>
      <c r="BSH112" s="100"/>
      <c r="BSI112" s="100"/>
      <c r="BSJ112" s="100"/>
      <c r="BSK112" s="100"/>
      <c r="BSL112" s="100"/>
      <c r="BSM112" s="100"/>
      <c r="BSN112" s="100"/>
      <c r="BSO112" s="100"/>
      <c r="BSP112" s="100"/>
      <c r="BSQ112" s="100"/>
      <c r="BSR112" s="100"/>
      <c r="BSS112" s="100"/>
      <c r="BST112" s="100"/>
      <c r="BSU112" s="100"/>
      <c r="BSV112" s="100"/>
      <c r="BSW112" s="100"/>
      <c r="BSX112" s="100"/>
      <c r="BSY112" s="100"/>
      <c r="BSZ112" s="100"/>
      <c r="BTA112" s="100"/>
      <c r="BTB112" s="100"/>
      <c r="BTC112" s="100"/>
      <c r="BTD112" s="100"/>
      <c r="BTE112" s="100"/>
      <c r="BTF112" s="100"/>
      <c r="BTG112" s="100"/>
      <c r="BTH112" s="100"/>
      <c r="BTI112" s="100"/>
      <c r="BTJ112" s="100"/>
      <c r="BTK112" s="100"/>
      <c r="BTL112" s="100"/>
      <c r="BTM112" s="100"/>
      <c r="BTN112" s="100"/>
      <c r="BTO112" s="100"/>
      <c r="BTP112" s="100"/>
      <c r="BTQ112" s="100"/>
      <c r="BTR112" s="100"/>
      <c r="BTS112" s="100"/>
      <c r="BTT112" s="100"/>
      <c r="BTU112" s="100"/>
      <c r="BTV112" s="100"/>
      <c r="BTW112" s="100"/>
      <c r="BTX112" s="100"/>
      <c r="BTY112" s="100"/>
      <c r="BTZ112" s="100"/>
      <c r="BUA112" s="100"/>
      <c r="BUB112" s="100"/>
      <c r="BUC112" s="100"/>
      <c r="BUD112" s="100"/>
      <c r="BUE112" s="100"/>
      <c r="BUF112" s="100"/>
      <c r="BUG112" s="100"/>
      <c r="BUH112" s="100"/>
      <c r="BUI112" s="100"/>
      <c r="BUJ112" s="100"/>
      <c r="BUK112" s="100"/>
      <c r="BUL112" s="100"/>
      <c r="BUM112" s="100"/>
      <c r="BUN112" s="100"/>
      <c r="BUO112" s="100"/>
      <c r="BUP112" s="100"/>
      <c r="BUQ112" s="100"/>
      <c r="BUR112" s="100"/>
      <c r="BUS112" s="100"/>
      <c r="BUT112" s="100"/>
      <c r="BUU112" s="100"/>
      <c r="BUV112" s="100"/>
      <c r="BUW112" s="100"/>
      <c r="BUX112" s="100"/>
      <c r="BUY112" s="100"/>
      <c r="BUZ112" s="100"/>
      <c r="BVA112" s="100"/>
      <c r="BVB112" s="100"/>
      <c r="BVC112" s="100"/>
      <c r="BVD112" s="100"/>
      <c r="BVE112" s="100"/>
      <c r="BVF112" s="100"/>
      <c r="BVG112" s="100"/>
      <c r="BVH112" s="100"/>
      <c r="BVI112" s="100"/>
      <c r="BVJ112" s="100"/>
      <c r="BVK112" s="100"/>
      <c r="BVL112" s="100"/>
      <c r="BVM112" s="100"/>
      <c r="BVN112" s="100"/>
      <c r="BVO112" s="100"/>
      <c r="BVP112" s="100"/>
      <c r="BVQ112" s="100"/>
      <c r="BVR112" s="100"/>
      <c r="BVS112" s="100"/>
      <c r="BVT112" s="100"/>
      <c r="BVU112" s="100"/>
      <c r="BVV112" s="100"/>
      <c r="BVW112" s="100"/>
      <c r="BVX112" s="100"/>
      <c r="BVY112" s="100"/>
      <c r="BVZ112" s="100"/>
      <c r="BWA112" s="100"/>
      <c r="BWB112" s="100"/>
      <c r="BWC112" s="100"/>
      <c r="BWD112" s="100"/>
      <c r="BWE112" s="100"/>
      <c r="BWF112" s="100"/>
      <c r="BWG112" s="100"/>
      <c r="BWH112" s="100"/>
      <c r="BWI112" s="100"/>
      <c r="BWJ112" s="100"/>
      <c r="BWK112" s="100"/>
      <c r="BWL112" s="100"/>
      <c r="BWM112" s="100"/>
      <c r="BWN112" s="100"/>
      <c r="BWO112" s="100"/>
      <c r="BWP112" s="100"/>
      <c r="BWQ112" s="100"/>
      <c r="BWR112" s="100"/>
      <c r="BWS112" s="100"/>
      <c r="BWT112" s="100"/>
      <c r="BWU112" s="100"/>
      <c r="BWV112" s="100"/>
      <c r="BWW112" s="100"/>
      <c r="BWX112" s="100"/>
      <c r="BWY112" s="100"/>
      <c r="BWZ112" s="100"/>
      <c r="BXA112" s="100"/>
      <c r="BXB112" s="100"/>
      <c r="BXC112" s="100"/>
      <c r="BXD112" s="100"/>
      <c r="BXE112" s="100"/>
      <c r="BXF112" s="100"/>
      <c r="BXG112" s="100"/>
      <c r="BXH112" s="100"/>
      <c r="BXI112" s="100"/>
      <c r="BXJ112" s="100"/>
      <c r="BXK112" s="100"/>
      <c r="BXL112" s="100"/>
      <c r="BXM112" s="100"/>
      <c r="BXN112" s="100"/>
      <c r="BXO112" s="100"/>
      <c r="BXP112" s="100"/>
      <c r="BXQ112" s="100"/>
      <c r="BXR112" s="100"/>
      <c r="BXS112" s="100"/>
      <c r="BXT112" s="100"/>
      <c r="BXU112" s="100"/>
      <c r="BXV112" s="100"/>
      <c r="BXW112" s="100"/>
      <c r="BXX112" s="100"/>
      <c r="BXY112" s="100"/>
      <c r="BXZ112" s="100"/>
      <c r="BYA112" s="100"/>
      <c r="BYB112" s="100"/>
      <c r="BYC112" s="100"/>
      <c r="BYD112" s="100"/>
      <c r="BYE112" s="100"/>
      <c r="BYF112" s="100"/>
      <c r="BYG112" s="100"/>
      <c r="BYH112" s="100"/>
      <c r="BYI112" s="100"/>
      <c r="BYJ112" s="100"/>
      <c r="BYK112" s="100"/>
      <c r="BYL112" s="100"/>
      <c r="BYM112" s="100"/>
      <c r="BYN112" s="100"/>
      <c r="BYO112" s="100"/>
      <c r="BYP112" s="100"/>
      <c r="BYQ112" s="100"/>
      <c r="BYR112" s="100"/>
      <c r="BYS112" s="100"/>
      <c r="BYT112" s="100"/>
      <c r="BYU112" s="100"/>
      <c r="BYV112" s="100"/>
      <c r="BYW112" s="100"/>
      <c r="BYX112" s="100"/>
      <c r="BYY112" s="100"/>
      <c r="BYZ112" s="100"/>
      <c r="BZA112" s="100"/>
      <c r="BZB112" s="100"/>
      <c r="BZC112" s="100"/>
      <c r="BZD112" s="100"/>
      <c r="BZE112" s="100"/>
      <c r="BZF112" s="100"/>
      <c r="BZG112" s="100"/>
      <c r="BZH112" s="100"/>
      <c r="BZI112" s="100"/>
      <c r="BZJ112" s="100"/>
      <c r="BZK112" s="100"/>
      <c r="BZL112" s="100"/>
      <c r="BZM112" s="100"/>
      <c r="BZN112" s="100"/>
      <c r="BZO112" s="100"/>
      <c r="BZP112" s="100"/>
      <c r="BZQ112" s="100"/>
      <c r="BZR112" s="100"/>
      <c r="BZS112" s="100"/>
      <c r="BZT112" s="100"/>
      <c r="BZU112" s="100"/>
      <c r="BZV112" s="100"/>
      <c r="BZW112" s="100"/>
      <c r="BZX112" s="100"/>
      <c r="BZY112" s="100"/>
      <c r="BZZ112" s="100"/>
      <c r="CAA112" s="100"/>
      <c r="CAB112" s="100"/>
      <c r="CAC112" s="100"/>
      <c r="CAD112" s="100"/>
      <c r="CAE112" s="100"/>
      <c r="CAF112" s="100"/>
      <c r="CAG112" s="100"/>
      <c r="CAH112" s="100"/>
      <c r="CAI112" s="100"/>
      <c r="CAJ112" s="100"/>
      <c r="CAK112" s="100"/>
      <c r="CAL112" s="100"/>
      <c r="CAM112" s="100"/>
      <c r="CAN112" s="100"/>
      <c r="CAO112" s="100"/>
      <c r="CAP112" s="100"/>
      <c r="CAQ112" s="100"/>
      <c r="CAR112" s="100"/>
      <c r="CAS112" s="100"/>
      <c r="CAT112" s="100"/>
      <c r="CAU112" s="100"/>
      <c r="CAV112" s="100"/>
      <c r="CAW112" s="100"/>
      <c r="CAX112" s="100"/>
      <c r="CAY112" s="100"/>
      <c r="CAZ112" s="100"/>
      <c r="CBA112" s="100"/>
      <c r="CBB112" s="100"/>
      <c r="CBC112" s="100"/>
      <c r="CBD112" s="100"/>
      <c r="CBE112" s="100"/>
      <c r="CBF112" s="100"/>
      <c r="CBG112" s="100"/>
      <c r="CBH112" s="100"/>
      <c r="CBI112" s="100"/>
      <c r="CBJ112" s="100"/>
      <c r="CBK112" s="100"/>
      <c r="CBL112" s="100"/>
      <c r="CBM112" s="100"/>
      <c r="CBN112" s="100"/>
      <c r="CBO112" s="100"/>
      <c r="CBP112" s="100"/>
      <c r="CBQ112" s="100"/>
      <c r="CBR112" s="100"/>
      <c r="CBS112" s="100"/>
      <c r="CBT112" s="100"/>
      <c r="CBU112" s="100"/>
      <c r="CBV112" s="100"/>
      <c r="CBW112" s="100"/>
      <c r="CBX112" s="100"/>
      <c r="CBY112" s="100"/>
      <c r="CBZ112" s="100"/>
      <c r="CCA112" s="100"/>
      <c r="CCB112" s="100"/>
      <c r="CCC112" s="100"/>
      <c r="CCD112" s="100"/>
      <c r="CCE112" s="100"/>
      <c r="CCF112" s="100"/>
      <c r="CCG112" s="100"/>
      <c r="CCH112" s="100"/>
      <c r="CCI112" s="100"/>
      <c r="CCJ112" s="100"/>
      <c r="CCK112" s="100"/>
      <c r="CCL112" s="100"/>
      <c r="CCM112" s="100"/>
      <c r="CCN112" s="100"/>
      <c r="CCO112" s="100"/>
      <c r="CCP112" s="100"/>
      <c r="CCQ112" s="100"/>
      <c r="CCR112" s="100"/>
      <c r="CCS112" s="100"/>
      <c r="CCT112" s="100"/>
      <c r="CCU112" s="100"/>
      <c r="CCV112" s="100"/>
      <c r="CCW112" s="100"/>
      <c r="CCX112" s="100"/>
      <c r="CCY112" s="100"/>
      <c r="CCZ112" s="100"/>
      <c r="CDA112" s="100"/>
      <c r="CDB112" s="100"/>
      <c r="CDC112" s="100"/>
      <c r="CDD112" s="100"/>
      <c r="CDE112" s="100"/>
      <c r="CDF112" s="100"/>
      <c r="CDG112" s="100"/>
      <c r="CDH112" s="100"/>
      <c r="CDI112" s="100"/>
      <c r="CDJ112" s="100"/>
      <c r="CDK112" s="100"/>
      <c r="CDL112" s="100"/>
      <c r="CDM112" s="100"/>
      <c r="CDN112" s="100"/>
      <c r="CDO112" s="100"/>
      <c r="CDP112" s="100"/>
      <c r="CDQ112" s="100"/>
      <c r="CDR112" s="100"/>
      <c r="CDS112" s="100"/>
      <c r="CDT112" s="100"/>
      <c r="CDU112" s="100"/>
      <c r="CDV112" s="100"/>
      <c r="CDW112" s="100"/>
      <c r="CDX112" s="100"/>
      <c r="CDY112" s="100"/>
      <c r="CDZ112" s="100"/>
      <c r="CEA112" s="100"/>
      <c r="CEB112" s="100"/>
      <c r="CEC112" s="100"/>
      <c r="CED112" s="100"/>
      <c r="CEE112" s="100"/>
      <c r="CEF112" s="100"/>
      <c r="CEG112" s="100"/>
      <c r="CEH112" s="100"/>
      <c r="CEI112" s="100"/>
      <c r="CEJ112" s="100"/>
      <c r="CEK112" s="100"/>
      <c r="CEL112" s="100"/>
      <c r="CEM112" s="100"/>
      <c r="CEN112" s="100"/>
      <c r="CEO112" s="100"/>
      <c r="CEP112" s="100"/>
      <c r="CEQ112" s="100"/>
      <c r="CER112" s="100"/>
      <c r="CES112" s="100"/>
      <c r="CET112" s="100"/>
      <c r="CEU112" s="100"/>
      <c r="CEV112" s="100"/>
      <c r="CEW112" s="100"/>
      <c r="CEX112" s="100"/>
      <c r="CEY112" s="100"/>
      <c r="CEZ112" s="100"/>
      <c r="CFA112" s="100"/>
      <c r="CFB112" s="100"/>
      <c r="CFC112" s="100"/>
      <c r="CFD112" s="100"/>
      <c r="CFE112" s="100"/>
      <c r="CFF112" s="100"/>
      <c r="CFG112" s="100"/>
      <c r="CFH112" s="100"/>
      <c r="CFI112" s="100"/>
      <c r="CFJ112" s="100"/>
      <c r="CFK112" s="100"/>
      <c r="CFL112" s="100"/>
      <c r="CFM112" s="100"/>
      <c r="CFN112" s="100"/>
      <c r="CFO112" s="100"/>
      <c r="CFP112" s="100"/>
      <c r="CFQ112" s="100"/>
      <c r="CFR112" s="100"/>
      <c r="CFS112" s="100"/>
      <c r="CFT112" s="100"/>
      <c r="CFU112" s="100"/>
      <c r="CFV112" s="100"/>
      <c r="CFW112" s="100"/>
      <c r="CFX112" s="100"/>
      <c r="CFY112" s="100"/>
      <c r="CFZ112" s="100"/>
      <c r="CGA112" s="100"/>
      <c r="CGB112" s="100"/>
      <c r="CGC112" s="100"/>
      <c r="CGD112" s="100"/>
      <c r="CGE112" s="100"/>
      <c r="CGF112" s="100"/>
      <c r="CGG112" s="100"/>
      <c r="CGH112" s="100"/>
      <c r="CGI112" s="100"/>
      <c r="CGJ112" s="100"/>
      <c r="CGK112" s="100"/>
      <c r="CGL112" s="100"/>
      <c r="CGM112" s="100"/>
      <c r="CGN112" s="100"/>
      <c r="CGO112" s="100"/>
      <c r="CGP112" s="100"/>
      <c r="CGQ112" s="100"/>
      <c r="CGR112" s="100"/>
      <c r="CGS112" s="100"/>
      <c r="CGT112" s="100"/>
      <c r="CGU112" s="100"/>
      <c r="CGV112" s="100"/>
      <c r="CGW112" s="100"/>
      <c r="CGX112" s="100"/>
      <c r="CGY112" s="100"/>
      <c r="CGZ112" s="100"/>
      <c r="CHA112" s="100"/>
      <c r="CHB112" s="100"/>
      <c r="CHC112" s="100"/>
      <c r="CHD112" s="100"/>
      <c r="CHE112" s="100"/>
      <c r="CHF112" s="100"/>
      <c r="CHG112" s="100"/>
      <c r="CHH112" s="100"/>
      <c r="CHI112" s="100"/>
      <c r="CHJ112" s="100"/>
      <c r="CHK112" s="100"/>
      <c r="CHL112" s="100"/>
      <c r="CHM112" s="100"/>
      <c r="CHN112" s="100"/>
      <c r="CHO112" s="100"/>
      <c r="CHP112" s="100"/>
      <c r="CHQ112" s="100"/>
      <c r="CHR112" s="100"/>
      <c r="CHS112" s="100"/>
      <c r="CHT112" s="100"/>
      <c r="CHU112" s="100"/>
      <c r="CHV112" s="100"/>
      <c r="CHW112" s="100"/>
      <c r="CHX112" s="100"/>
      <c r="CHY112" s="100"/>
      <c r="CHZ112" s="100"/>
      <c r="CIA112" s="100"/>
      <c r="CIB112" s="100"/>
      <c r="CIC112" s="100"/>
      <c r="CID112" s="100"/>
      <c r="CIE112" s="100"/>
      <c r="CIF112" s="100"/>
      <c r="CIG112" s="100"/>
      <c r="CIH112" s="100"/>
      <c r="CII112" s="100"/>
      <c r="CIJ112" s="100"/>
      <c r="CIK112" s="100"/>
      <c r="CIL112" s="100"/>
      <c r="CIM112" s="100"/>
      <c r="CIN112" s="100"/>
      <c r="CIO112" s="100"/>
      <c r="CIP112" s="100"/>
      <c r="CIQ112" s="100"/>
      <c r="CIR112" s="100"/>
      <c r="CIS112" s="100"/>
      <c r="CIT112" s="100"/>
      <c r="CIU112" s="100"/>
      <c r="CIV112" s="100"/>
      <c r="CIW112" s="100"/>
      <c r="CIX112" s="100"/>
      <c r="CIY112" s="100"/>
      <c r="CIZ112" s="100"/>
      <c r="CJA112" s="100"/>
      <c r="CJB112" s="100"/>
      <c r="CJC112" s="100"/>
      <c r="CJD112" s="100"/>
      <c r="CJE112" s="100"/>
      <c r="CJF112" s="100"/>
      <c r="CJG112" s="100"/>
      <c r="CJH112" s="100"/>
      <c r="CJI112" s="100"/>
      <c r="CJJ112" s="100"/>
      <c r="CJK112" s="100"/>
      <c r="CJL112" s="100"/>
      <c r="CJM112" s="100"/>
      <c r="CJN112" s="100"/>
      <c r="CJO112" s="100"/>
      <c r="CJP112" s="100"/>
      <c r="CJQ112" s="100"/>
      <c r="CJR112" s="100"/>
      <c r="CJS112" s="100"/>
      <c r="CJT112" s="100"/>
      <c r="CJU112" s="100"/>
      <c r="CJV112" s="100"/>
      <c r="CJW112" s="100"/>
      <c r="CJX112" s="100"/>
      <c r="CJY112" s="100"/>
      <c r="CJZ112" s="100"/>
      <c r="CKA112" s="100"/>
      <c r="CKB112" s="100"/>
      <c r="CKC112" s="100"/>
      <c r="CKD112" s="100"/>
      <c r="CKE112" s="100"/>
      <c r="CKF112" s="100"/>
      <c r="CKG112" s="100"/>
      <c r="CKH112" s="100"/>
      <c r="CKI112" s="100"/>
      <c r="CKJ112" s="100"/>
      <c r="CKK112" s="100"/>
      <c r="CKL112" s="100"/>
      <c r="CKM112" s="100"/>
      <c r="CKN112" s="100"/>
      <c r="CKO112" s="100"/>
      <c r="CKP112" s="100"/>
      <c r="CKQ112" s="100"/>
      <c r="CKR112" s="100"/>
      <c r="CKS112" s="100"/>
      <c r="CKT112" s="100"/>
      <c r="CKU112" s="100"/>
      <c r="CKV112" s="100"/>
      <c r="CKW112" s="100"/>
      <c r="CKX112" s="100"/>
      <c r="CKY112" s="100"/>
      <c r="CKZ112" s="100"/>
      <c r="CLA112" s="100"/>
      <c r="CLB112" s="100"/>
      <c r="CLC112" s="100"/>
      <c r="CLD112" s="100"/>
      <c r="CLE112" s="100"/>
      <c r="CLF112" s="100"/>
      <c r="CLG112" s="100"/>
      <c r="CLH112" s="100"/>
      <c r="CLI112" s="100"/>
      <c r="CLJ112" s="100"/>
      <c r="CLK112" s="100"/>
      <c r="CLL112" s="100"/>
      <c r="CLM112" s="100"/>
      <c r="CLN112" s="100"/>
      <c r="CLO112" s="100"/>
      <c r="CLP112" s="100"/>
      <c r="CLQ112" s="100"/>
      <c r="CLR112" s="100"/>
      <c r="CLS112" s="100"/>
      <c r="CLT112" s="100"/>
      <c r="CLU112" s="100"/>
      <c r="CLV112" s="100"/>
      <c r="CLW112" s="100"/>
      <c r="CLX112" s="100"/>
      <c r="CLY112" s="100"/>
      <c r="CLZ112" s="100"/>
      <c r="CMA112" s="100"/>
      <c r="CMB112" s="100"/>
      <c r="CMC112" s="100"/>
      <c r="CMD112" s="100"/>
      <c r="CME112" s="100"/>
      <c r="CMF112" s="100"/>
      <c r="CMG112" s="100"/>
      <c r="CMH112" s="100"/>
      <c r="CMI112" s="100"/>
      <c r="CMJ112" s="100"/>
      <c r="CMK112" s="100"/>
      <c r="CML112" s="100"/>
      <c r="CMM112" s="100"/>
      <c r="CMN112" s="100"/>
      <c r="CMO112" s="100"/>
      <c r="CMP112" s="100"/>
      <c r="CMQ112" s="100"/>
      <c r="CMR112" s="100"/>
      <c r="CMS112" s="100"/>
      <c r="CMT112" s="100"/>
      <c r="CMU112" s="100"/>
      <c r="CMV112" s="100"/>
      <c r="CMW112" s="100"/>
      <c r="CMX112" s="100"/>
      <c r="CMY112" s="100"/>
      <c r="CMZ112" s="100"/>
      <c r="CNA112" s="100"/>
      <c r="CNB112" s="100"/>
      <c r="CNC112" s="100"/>
      <c r="CND112" s="100"/>
      <c r="CNE112" s="100"/>
      <c r="CNF112" s="100"/>
      <c r="CNG112" s="100"/>
      <c r="CNH112" s="100"/>
      <c r="CNI112" s="100"/>
      <c r="CNJ112" s="100"/>
      <c r="CNK112" s="100"/>
      <c r="CNL112" s="100"/>
      <c r="CNM112" s="100"/>
      <c r="CNN112" s="100"/>
      <c r="CNO112" s="100"/>
      <c r="CNP112" s="100"/>
      <c r="CNQ112" s="100"/>
      <c r="CNR112" s="100"/>
      <c r="CNS112" s="100"/>
      <c r="CNT112" s="100"/>
      <c r="CNU112" s="100"/>
      <c r="CNV112" s="100"/>
      <c r="CNW112" s="100"/>
      <c r="CNX112" s="100"/>
      <c r="CNY112" s="100"/>
      <c r="CNZ112" s="100"/>
      <c r="COA112" s="100"/>
      <c r="COB112" s="100"/>
      <c r="COC112" s="100"/>
      <c r="COD112" s="100"/>
      <c r="COE112" s="100"/>
      <c r="COF112" s="100"/>
      <c r="COG112" s="100"/>
      <c r="COH112" s="100"/>
      <c r="COI112" s="100"/>
      <c r="COJ112" s="100"/>
      <c r="COK112" s="100"/>
      <c r="COL112" s="100"/>
      <c r="COM112" s="100"/>
      <c r="CON112" s="100"/>
      <c r="COO112" s="100"/>
      <c r="COP112" s="100"/>
      <c r="COQ112" s="100"/>
      <c r="COR112" s="100"/>
      <c r="COS112" s="100"/>
      <c r="COT112" s="100"/>
      <c r="COU112" s="100"/>
      <c r="COV112" s="100"/>
      <c r="COW112" s="100"/>
      <c r="COX112" s="100"/>
      <c r="COY112" s="100"/>
      <c r="COZ112" s="100"/>
      <c r="CPA112" s="100"/>
      <c r="CPB112" s="100"/>
      <c r="CPC112" s="100"/>
      <c r="CPD112" s="100"/>
      <c r="CPE112" s="100"/>
      <c r="CPF112" s="100"/>
      <c r="CPG112" s="100"/>
      <c r="CPH112" s="100"/>
      <c r="CPI112" s="100"/>
      <c r="CPJ112" s="100"/>
      <c r="CPK112" s="100"/>
      <c r="CPL112" s="100"/>
      <c r="CPM112" s="100"/>
      <c r="CPN112" s="100"/>
      <c r="CPO112" s="100"/>
      <c r="CPP112" s="100"/>
      <c r="CPQ112" s="100"/>
      <c r="CPR112" s="100"/>
      <c r="CPS112" s="100"/>
      <c r="CPT112" s="100"/>
      <c r="CPU112" s="100"/>
      <c r="CPV112" s="100"/>
      <c r="CPW112" s="100"/>
      <c r="CPX112" s="100"/>
      <c r="CPY112" s="100"/>
      <c r="CPZ112" s="100"/>
      <c r="CQA112" s="100"/>
      <c r="CQB112" s="100"/>
      <c r="CQC112" s="100"/>
      <c r="CQD112" s="100"/>
      <c r="CQE112" s="100"/>
      <c r="CQF112" s="100"/>
      <c r="CQG112" s="100"/>
      <c r="CQH112" s="100"/>
      <c r="CQI112" s="100"/>
      <c r="CQJ112" s="100"/>
      <c r="CQK112" s="100"/>
      <c r="CQL112" s="100"/>
      <c r="CQM112" s="100"/>
      <c r="CQN112" s="100"/>
      <c r="CQO112" s="100"/>
      <c r="CQP112" s="100"/>
      <c r="CQQ112" s="100"/>
      <c r="CQR112" s="100"/>
      <c r="CQS112" s="100"/>
      <c r="CQT112" s="100"/>
      <c r="CQU112" s="100"/>
      <c r="CQV112" s="100"/>
      <c r="CQW112" s="100"/>
      <c r="CQX112" s="100"/>
      <c r="CQY112" s="100"/>
      <c r="CQZ112" s="100"/>
      <c r="CRA112" s="100"/>
      <c r="CRB112" s="100"/>
      <c r="CRC112" s="100"/>
      <c r="CRD112" s="100"/>
      <c r="CRE112" s="100"/>
      <c r="CRF112" s="100"/>
      <c r="CRG112" s="100"/>
      <c r="CRH112" s="100"/>
      <c r="CRI112" s="100"/>
      <c r="CRJ112" s="100"/>
      <c r="CRK112" s="100"/>
      <c r="CRL112" s="100"/>
      <c r="CRM112" s="100"/>
      <c r="CRN112" s="100"/>
      <c r="CRO112" s="100"/>
      <c r="CRP112" s="100"/>
      <c r="CRQ112" s="100"/>
      <c r="CRR112" s="100"/>
      <c r="CRS112" s="100"/>
      <c r="CRT112" s="100"/>
      <c r="CRU112" s="100"/>
      <c r="CRV112" s="100"/>
      <c r="CRW112" s="100"/>
      <c r="CRX112" s="100"/>
      <c r="CRY112" s="100"/>
      <c r="CRZ112" s="100"/>
      <c r="CSA112" s="100"/>
      <c r="CSB112" s="100"/>
      <c r="CSC112" s="100"/>
      <c r="CSD112" s="100"/>
      <c r="CSE112" s="100"/>
      <c r="CSF112" s="100"/>
      <c r="CSG112" s="100"/>
      <c r="CSH112" s="100"/>
      <c r="CSI112" s="100"/>
      <c r="CSJ112" s="100"/>
      <c r="CSK112" s="100"/>
      <c r="CSL112" s="100"/>
      <c r="CSM112" s="100"/>
      <c r="CSN112" s="100"/>
      <c r="CSO112" s="100"/>
      <c r="CSP112" s="100"/>
      <c r="CSQ112" s="100"/>
      <c r="CSR112" s="100"/>
      <c r="CSS112" s="100"/>
      <c r="CST112" s="100"/>
      <c r="CSU112" s="100"/>
      <c r="CSV112" s="100"/>
      <c r="CSW112" s="100"/>
      <c r="CSX112" s="100"/>
      <c r="CSY112" s="100"/>
      <c r="CSZ112" s="100"/>
      <c r="CTA112" s="100"/>
      <c r="CTB112" s="100"/>
      <c r="CTC112" s="100"/>
      <c r="CTD112" s="100"/>
      <c r="CTE112" s="100"/>
      <c r="CTF112" s="100"/>
      <c r="CTG112" s="100"/>
      <c r="CTH112" s="100"/>
      <c r="CTI112" s="100"/>
      <c r="CTJ112" s="100"/>
      <c r="CTK112" s="100"/>
      <c r="CTL112" s="100"/>
      <c r="CTM112" s="100"/>
      <c r="CTN112" s="100"/>
      <c r="CTO112" s="100"/>
      <c r="CTP112" s="100"/>
      <c r="CTQ112" s="100"/>
      <c r="CTR112" s="100"/>
      <c r="CTS112" s="100"/>
      <c r="CTT112" s="100"/>
      <c r="CTU112" s="100"/>
      <c r="CTV112" s="100"/>
      <c r="CTW112" s="100"/>
      <c r="CTX112" s="100"/>
      <c r="CTY112" s="100"/>
      <c r="CTZ112" s="100"/>
      <c r="CUA112" s="100"/>
      <c r="CUB112" s="100"/>
      <c r="CUC112" s="100"/>
      <c r="CUD112" s="100"/>
      <c r="CUE112" s="100"/>
      <c r="CUF112" s="100"/>
      <c r="CUG112" s="100"/>
      <c r="CUH112" s="100"/>
      <c r="CUI112" s="100"/>
      <c r="CUJ112" s="100"/>
      <c r="CUK112" s="100"/>
      <c r="CUL112" s="100"/>
      <c r="CUM112" s="100"/>
      <c r="CUN112" s="100"/>
      <c r="CUO112" s="100"/>
      <c r="CUP112" s="100"/>
      <c r="CUQ112" s="100"/>
      <c r="CUR112" s="100"/>
      <c r="CUS112" s="100"/>
      <c r="CUT112" s="100"/>
      <c r="CUU112" s="100"/>
      <c r="CUV112" s="100"/>
      <c r="CUW112" s="100"/>
      <c r="CUX112" s="100"/>
      <c r="CUY112" s="100"/>
      <c r="CUZ112" s="100"/>
      <c r="CVA112" s="100"/>
      <c r="CVB112" s="100"/>
      <c r="CVC112" s="100"/>
      <c r="CVD112" s="100"/>
      <c r="CVE112" s="100"/>
      <c r="CVF112" s="100"/>
      <c r="CVG112" s="100"/>
      <c r="CVH112" s="100"/>
      <c r="CVI112" s="100"/>
      <c r="CVJ112" s="100"/>
      <c r="CVK112" s="100"/>
      <c r="CVL112" s="100"/>
      <c r="CVM112" s="100"/>
      <c r="CVN112" s="100"/>
      <c r="CVO112" s="100"/>
      <c r="CVP112" s="100"/>
      <c r="CVQ112" s="100"/>
      <c r="CVR112" s="100"/>
      <c r="CVS112" s="100"/>
      <c r="CVT112" s="100"/>
      <c r="CVU112" s="100"/>
      <c r="CVV112" s="100"/>
      <c r="CVW112" s="100"/>
      <c r="CVX112" s="100"/>
      <c r="CVY112" s="100"/>
      <c r="CVZ112" s="100"/>
      <c r="CWA112" s="100"/>
      <c r="CWB112" s="100"/>
      <c r="CWC112" s="100"/>
      <c r="CWD112" s="100"/>
      <c r="CWE112" s="100"/>
      <c r="CWF112" s="100"/>
      <c r="CWG112" s="100"/>
      <c r="CWH112" s="100"/>
      <c r="CWI112" s="100"/>
      <c r="CWJ112" s="100"/>
      <c r="CWK112" s="100"/>
      <c r="CWL112" s="100"/>
      <c r="CWM112" s="100"/>
      <c r="CWN112" s="100"/>
      <c r="CWO112" s="100"/>
      <c r="CWP112" s="100"/>
      <c r="CWQ112" s="100"/>
      <c r="CWR112" s="100"/>
      <c r="CWS112" s="100"/>
      <c r="CWT112" s="100"/>
      <c r="CWU112" s="100"/>
      <c r="CWV112" s="100"/>
      <c r="CWW112" s="100"/>
      <c r="CWX112" s="100"/>
      <c r="CWY112" s="100"/>
      <c r="CWZ112" s="100"/>
      <c r="CXA112" s="100"/>
      <c r="CXB112" s="100"/>
      <c r="CXC112" s="100"/>
      <c r="CXD112" s="100"/>
      <c r="CXE112" s="100"/>
      <c r="CXF112" s="100"/>
      <c r="CXG112" s="100"/>
      <c r="CXH112" s="100"/>
      <c r="CXI112" s="100"/>
      <c r="CXJ112" s="100"/>
      <c r="CXK112" s="100"/>
      <c r="CXL112" s="100"/>
      <c r="CXM112" s="100"/>
      <c r="CXN112" s="100"/>
      <c r="CXO112" s="100"/>
      <c r="CXP112" s="100"/>
      <c r="CXQ112" s="100"/>
      <c r="CXR112" s="100"/>
      <c r="CXS112" s="100"/>
      <c r="CXT112" s="100"/>
      <c r="CXU112" s="100"/>
      <c r="CXV112" s="100"/>
      <c r="CXW112" s="100"/>
      <c r="CXX112" s="100"/>
      <c r="CXY112" s="100"/>
      <c r="CXZ112" s="100"/>
      <c r="CYA112" s="100"/>
      <c r="CYB112" s="100"/>
      <c r="CYC112" s="100"/>
      <c r="CYD112" s="100"/>
      <c r="CYE112" s="100"/>
      <c r="CYF112" s="100"/>
      <c r="CYG112" s="100"/>
      <c r="CYH112" s="100"/>
      <c r="CYI112" s="100"/>
      <c r="CYJ112" s="100"/>
      <c r="CYK112" s="100"/>
      <c r="CYL112" s="100"/>
      <c r="CYM112" s="100"/>
      <c r="CYN112" s="100"/>
      <c r="CYO112" s="100"/>
      <c r="CYP112" s="100"/>
      <c r="CYQ112" s="100"/>
      <c r="CYR112" s="100"/>
      <c r="CYS112" s="100"/>
      <c r="CYT112" s="100"/>
      <c r="CYU112" s="100"/>
      <c r="CYV112" s="100"/>
      <c r="CYW112" s="100"/>
      <c r="CYX112" s="100"/>
      <c r="CYY112" s="100"/>
      <c r="CYZ112" s="100"/>
      <c r="CZA112" s="100"/>
      <c r="CZB112" s="100"/>
      <c r="CZC112" s="100"/>
      <c r="CZD112" s="100"/>
      <c r="CZE112" s="100"/>
      <c r="CZF112" s="100"/>
      <c r="CZG112" s="100"/>
      <c r="CZH112" s="100"/>
      <c r="CZI112" s="100"/>
      <c r="CZJ112" s="100"/>
      <c r="CZK112" s="100"/>
      <c r="CZL112" s="100"/>
      <c r="CZM112" s="100"/>
      <c r="CZN112" s="100"/>
      <c r="CZO112" s="100"/>
      <c r="CZP112" s="100"/>
      <c r="CZQ112" s="100"/>
      <c r="CZR112" s="100"/>
      <c r="CZS112" s="100"/>
      <c r="CZT112" s="100"/>
      <c r="CZU112" s="100"/>
      <c r="CZV112" s="100"/>
      <c r="CZW112" s="100"/>
      <c r="CZX112" s="100"/>
      <c r="CZY112" s="100"/>
      <c r="CZZ112" s="100"/>
      <c r="DAA112" s="100"/>
      <c r="DAB112" s="100"/>
      <c r="DAC112" s="100"/>
      <c r="DAD112" s="100"/>
      <c r="DAE112" s="100"/>
      <c r="DAF112" s="100"/>
      <c r="DAG112" s="100"/>
      <c r="DAH112" s="100"/>
      <c r="DAI112" s="100"/>
      <c r="DAJ112" s="100"/>
      <c r="DAK112" s="100"/>
      <c r="DAL112" s="100"/>
      <c r="DAM112" s="100"/>
      <c r="DAN112" s="100"/>
      <c r="DAO112" s="100"/>
      <c r="DAP112" s="100"/>
      <c r="DAQ112" s="100"/>
      <c r="DAR112" s="100"/>
      <c r="DAS112" s="100"/>
      <c r="DAT112" s="100"/>
      <c r="DAU112" s="100"/>
      <c r="DAV112" s="100"/>
      <c r="DAW112" s="100"/>
      <c r="DAX112" s="100"/>
      <c r="DAY112" s="100"/>
      <c r="DAZ112" s="100"/>
      <c r="DBA112" s="100"/>
      <c r="DBB112" s="100"/>
      <c r="DBC112" s="100"/>
      <c r="DBD112" s="100"/>
      <c r="DBE112" s="100"/>
      <c r="DBF112" s="100"/>
      <c r="DBG112" s="100"/>
      <c r="DBH112" s="100"/>
      <c r="DBI112" s="100"/>
      <c r="DBJ112" s="100"/>
      <c r="DBK112" s="100"/>
      <c r="DBL112" s="100"/>
      <c r="DBM112" s="100"/>
      <c r="DBN112" s="100"/>
      <c r="DBO112" s="100"/>
      <c r="DBP112" s="100"/>
      <c r="DBQ112" s="100"/>
      <c r="DBR112" s="100"/>
      <c r="DBS112" s="100"/>
      <c r="DBT112" s="100"/>
      <c r="DBU112" s="100"/>
      <c r="DBV112" s="100"/>
      <c r="DBW112" s="100"/>
      <c r="DBX112" s="100"/>
      <c r="DBY112" s="100"/>
      <c r="DBZ112" s="100"/>
      <c r="DCA112" s="100"/>
      <c r="DCB112" s="100"/>
      <c r="DCC112" s="100"/>
      <c r="DCD112" s="100"/>
      <c r="DCE112" s="100"/>
      <c r="DCF112" s="100"/>
      <c r="DCG112" s="100"/>
      <c r="DCH112" s="100"/>
      <c r="DCI112" s="100"/>
      <c r="DCJ112" s="100"/>
      <c r="DCK112" s="100"/>
      <c r="DCL112" s="100"/>
      <c r="DCM112" s="100"/>
      <c r="DCN112" s="100"/>
      <c r="DCO112" s="100"/>
      <c r="DCP112" s="100"/>
      <c r="DCQ112" s="100"/>
      <c r="DCR112" s="100"/>
      <c r="DCS112" s="100"/>
      <c r="DCT112" s="100"/>
      <c r="DCU112" s="100"/>
      <c r="DCV112" s="100"/>
      <c r="DCW112" s="100"/>
      <c r="DCX112" s="100"/>
      <c r="DCY112" s="100"/>
      <c r="DCZ112" s="100"/>
      <c r="DDA112" s="100"/>
      <c r="DDB112" s="100"/>
      <c r="DDC112" s="100"/>
      <c r="DDD112" s="100"/>
      <c r="DDE112" s="100"/>
      <c r="DDF112" s="100"/>
      <c r="DDG112" s="100"/>
      <c r="DDH112" s="100"/>
      <c r="DDI112" s="100"/>
      <c r="DDJ112" s="100"/>
      <c r="DDK112" s="100"/>
      <c r="DDL112" s="100"/>
      <c r="DDM112" s="100"/>
      <c r="DDN112" s="100"/>
      <c r="DDO112" s="100"/>
      <c r="DDP112" s="100"/>
      <c r="DDQ112" s="100"/>
      <c r="DDR112" s="100"/>
      <c r="DDS112" s="100"/>
      <c r="DDT112" s="100"/>
      <c r="DDU112" s="100"/>
      <c r="DDV112" s="100"/>
      <c r="DDW112" s="100"/>
      <c r="DDX112" s="100"/>
      <c r="DDY112" s="100"/>
      <c r="DDZ112" s="100"/>
      <c r="DEA112" s="100"/>
      <c r="DEB112" s="100"/>
      <c r="DEC112" s="100"/>
      <c r="DED112" s="100"/>
      <c r="DEE112" s="100"/>
      <c r="DEF112" s="100"/>
      <c r="DEG112" s="100"/>
      <c r="DEH112" s="100"/>
      <c r="DEI112" s="100"/>
      <c r="DEJ112" s="100"/>
      <c r="DEK112" s="100"/>
      <c r="DEL112" s="100"/>
      <c r="DEM112" s="100"/>
      <c r="DEN112" s="100"/>
      <c r="DEO112" s="100"/>
      <c r="DEP112" s="100"/>
      <c r="DEQ112" s="100"/>
      <c r="DER112" s="100"/>
      <c r="DES112" s="100"/>
      <c r="DET112" s="100"/>
      <c r="DEU112" s="100"/>
      <c r="DEV112" s="100"/>
      <c r="DEW112" s="100"/>
      <c r="DEX112" s="100"/>
      <c r="DEY112" s="100"/>
      <c r="DEZ112" s="100"/>
      <c r="DFA112" s="100"/>
      <c r="DFB112" s="100"/>
      <c r="DFC112" s="100"/>
      <c r="DFD112" s="100"/>
      <c r="DFE112" s="100"/>
      <c r="DFF112" s="100"/>
      <c r="DFG112" s="100"/>
      <c r="DFH112" s="100"/>
      <c r="DFI112" s="100"/>
      <c r="DFJ112" s="100"/>
      <c r="DFK112" s="100"/>
      <c r="DFL112" s="100"/>
      <c r="DFM112" s="100"/>
      <c r="DFN112" s="100"/>
      <c r="DFO112" s="100"/>
      <c r="DFP112" s="100"/>
      <c r="DFQ112" s="100"/>
      <c r="DFR112" s="100"/>
      <c r="DFS112" s="100"/>
      <c r="DFT112" s="100"/>
      <c r="DFU112" s="100"/>
      <c r="DFV112" s="100"/>
      <c r="DFW112" s="100"/>
      <c r="DFX112" s="100"/>
      <c r="DFY112" s="100"/>
      <c r="DFZ112" s="100"/>
      <c r="DGA112" s="100"/>
      <c r="DGB112" s="100"/>
      <c r="DGC112" s="100"/>
      <c r="DGD112" s="100"/>
      <c r="DGE112" s="100"/>
      <c r="DGF112" s="100"/>
      <c r="DGG112" s="100"/>
      <c r="DGH112" s="100"/>
      <c r="DGI112" s="100"/>
      <c r="DGJ112" s="100"/>
      <c r="DGK112" s="100"/>
      <c r="DGL112" s="100"/>
      <c r="DGM112" s="100"/>
      <c r="DGN112" s="100"/>
      <c r="DGO112" s="100"/>
      <c r="DGP112" s="100"/>
      <c r="DGQ112" s="100"/>
      <c r="DGR112" s="100"/>
      <c r="DGS112" s="100"/>
      <c r="DGT112" s="100"/>
      <c r="DGU112" s="100"/>
      <c r="DGV112" s="100"/>
      <c r="DGW112" s="100"/>
      <c r="DGX112" s="100"/>
      <c r="DGY112" s="100"/>
      <c r="DGZ112" s="100"/>
      <c r="DHA112" s="100"/>
      <c r="DHB112" s="100"/>
      <c r="DHC112" s="100"/>
      <c r="DHD112" s="100"/>
      <c r="DHE112" s="100"/>
      <c r="DHF112" s="100"/>
      <c r="DHG112" s="100"/>
      <c r="DHH112" s="100"/>
      <c r="DHI112" s="100"/>
      <c r="DHJ112" s="100"/>
      <c r="DHK112" s="100"/>
      <c r="DHL112" s="100"/>
      <c r="DHM112" s="100"/>
      <c r="DHN112" s="100"/>
      <c r="DHO112" s="100"/>
      <c r="DHP112" s="100"/>
      <c r="DHQ112" s="100"/>
      <c r="DHR112" s="100"/>
      <c r="DHS112" s="100"/>
      <c r="DHT112" s="100"/>
      <c r="DHU112" s="100"/>
      <c r="DHV112" s="100"/>
      <c r="DHW112" s="100"/>
      <c r="DHX112" s="100"/>
      <c r="DHY112" s="100"/>
      <c r="DHZ112" s="100"/>
      <c r="DIA112" s="100"/>
      <c r="DIB112" s="100"/>
      <c r="DIC112" s="100"/>
      <c r="DID112" s="100"/>
      <c r="DIE112" s="100"/>
      <c r="DIF112" s="100"/>
      <c r="DIG112" s="100"/>
      <c r="DIH112" s="100"/>
      <c r="DII112" s="100"/>
      <c r="DIJ112" s="100"/>
      <c r="DIK112" s="100"/>
      <c r="DIL112" s="100"/>
      <c r="DIM112" s="100"/>
      <c r="DIN112" s="100"/>
      <c r="DIO112" s="100"/>
      <c r="DIP112" s="100"/>
      <c r="DIQ112" s="100"/>
      <c r="DIR112" s="100"/>
      <c r="DIS112" s="100"/>
      <c r="DIT112" s="100"/>
      <c r="DIU112" s="100"/>
      <c r="DIV112" s="100"/>
      <c r="DIW112" s="100"/>
      <c r="DIX112" s="100"/>
      <c r="DIY112" s="100"/>
      <c r="DIZ112" s="100"/>
      <c r="DJA112" s="100"/>
      <c r="DJB112" s="100"/>
      <c r="DJC112" s="100"/>
      <c r="DJD112" s="100"/>
      <c r="DJE112" s="100"/>
      <c r="DJF112" s="100"/>
      <c r="DJG112" s="100"/>
      <c r="DJH112" s="100"/>
      <c r="DJI112" s="100"/>
      <c r="DJJ112" s="100"/>
      <c r="DJK112" s="100"/>
      <c r="DJL112" s="100"/>
      <c r="DJM112" s="100"/>
      <c r="DJN112" s="100"/>
      <c r="DJO112" s="100"/>
      <c r="DJP112" s="100"/>
      <c r="DJQ112" s="100"/>
      <c r="DJR112" s="100"/>
      <c r="DJS112" s="100"/>
      <c r="DJT112" s="100"/>
      <c r="DJU112" s="100"/>
      <c r="DJV112" s="100"/>
      <c r="DJW112" s="100"/>
      <c r="DJX112" s="100"/>
      <c r="DJY112" s="100"/>
      <c r="DJZ112" s="100"/>
      <c r="DKA112" s="100"/>
      <c r="DKB112" s="100"/>
      <c r="DKC112" s="100"/>
      <c r="DKD112" s="100"/>
      <c r="DKE112" s="100"/>
      <c r="DKF112" s="100"/>
      <c r="DKG112" s="100"/>
      <c r="DKH112" s="100"/>
      <c r="DKI112" s="100"/>
      <c r="DKJ112" s="100"/>
      <c r="DKK112" s="100"/>
      <c r="DKL112" s="100"/>
      <c r="DKM112" s="100"/>
      <c r="DKN112" s="100"/>
      <c r="DKO112" s="100"/>
      <c r="DKP112" s="100"/>
      <c r="DKQ112" s="100"/>
      <c r="DKR112" s="100"/>
      <c r="DKS112" s="100"/>
      <c r="DKT112" s="100"/>
      <c r="DKU112" s="100"/>
      <c r="DKV112" s="100"/>
      <c r="DKW112" s="100"/>
      <c r="DKX112" s="100"/>
      <c r="DKY112" s="100"/>
      <c r="DKZ112" s="100"/>
      <c r="DLA112" s="100"/>
      <c r="DLB112" s="100"/>
      <c r="DLC112" s="100"/>
      <c r="DLD112" s="100"/>
      <c r="DLE112" s="100"/>
      <c r="DLF112" s="100"/>
      <c r="DLG112" s="100"/>
      <c r="DLH112" s="100"/>
      <c r="DLI112" s="100"/>
      <c r="DLJ112" s="100"/>
      <c r="DLK112" s="100"/>
      <c r="DLL112" s="100"/>
      <c r="DLM112" s="100"/>
      <c r="DLN112" s="100"/>
      <c r="DLO112" s="100"/>
      <c r="DLP112" s="100"/>
      <c r="DLQ112" s="100"/>
      <c r="DLR112" s="100"/>
      <c r="DLS112" s="100"/>
      <c r="DLT112" s="100"/>
      <c r="DLU112" s="100"/>
      <c r="DLV112" s="100"/>
      <c r="DLW112" s="100"/>
      <c r="DLX112" s="100"/>
      <c r="DLY112" s="100"/>
      <c r="DLZ112" s="100"/>
      <c r="DMA112" s="100"/>
      <c r="DMB112" s="100"/>
      <c r="DMC112" s="100"/>
      <c r="DMD112" s="100"/>
      <c r="DME112" s="100"/>
      <c r="DMF112" s="100"/>
      <c r="DMG112" s="100"/>
      <c r="DMH112" s="100"/>
      <c r="DMI112" s="100"/>
      <c r="DMJ112" s="100"/>
      <c r="DMK112" s="100"/>
      <c r="DML112" s="100"/>
      <c r="DMM112" s="100"/>
      <c r="DMN112" s="100"/>
      <c r="DMO112" s="100"/>
      <c r="DMP112" s="100"/>
      <c r="DMQ112" s="100"/>
      <c r="DMR112" s="100"/>
      <c r="DMS112" s="100"/>
      <c r="DMT112" s="100"/>
      <c r="DMU112" s="100"/>
      <c r="DMV112" s="100"/>
      <c r="DMW112" s="100"/>
      <c r="DMX112" s="100"/>
      <c r="DMY112" s="100"/>
      <c r="DMZ112" s="100"/>
      <c r="DNA112" s="100"/>
      <c r="DNB112" s="100"/>
      <c r="DNC112" s="100"/>
      <c r="DND112" s="100"/>
      <c r="DNE112" s="100"/>
      <c r="DNF112" s="100"/>
      <c r="DNG112" s="100"/>
      <c r="DNH112" s="100"/>
      <c r="DNI112" s="100"/>
      <c r="DNJ112" s="100"/>
      <c r="DNK112" s="100"/>
      <c r="DNL112" s="100"/>
      <c r="DNM112" s="100"/>
      <c r="DNN112" s="100"/>
      <c r="DNO112" s="100"/>
      <c r="DNP112" s="100"/>
      <c r="DNQ112" s="100"/>
      <c r="DNR112" s="100"/>
      <c r="DNS112" s="100"/>
      <c r="DNT112" s="100"/>
      <c r="DNU112" s="100"/>
      <c r="DNV112" s="100"/>
      <c r="DNW112" s="100"/>
      <c r="DNX112" s="100"/>
      <c r="DNY112" s="100"/>
      <c r="DNZ112" s="100"/>
      <c r="DOA112" s="100"/>
      <c r="DOB112" s="100"/>
      <c r="DOC112" s="100"/>
      <c r="DOD112" s="100"/>
      <c r="DOE112" s="100"/>
      <c r="DOF112" s="100"/>
      <c r="DOG112" s="100"/>
      <c r="DOH112" s="100"/>
      <c r="DOI112" s="100"/>
      <c r="DOJ112" s="100"/>
      <c r="DOK112" s="100"/>
      <c r="DOL112" s="100"/>
      <c r="DOM112" s="100"/>
      <c r="DON112" s="100"/>
      <c r="DOO112" s="100"/>
      <c r="DOP112" s="100"/>
      <c r="DOQ112" s="100"/>
      <c r="DOR112" s="100"/>
      <c r="DOS112" s="100"/>
      <c r="DOT112" s="100"/>
      <c r="DOU112" s="100"/>
      <c r="DOV112" s="100"/>
      <c r="DOW112" s="100"/>
      <c r="DOX112" s="100"/>
      <c r="DOY112" s="100"/>
      <c r="DOZ112" s="100"/>
      <c r="DPA112" s="100"/>
      <c r="DPB112" s="100"/>
      <c r="DPC112" s="100"/>
      <c r="DPD112" s="100"/>
      <c r="DPE112" s="100"/>
      <c r="DPF112" s="100"/>
      <c r="DPG112" s="100"/>
      <c r="DPH112" s="100"/>
      <c r="DPI112" s="100"/>
      <c r="DPJ112" s="100"/>
      <c r="DPK112" s="100"/>
      <c r="DPL112" s="100"/>
      <c r="DPM112" s="100"/>
      <c r="DPN112" s="100"/>
      <c r="DPO112" s="100"/>
      <c r="DPP112" s="100"/>
      <c r="DPQ112" s="100"/>
      <c r="DPR112" s="100"/>
      <c r="DPS112" s="100"/>
      <c r="DPT112" s="100"/>
      <c r="DPU112" s="100"/>
      <c r="DPV112" s="100"/>
      <c r="DPW112" s="100"/>
      <c r="DPX112" s="100"/>
      <c r="DPY112" s="100"/>
      <c r="DPZ112" s="100"/>
      <c r="DQA112" s="100"/>
      <c r="DQB112" s="100"/>
      <c r="DQC112" s="100"/>
      <c r="DQD112" s="100"/>
      <c r="DQE112" s="100"/>
      <c r="DQF112" s="100"/>
      <c r="DQG112" s="100"/>
      <c r="DQH112" s="100"/>
      <c r="DQI112" s="100"/>
      <c r="DQJ112" s="100"/>
      <c r="DQK112" s="100"/>
      <c r="DQL112" s="100"/>
      <c r="DQM112" s="100"/>
      <c r="DQN112" s="100"/>
      <c r="DQO112" s="100"/>
      <c r="DQP112" s="100"/>
      <c r="DQQ112" s="100"/>
      <c r="DQR112" s="100"/>
      <c r="DQS112" s="100"/>
      <c r="DQT112" s="100"/>
      <c r="DQU112" s="100"/>
      <c r="DQV112" s="100"/>
      <c r="DQW112" s="100"/>
      <c r="DQX112" s="100"/>
      <c r="DQY112" s="100"/>
      <c r="DQZ112" s="100"/>
      <c r="DRA112" s="100"/>
      <c r="DRB112" s="100"/>
      <c r="DRC112" s="100"/>
      <c r="DRD112" s="100"/>
      <c r="DRE112" s="100"/>
      <c r="DRF112" s="100"/>
      <c r="DRG112" s="100"/>
      <c r="DRH112" s="100"/>
      <c r="DRI112" s="100"/>
      <c r="DRJ112" s="100"/>
      <c r="DRK112" s="100"/>
      <c r="DRL112" s="100"/>
      <c r="DRM112" s="100"/>
      <c r="DRN112" s="100"/>
      <c r="DRO112" s="100"/>
      <c r="DRP112" s="100"/>
      <c r="DRQ112" s="100"/>
      <c r="DRR112" s="100"/>
      <c r="DRS112" s="100"/>
      <c r="DRT112" s="100"/>
      <c r="DRU112" s="100"/>
      <c r="DRV112" s="100"/>
      <c r="DRW112" s="100"/>
      <c r="DRX112" s="100"/>
      <c r="DRY112" s="100"/>
      <c r="DRZ112" s="100"/>
      <c r="DSA112" s="100"/>
      <c r="DSB112" s="100"/>
      <c r="DSC112" s="100"/>
      <c r="DSD112" s="100"/>
      <c r="DSE112" s="100"/>
      <c r="DSF112" s="100"/>
      <c r="DSG112" s="100"/>
      <c r="DSH112" s="100"/>
      <c r="DSI112" s="100"/>
      <c r="DSJ112" s="100"/>
      <c r="DSK112" s="100"/>
      <c r="DSL112" s="100"/>
      <c r="DSM112" s="100"/>
      <c r="DSN112" s="100"/>
      <c r="DSO112" s="100"/>
      <c r="DSP112" s="100"/>
      <c r="DSQ112" s="100"/>
      <c r="DSR112" s="100"/>
      <c r="DSS112" s="100"/>
      <c r="DST112" s="100"/>
      <c r="DSU112" s="100"/>
      <c r="DSV112" s="100"/>
      <c r="DSW112" s="100"/>
      <c r="DSX112" s="100"/>
      <c r="DSY112" s="100"/>
      <c r="DSZ112" s="100"/>
      <c r="DTA112" s="100"/>
      <c r="DTB112" s="100"/>
      <c r="DTC112" s="100"/>
      <c r="DTD112" s="100"/>
      <c r="DTE112" s="100"/>
      <c r="DTF112" s="100"/>
      <c r="DTG112" s="100"/>
      <c r="DTH112" s="100"/>
      <c r="DTI112" s="100"/>
      <c r="DTJ112" s="100"/>
      <c r="DTK112" s="100"/>
      <c r="DTL112" s="100"/>
      <c r="DTM112" s="100"/>
      <c r="DTN112" s="100"/>
      <c r="DTO112" s="100"/>
      <c r="DTP112" s="100"/>
      <c r="DTQ112" s="100"/>
      <c r="DTR112" s="100"/>
      <c r="DTS112" s="100"/>
      <c r="DTT112" s="100"/>
      <c r="DTU112" s="100"/>
      <c r="DTV112" s="100"/>
      <c r="DTW112" s="100"/>
      <c r="DTX112" s="100"/>
      <c r="DTY112" s="100"/>
      <c r="DTZ112" s="100"/>
      <c r="DUA112" s="100"/>
      <c r="DUB112" s="100"/>
      <c r="DUC112" s="100"/>
      <c r="DUD112" s="100"/>
      <c r="DUE112" s="100"/>
      <c r="DUF112" s="100"/>
      <c r="DUG112" s="100"/>
      <c r="DUH112" s="100"/>
      <c r="DUI112" s="100"/>
      <c r="DUJ112" s="100"/>
      <c r="DUK112" s="100"/>
      <c r="DUL112" s="100"/>
      <c r="DUM112" s="100"/>
      <c r="DUN112" s="100"/>
      <c r="DUO112" s="100"/>
      <c r="DUP112" s="100"/>
      <c r="DUQ112" s="100"/>
      <c r="DUR112" s="100"/>
      <c r="DUS112" s="100"/>
      <c r="DUT112" s="100"/>
      <c r="DUU112" s="100"/>
      <c r="DUV112" s="100"/>
      <c r="DUW112" s="100"/>
      <c r="DUX112" s="100"/>
      <c r="DUY112" s="100"/>
      <c r="DUZ112" s="100"/>
      <c r="DVA112" s="100"/>
      <c r="DVB112" s="100"/>
      <c r="DVC112" s="100"/>
      <c r="DVD112" s="100"/>
      <c r="DVE112" s="100"/>
      <c r="DVF112" s="100"/>
      <c r="DVG112" s="100"/>
      <c r="DVH112" s="100"/>
      <c r="DVI112" s="100"/>
      <c r="DVJ112" s="100"/>
      <c r="DVK112" s="100"/>
      <c r="DVL112" s="100"/>
      <c r="DVM112" s="100"/>
      <c r="DVN112" s="100"/>
      <c r="DVO112" s="100"/>
      <c r="DVP112" s="100"/>
      <c r="DVQ112" s="100"/>
      <c r="DVR112" s="100"/>
      <c r="DVS112" s="100"/>
      <c r="DVT112" s="100"/>
      <c r="DVU112" s="100"/>
      <c r="DVV112" s="100"/>
      <c r="DVW112" s="100"/>
      <c r="DVX112" s="100"/>
      <c r="DVY112" s="100"/>
      <c r="DVZ112" s="100"/>
      <c r="DWA112" s="100"/>
      <c r="DWB112" s="100"/>
      <c r="DWC112" s="100"/>
      <c r="DWD112" s="100"/>
      <c r="DWE112" s="100"/>
      <c r="DWF112" s="100"/>
      <c r="DWG112" s="100"/>
      <c r="DWH112" s="100"/>
      <c r="DWI112" s="100"/>
      <c r="DWJ112" s="100"/>
      <c r="DWK112" s="100"/>
      <c r="DWL112" s="100"/>
      <c r="DWM112" s="100"/>
      <c r="DWN112" s="100"/>
      <c r="DWO112" s="100"/>
      <c r="DWP112" s="100"/>
      <c r="DWQ112" s="100"/>
      <c r="DWR112" s="100"/>
      <c r="DWS112" s="100"/>
      <c r="DWT112" s="100"/>
      <c r="DWU112" s="100"/>
      <c r="DWV112" s="100"/>
      <c r="DWW112" s="100"/>
      <c r="DWX112" s="100"/>
      <c r="DWY112" s="100"/>
      <c r="DWZ112" s="100"/>
      <c r="DXA112" s="100"/>
      <c r="DXB112" s="100"/>
      <c r="DXC112" s="100"/>
      <c r="DXD112" s="100"/>
      <c r="DXE112" s="100"/>
      <c r="DXF112" s="100"/>
      <c r="DXG112" s="100"/>
      <c r="DXH112" s="100"/>
      <c r="DXI112" s="100"/>
      <c r="DXJ112" s="100"/>
      <c r="DXK112" s="100"/>
      <c r="DXL112" s="100"/>
      <c r="DXM112" s="100"/>
      <c r="DXN112" s="100"/>
      <c r="DXO112" s="100"/>
      <c r="DXP112" s="100"/>
      <c r="DXQ112" s="100"/>
      <c r="DXR112" s="100"/>
      <c r="DXS112" s="100"/>
      <c r="DXT112" s="100"/>
      <c r="DXU112" s="100"/>
      <c r="DXV112" s="100"/>
      <c r="DXW112" s="100"/>
      <c r="DXX112" s="100"/>
      <c r="DXY112" s="100"/>
      <c r="DXZ112" s="100"/>
      <c r="DYA112" s="100"/>
      <c r="DYB112" s="100"/>
      <c r="DYC112" s="100"/>
      <c r="DYD112" s="100"/>
      <c r="DYE112" s="100"/>
      <c r="DYF112" s="100"/>
      <c r="DYG112" s="100"/>
      <c r="DYH112" s="100"/>
      <c r="DYI112" s="100"/>
      <c r="DYJ112" s="100"/>
      <c r="DYK112" s="100"/>
      <c r="DYL112" s="100"/>
      <c r="DYM112" s="100"/>
      <c r="DYN112" s="100"/>
      <c r="DYO112" s="100"/>
      <c r="DYP112" s="100"/>
      <c r="DYQ112" s="100"/>
      <c r="DYR112" s="100"/>
      <c r="DYS112" s="100"/>
      <c r="DYT112" s="100"/>
      <c r="DYU112" s="100"/>
      <c r="DYV112" s="100"/>
      <c r="DYW112" s="100"/>
      <c r="DYX112" s="100"/>
      <c r="DYY112" s="100"/>
      <c r="DYZ112" s="100"/>
      <c r="DZA112" s="100"/>
      <c r="DZB112" s="100"/>
      <c r="DZC112" s="100"/>
      <c r="DZD112" s="100"/>
      <c r="DZE112" s="100"/>
      <c r="DZF112" s="100"/>
      <c r="DZG112" s="100"/>
      <c r="DZH112" s="100"/>
      <c r="DZI112" s="100"/>
      <c r="DZJ112" s="100"/>
      <c r="DZK112" s="100"/>
      <c r="DZL112" s="100"/>
      <c r="DZM112" s="100"/>
      <c r="DZN112" s="100"/>
      <c r="DZO112" s="100"/>
      <c r="DZP112" s="100"/>
      <c r="DZQ112" s="100"/>
      <c r="DZR112" s="100"/>
      <c r="DZS112" s="100"/>
      <c r="DZT112" s="100"/>
      <c r="DZU112" s="100"/>
      <c r="DZV112" s="100"/>
      <c r="DZW112" s="100"/>
      <c r="DZX112" s="100"/>
      <c r="DZY112" s="100"/>
      <c r="DZZ112" s="100"/>
      <c r="EAA112" s="100"/>
      <c r="EAB112" s="100"/>
      <c r="EAC112" s="100"/>
      <c r="EAD112" s="100"/>
      <c r="EAE112" s="100"/>
      <c r="EAF112" s="100"/>
      <c r="EAG112" s="100"/>
      <c r="EAH112" s="100"/>
      <c r="EAI112" s="100"/>
      <c r="EAJ112" s="100"/>
      <c r="EAK112" s="100"/>
      <c r="EAL112" s="100"/>
      <c r="EAM112" s="100"/>
      <c r="EAN112" s="100"/>
      <c r="EAO112" s="100"/>
      <c r="EAP112" s="100"/>
      <c r="EAQ112" s="100"/>
      <c r="EAR112" s="100"/>
      <c r="EAS112" s="100"/>
      <c r="EAT112" s="100"/>
      <c r="EAU112" s="100"/>
      <c r="EAV112" s="100"/>
      <c r="EAW112" s="100"/>
      <c r="EAX112" s="100"/>
      <c r="EAY112" s="100"/>
      <c r="EAZ112" s="100"/>
      <c r="EBA112" s="100"/>
      <c r="EBB112" s="100"/>
      <c r="EBC112" s="100"/>
      <c r="EBD112" s="100"/>
      <c r="EBE112" s="100"/>
      <c r="EBF112" s="100"/>
      <c r="EBG112" s="100"/>
      <c r="EBH112" s="100"/>
      <c r="EBI112" s="100"/>
      <c r="EBJ112" s="100"/>
      <c r="EBK112" s="100"/>
      <c r="EBL112" s="100"/>
      <c r="EBM112" s="100"/>
      <c r="EBN112" s="100"/>
      <c r="EBO112" s="100"/>
      <c r="EBP112" s="100"/>
      <c r="EBQ112" s="100"/>
      <c r="EBR112" s="100"/>
      <c r="EBS112" s="100"/>
      <c r="EBT112" s="100"/>
      <c r="EBU112" s="100"/>
      <c r="EBV112" s="100"/>
      <c r="EBW112" s="100"/>
      <c r="EBX112" s="100"/>
      <c r="EBY112" s="100"/>
      <c r="EBZ112" s="100"/>
      <c r="ECA112" s="100"/>
      <c r="ECB112" s="100"/>
      <c r="ECC112" s="100"/>
      <c r="ECD112" s="100"/>
      <c r="ECE112" s="100"/>
      <c r="ECF112" s="100"/>
      <c r="ECG112" s="100"/>
      <c r="ECH112" s="100"/>
      <c r="ECI112" s="100"/>
      <c r="ECJ112" s="100"/>
      <c r="ECK112" s="100"/>
      <c r="ECL112" s="100"/>
      <c r="ECM112" s="100"/>
      <c r="ECN112" s="100"/>
      <c r="ECO112" s="100"/>
      <c r="ECP112" s="100"/>
      <c r="ECQ112" s="100"/>
      <c r="ECR112" s="100"/>
      <c r="ECS112" s="100"/>
      <c r="ECT112" s="100"/>
      <c r="ECU112" s="100"/>
      <c r="ECV112" s="100"/>
      <c r="ECW112" s="100"/>
      <c r="ECX112" s="100"/>
      <c r="ECY112" s="100"/>
      <c r="ECZ112" s="100"/>
      <c r="EDA112" s="100"/>
      <c r="EDB112" s="100"/>
      <c r="EDC112" s="100"/>
      <c r="EDD112" s="100"/>
      <c r="EDE112" s="100"/>
      <c r="EDF112" s="100"/>
      <c r="EDG112" s="100"/>
      <c r="EDH112" s="100"/>
      <c r="EDI112" s="100"/>
      <c r="EDJ112" s="100"/>
      <c r="EDK112" s="100"/>
      <c r="EDL112" s="100"/>
      <c r="EDM112" s="100"/>
      <c r="EDN112" s="100"/>
      <c r="EDO112" s="100"/>
      <c r="EDP112" s="100"/>
      <c r="EDQ112" s="100"/>
      <c r="EDR112" s="100"/>
      <c r="EDS112" s="100"/>
      <c r="EDT112" s="100"/>
      <c r="EDU112" s="100"/>
      <c r="EDV112" s="100"/>
      <c r="EDW112" s="100"/>
      <c r="EDX112" s="100"/>
      <c r="EDY112" s="100"/>
      <c r="EDZ112" s="100"/>
      <c r="EEA112" s="100"/>
      <c r="EEB112" s="100"/>
      <c r="EEC112" s="100"/>
      <c r="EED112" s="100"/>
      <c r="EEE112" s="100"/>
      <c r="EEF112" s="100"/>
      <c r="EEG112" s="100"/>
      <c r="EEH112" s="100"/>
      <c r="EEI112" s="100"/>
      <c r="EEJ112" s="100"/>
      <c r="EEK112" s="100"/>
      <c r="EEL112" s="100"/>
      <c r="EEM112" s="100"/>
      <c r="EEN112" s="100"/>
      <c r="EEO112" s="100"/>
      <c r="EEP112" s="100"/>
      <c r="EEQ112" s="100"/>
      <c r="EER112" s="100"/>
      <c r="EES112" s="100"/>
      <c r="EET112" s="100"/>
      <c r="EEU112" s="100"/>
      <c r="EEV112" s="100"/>
      <c r="EEW112" s="100"/>
      <c r="EEX112" s="100"/>
      <c r="EEY112" s="100"/>
      <c r="EEZ112" s="100"/>
      <c r="EFA112" s="100"/>
      <c r="EFB112" s="100"/>
      <c r="EFC112" s="100"/>
      <c r="EFD112" s="100"/>
      <c r="EFE112" s="100"/>
      <c r="EFF112" s="100"/>
      <c r="EFG112" s="100"/>
      <c r="EFH112" s="100"/>
      <c r="EFI112" s="100"/>
      <c r="EFJ112" s="100"/>
      <c r="EFK112" s="100"/>
      <c r="EFL112" s="100"/>
      <c r="EFM112" s="100"/>
      <c r="EFN112" s="100"/>
      <c r="EFO112" s="100"/>
      <c r="EFP112" s="100"/>
      <c r="EFQ112" s="100"/>
      <c r="EFR112" s="100"/>
      <c r="EFS112" s="100"/>
      <c r="EFT112" s="100"/>
      <c r="EFU112" s="100"/>
      <c r="EFV112" s="100"/>
      <c r="EFW112" s="100"/>
      <c r="EFX112" s="100"/>
      <c r="EFY112" s="100"/>
      <c r="EFZ112" s="100"/>
      <c r="EGA112" s="100"/>
      <c r="EGB112" s="100"/>
      <c r="EGC112" s="100"/>
      <c r="EGD112" s="100"/>
      <c r="EGE112" s="100"/>
      <c r="EGF112" s="100"/>
      <c r="EGG112" s="100"/>
      <c r="EGH112" s="100"/>
      <c r="EGI112" s="100"/>
      <c r="EGJ112" s="100"/>
      <c r="EGK112" s="100"/>
      <c r="EGL112" s="100"/>
      <c r="EGM112" s="100"/>
      <c r="EGN112" s="100"/>
      <c r="EGO112" s="100"/>
      <c r="EGP112" s="100"/>
      <c r="EGQ112" s="100"/>
      <c r="EGR112" s="100"/>
      <c r="EGS112" s="100"/>
      <c r="EGT112" s="100"/>
      <c r="EGU112" s="100"/>
      <c r="EGV112" s="100"/>
      <c r="EGW112" s="100"/>
      <c r="EGX112" s="100"/>
      <c r="EGY112" s="100"/>
      <c r="EGZ112" s="100"/>
      <c r="EHA112" s="100"/>
      <c r="EHB112" s="100"/>
      <c r="EHC112" s="100"/>
      <c r="EHD112" s="100"/>
      <c r="EHE112" s="100"/>
      <c r="EHF112" s="100"/>
      <c r="EHG112" s="100"/>
      <c r="EHH112" s="100"/>
      <c r="EHI112" s="100"/>
      <c r="EHJ112" s="100"/>
      <c r="EHK112" s="100"/>
      <c r="EHL112" s="100"/>
      <c r="EHM112" s="100"/>
      <c r="EHN112" s="100"/>
      <c r="EHO112" s="100"/>
      <c r="EHP112" s="100"/>
      <c r="EHQ112" s="100"/>
      <c r="EHR112" s="100"/>
      <c r="EHS112" s="100"/>
      <c r="EHT112" s="100"/>
      <c r="EHU112" s="100"/>
      <c r="EHV112" s="100"/>
      <c r="EHW112" s="100"/>
      <c r="EHX112" s="100"/>
      <c r="EHY112" s="100"/>
      <c r="EHZ112" s="100"/>
      <c r="EIA112" s="100"/>
      <c r="EIB112" s="100"/>
      <c r="EIC112" s="100"/>
      <c r="EID112" s="100"/>
      <c r="EIE112" s="100"/>
      <c r="EIF112" s="100"/>
      <c r="EIG112" s="100"/>
      <c r="EIH112" s="100"/>
      <c r="EII112" s="100"/>
      <c r="EIJ112" s="100"/>
      <c r="EIK112" s="100"/>
      <c r="EIL112" s="100"/>
      <c r="EIM112" s="100"/>
      <c r="EIN112" s="100"/>
      <c r="EIO112" s="100"/>
      <c r="EIP112" s="100"/>
      <c r="EIQ112" s="100"/>
      <c r="EIR112" s="100"/>
      <c r="EIS112" s="100"/>
      <c r="EIT112" s="100"/>
      <c r="EIU112" s="100"/>
      <c r="EIV112" s="100"/>
      <c r="EIW112" s="100"/>
      <c r="EIX112" s="100"/>
      <c r="EIY112" s="100"/>
      <c r="EIZ112" s="100"/>
      <c r="EJA112" s="100"/>
      <c r="EJB112" s="100"/>
      <c r="EJC112" s="100"/>
      <c r="EJD112" s="100"/>
      <c r="EJE112" s="100"/>
      <c r="EJF112" s="100"/>
      <c r="EJG112" s="100"/>
      <c r="EJH112" s="100"/>
      <c r="EJI112" s="100"/>
      <c r="EJJ112" s="100"/>
      <c r="EJK112" s="100"/>
      <c r="EJL112" s="100"/>
      <c r="EJM112" s="100"/>
      <c r="EJN112" s="100"/>
      <c r="EJO112" s="100"/>
      <c r="EJP112" s="100"/>
      <c r="EJQ112" s="100"/>
      <c r="EJR112" s="100"/>
      <c r="EJS112" s="100"/>
      <c r="EJT112" s="100"/>
      <c r="EJU112" s="100"/>
      <c r="EJV112" s="100"/>
      <c r="EJW112" s="100"/>
      <c r="EJX112" s="100"/>
      <c r="EJY112" s="100"/>
      <c r="EJZ112" s="100"/>
      <c r="EKA112" s="100"/>
      <c r="EKB112" s="100"/>
      <c r="EKC112" s="100"/>
      <c r="EKD112" s="100"/>
      <c r="EKE112" s="100"/>
      <c r="EKF112" s="100"/>
      <c r="EKG112" s="100"/>
      <c r="EKH112" s="100"/>
      <c r="EKI112" s="100"/>
      <c r="EKJ112" s="100"/>
      <c r="EKK112" s="100"/>
      <c r="EKL112" s="100"/>
      <c r="EKM112" s="100"/>
      <c r="EKN112" s="100"/>
      <c r="EKO112" s="100"/>
      <c r="EKP112" s="100"/>
      <c r="EKQ112" s="100"/>
      <c r="EKR112" s="100"/>
      <c r="EKS112" s="100"/>
      <c r="EKT112" s="100"/>
      <c r="EKU112" s="100"/>
      <c r="EKV112" s="100"/>
      <c r="EKW112" s="100"/>
      <c r="EKX112" s="100"/>
      <c r="EKY112" s="100"/>
      <c r="EKZ112" s="100"/>
      <c r="ELA112" s="100"/>
      <c r="ELB112" s="100"/>
      <c r="ELC112" s="100"/>
      <c r="ELD112" s="100"/>
      <c r="ELE112" s="100"/>
      <c r="ELF112" s="100"/>
      <c r="ELG112" s="100"/>
      <c r="ELH112" s="100"/>
      <c r="ELI112" s="100"/>
      <c r="ELJ112" s="100"/>
      <c r="ELK112" s="100"/>
      <c r="ELL112" s="100"/>
      <c r="ELM112" s="100"/>
      <c r="ELN112" s="100"/>
      <c r="ELO112" s="100"/>
      <c r="ELP112" s="100"/>
      <c r="ELQ112" s="100"/>
      <c r="ELR112" s="100"/>
      <c r="ELS112" s="100"/>
      <c r="ELT112" s="100"/>
      <c r="ELU112" s="100"/>
      <c r="ELV112" s="100"/>
      <c r="ELW112" s="100"/>
      <c r="ELX112" s="100"/>
      <c r="ELY112" s="100"/>
      <c r="ELZ112" s="100"/>
      <c r="EMA112" s="100"/>
      <c r="EMB112" s="100"/>
      <c r="EMC112" s="100"/>
      <c r="EMD112" s="100"/>
      <c r="EME112" s="100"/>
      <c r="EMF112" s="100"/>
      <c r="EMG112" s="100"/>
      <c r="EMH112" s="100"/>
      <c r="EMI112" s="100"/>
      <c r="EMJ112" s="100"/>
      <c r="EMK112" s="100"/>
      <c r="EML112" s="100"/>
      <c r="EMM112" s="100"/>
      <c r="EMN112" s="100"/>
      <c r="EMO112" s="100"/>
      <c r="EMP112" s="100"/>
      <c r="EMQ112" s="100"/>
      <c r="EMR112" s="100"/>
      <c r="EMS112" s="100"/>
      <c r="EMT112" s="100"/>
      <c r="EMU112" s="100"/>
      <c r="EMV112" s="100"/>
      <c r="EMW112" s="100"/>
      <c r="EMX112" s="100"/>
      <c r="EMY112" s="100"/>
      <c r="EMZ112" s="100"/>
      <c r="ENA112" s="100"/>
      <c r="ENB112" s="100"/>
      <c r="ENC112" s="100"/>
      <c r="END112" s="100"/>
      <c r="ENE112" s="100"/>
      <c r="ENF112" s="100"/>
      <c r="ENG112" s="100"/>
      <c r="ENH112" s="100"/>
      <c r="ENI112" s="100"/>
      <c r="ENJ112" s="100"/>
      <c r="ENK112" s="100"/>
      <c r="ENL112" s="100"/>
      <c r="ENM112" s="100"/>
      <c r="ENN112" s="100"/>
      <c r="ENO112" s="100"/>
      <c r="ENP112" s="100"/>
      <c r="ENQ112" s="100"/>
      <c r="ENR112" s="100"/>
      <c r="ENS112" s="100"/>
      <c r="ENT112" s="100"/>
      <c r="ENU112" s="100"/>
      <c r="ENV112" s="100"/>
      <c r="ENW112" s="100"/>
      <c r="ENX112" s="100"/>
      <c r="ENY112" s="100"/>
      <c r="ENZ112" s="100"/>
      <c r="EOA112" s="100"/>
      <c r="EOB112" s="100"/>
      <c r="EOC112" s="100"/>
      <c r="EOD112" s="100"/>
      <c r="EOE112" s="100"/>
      <c r="EOF112" s="100"/>
      <c r="EOG112" s="100"/>
      <c r="EOH112" s="100"/>
      <c r="EOI112" s="100"/>
      <c r="EOJ112" s="100"/>
      <c r="EOK112" s="100"/>
      <c r="EOL112" s="100"/>
      <c r="EOM112" s="100"/>
      <c r="EON112" s="100"/>
      <c r="EOO112" s="100"/>
      <c r="EOP112" s="100"/>
      <c r="EOQ112" s="100"/>
      <c r="EOR112" s="100"/>
      <c r="EOS112" s="100"/>
      <c r="EOT112" s="100"/>
      <c r="EOU112" s="100"/>
      <c r="EOV112" s="100"/>
      <c r="EOW112" s="100"/>
      <c r="EOX112" s="100"/>
      <c r="EOY112" s="100"/>
      <c r="EOZ112" s="100"/>
      <c r="EPA112" s="100"/>
      <c r="EPB112" s="100"/>
      <c r="EPC112" s="100"/>
      <c r="EPD112" s="100"/>
      <c r="EPE112" s="100"/>
      <c r="EPF112" s="100"/>
      <c r="EPG112" s="100"/>
      <c r="EPH112" s="100"/>
      <c r="EPI112" s="100"/>
      <c r="EPJ112" s="100"/>
      <c r="EPK112" s="100"/>
      <c r="EPL112" s="100"/>
      <c r="EPM112" s="100"/>
      <c r="EPN112" s="100"/>
      <c r="EPO112" s="100"/>
      <c r="EPP112" s="100"/>
      <c r="EPQ112" s="100"/>
      <c r="EPR112" s="100"/>
      <c r="EPS112" s="100"/>
      <c r="EPT112" s="100"/>
      <c r="EPU112" s="100"/>
      <c r="EPV112" s="100"/>
      <c r="EPW112" s="100"/>
      <c r="EPX112" s="100"/>
      <c r="EPY112" s="100"/>
      <c r="EPZ112" s="100"/>
      <c r="EQA112" s="100"/>
      <c r="EQB112" s="100"/>
      <c r="EQC112" s="100"/>
      <c r="EQD112" s="100"/>
      <c r="EQE112" s="100"/>
      <c r="EQF112" s="100"/>
      <c r="EQG112" s="100"/>
      <c r="EQH112" s="100"/>
      <c r="EQI112" s="100"/>
      <c r="EQJ112" s="100"/>
      <c r="EQK112" s="100"/>
      <c r="EQL112" s="100"/>
      <c r="EQM112" s="100"/>
      <c r="EQN112" s="100"/>
      <c r="EQO112" s="100"/>
      <c r="EQP112" s="100"/>
      <c r="EQQ112" s="100"/>
      <c r="EQR112" s="100"/>
      <c r="EQS112" s="100"/>
      <c r="EQT112" s="100"/>
      <c r="EQU112" s="100"/>
      <c r="EQV112" s="100"/>
      <c r="EQW112" s="100"/>
      <c r="EQX112" s="100"/>
      <c r="EQY112" s="100"/>
      <c r="EQZ112" s="100"/>
      <c r="ERA112" s="100"/>
      <c r="ERB112" s="100"/>
      <c r="ERC112" s="100"/>
      <c r="ERD112" s="100"/>
      <c r="ERE112" s="100"/>
      <c r="ERF112" s="100"/>
      <c r="ERG112" s="100"/>
      <c r="ERH112" s="100"/>
      <c r="ERI112" s="100"/>
      <c r="ERJ112" s="100"/>
      <c r="ERK112" s="100"/>
      <c r="ERL112" s="100"/>
      <c r="ERM112" s="100"/>
      <c r="ERN112" s="100"/>
      <c r="ERO112" s="100"/>
      <c r="ERP112" s="100"/>
      <c r="ERQ112" s="100"/>
      <c r="ERR112" s="100"/>
      <c r="ERS112" s="100"/>
      <c r="ERT112" s="100"/>
      <c r="ERU112" s="100"/>
      <c r="ERV112" s="100"/>
      <c r="ERW112" s="100"/>
      <c r="ERX112" s="100"/>
      <c r="ERY112" s="100"/>
      <c r="ERZ112" s="100"/>
      <c r="ESA112" s="100"/>
      <c r="ESB112" s="100"/>
      <c r="ESC112" s="100"/>
      <c r="ESD112" s="100"/>
      <c r="ESE112" s="100"/>
      <c r="ESF112" s="100"/>
      <c r="ESG112" s="100"/>
      <c r="ESH112" s="100"/>
      <c r="ESI112" s="100"/>
      <c r="ESJ112" s="100"/>
      <c r="ESK112" s="100"/>
      <c r="ESL112" s="100"/>
      <c r="ESM112" s="100"/>
      <c r="ESN112" s="100"/>
      <c r="ESO112" s="100"/>
      <c r="ESP112" s="100"/>
      <c r="ESQ112" s="100"/>
      <c r="ESR112" s="100"/>
      <c r="ESS112" s="100"/>
      <c r="EST112" s="100"/>
      <c r="ESU112" s="100"/>
      <c r="ESV112" s="100"/>
      <c r="ESW112" s="100"/>
      <c r="ESX112" s="100"/>
      <c r="ESY112" s="100"/>
      <c r="ESZ112" s="100"/>
      <c r="ETA112" s="100"/>
      <c r="ETB112" s="100"/>
      <c r="ETC112" s="100"/>
      <c r="ETD112" s="100"/>
      <c r="ETE112" s="100"/>
      <c r="ETF112" s="100"/>
      <c r="ETG112" s="100"/>
      <c r="ETH112" s="100"/>
      <c r="ETI112" s="100"/>
      <c r="ETJ112" s="100"/>
      <c r="ETK112" s="100"/>
      <c r="ETL112" s="100"/>
      <c r="ETM112" s="100"/>
      <c r="ETN112" s="100"/>
      <c r="ETO112" s="100"/>
      <c r="ETP112" s="100"/>
      <c r="ETQ112" s="100"/>
      <c r="ETR112" s="100"/>
      <c r="ETS112" s="100"/>
      <c r="ETT112" s="100"/>
      <c r="ETU112" s="100"/>
      <c r="ETV112" s="100"/>
      <c r="ETW112" s="100"/>
      <c r="ETX112" s="100"/>
      <c r="ETY112" s="100"/>
      <c r="ETZ112" s="100"/>
      <c r="EUA112" s="100"/>
      <c r="EUB112" s="100"/>
      <c r="EUC112" s="100"/>
      <c r="EUD112" s="100"/>
      <c r="EUE112" s="100"/>
      <c r="EUF112" s="100"/>
      <c r="EUG112" s="100"/>
      <c r="EUH112" s="100"/>
      <c r="EUI112" s="100"/>
      <c r="EUJ112" s="100"/>
      <c r="EUK112" s="100"/>
      <c r="EUL112" s="100"/>
      <c r="EUM112" s="100"/>
      <c r="EUN112" s="100"/>
      <c r="EUO112" s="100"/>
      <c r="EUP112" s="100"/>
      <c r="EUQ112" s="100"/>
      <c r="EUR112" s="100"/>
      <c r="EUS112" s="100"/>
      <c r="EUT112" s="100"/>
      <c r="EUU112" s="100"/>
      <c r="EUV112" s="100"/>
      <c r="EUW112" s="100"/>
      <c r="EUX112" s="100"/>
      <c r="EUY112" s="100"/>
      <c r="EUZ112" s="100"/>
      <c r="EVA112" s="100"/>
      <c r="EVB112" s="100"/>
      <c r="EVC112" s="100"/>
      <c r="EVD112" s="100"/>
      <c r="EVE112" s="100"/>
      <c r="EVF112" s="100"/>
      <c r="EVG112" s="100"/>
      <c r="EVH112" s="100"/>
      <c r="EVI112" s="100"/>
      <c r="EVJ112" s="100"/>
      <c r="EVK112" s="100"/>
      <c r="EVL112" s="100"/>
      <c r="EVM112" s="100"/>
      <c r="EVN112" s="100"/>
      <c r="EVO112" s="100"/>
      <c r="EVP112" s="100"/>
      <c r="EVQ112" s="100"/>
      <c r="EVR112" s="100"/>
      <c r="EVS112" s="100"/>
      <c r="EVT112" s="100"/>
      <c r="EVU112" s="100"/>
      <c r="EVV112" s="100"/>
      <c r="EVW112" s="100"/>
      <c r="EVX112" s="100"/>
      <c r="EVY112" s="100"/>
      <c r="EVZ112" s="100"/>
      <c r="EWA112" s="100"/>
      <c r="EWB112" s="100"/>
      <c r="EWC112" s="100"/>
      <c r="EWD112" s="100"/>
      <c r="EWE112" s="100"/>
      <c r="EWF112" s="100"/>
      <c r="EWG112" s="100"/>
      <c r="EWH112" s="100"/>
      <c r="EWI112" s="100"/>
      <c r="EWJ112" s="100"/>
      <c r="EWK112" s="100"/>
      <c r="EWL112" s="100"/>
      <c r="EWM112" s="100"/>
      <c r="EWN112" s="100"/>
      <c r="EWO112" s="100"/>
      <c r="EWP112" s="100"/>
      <c r="EWQ112" s="100"/>
      <c r="EWR112" s="100"/>
      <c r="EWS112" s="100"/>
      <c r="EWT112" s="100"/>
      <c r="EWU112" s="100"/>
      <c r="EWV112" s="100"/>
      <c r="EWW112" s="100"/>
      <c r="EWX112" s="100"/>
      <c r="EWY112" s="100"/>
      <c r="EWZ112" s="100"/>
      <c r="EXA112" s="100"/>
      <c r="EXB112" s="100"/>
      <c r="EXC112" s="100"/>
      <c r="EXD112" s="100"/>
      <c r="EXE112" s="100"/>
      <c r="EXF112" s="100"/>
      <c r="EXG112" s="100"/>
      <c r="EXH112" s="100"/>
      <c r="EXI112" s="100"/>
      <c r="EXJ112" s="100"/>
      <c r="EXK112" s="100"/>
      <c r="EXL112" s="100"/>
      <c r="EXM112" s="100"/>
      <c r="EXN112" s="100"/>
      <c r="EXO112" s="100"/>
      <c r="EXP112" s="100"/>
      <c r="EXQ112" s="100"/>
      <c r="EXR112" s="100"/>
      <c r="EXS112" s="100"/>
      <c r="EXT112" s="100"/>
      <c r="EXU112" s="100"/>
      <c r="EXV112" s="100"/>
      <c r="EXW112" s="100"/>
      <c r="EXX112" s="100"/>
      <c r="EXY112" s="100"/>
      <c r="EXZ112" s="100"/>
      <c r="EYA112" s="100"/>
      <c r="EYB112" s="100"/>
      <c r="EYC112" s="100"/>
      <c r="EYD112" s="100"/>
      <c r="EYE112" s="100"/>
      <c r="EYF112" s="100"/>
      <c r="EYG112" s="100"/>
      <c r="EYH112" s="100"/>
      <c r="EYI112" s="100"/>
      <c r="EYJ112" s="100"/>
      <c r="EYK112" s="100"/>
      <c r="EYL112" s="100"/>
      <c r="EYM112" s="100"/>
      <c r="EYN112" s="100"/>
      <c r="EYO112" s="100"/>
      <c r="EYP112" s="100"/>
      <c r="EYQ112" s="100"/>
      <c r="EYR112" s="100"/>
      <c r="EYS112" s="100"/>
      <c r="EYT112" s="100"/>
      <c r="EYU112" s="100"/>
      <c r="EYV112" s="100"/>
      <c r="EYW112" s="100"/>
      <c r="EYX112" s="100"/>
      <c r="EYY112" s="100"/>
      <c r="EYZ112" s="100"/>
      <c r="EZA112" s="100"/>
      <c r="EZB112" s="100"/>
      <c r="EZC112" s="100"/>
      <c r="EZD112" s="100"/>
      <c r="EZE112" s="100"/>
      <c r="EZF112" s="100"/>
      <c r="EZG112" s="100"/>
      <c r="EZH112" s="100"/>
      <c r="EZI112" s="100"/>
      <c r="EZJ112" s="100"/>
      <c r="EZK112" s="100"/>
      <c r="EZL112" s="100"/>
      <c r="EZM112" s="100"/>
      <c r="EZN112" s="100"/>
      <c r="EZO112" s="100"/>
      <c r="EZP112" s="100"/>
      <c r="EZQ112" s="100"/>
      <c r="EZR112" s="100"/>
      <c r="EZS112" s="100"/>
      <c r="EZT112" s="100"/>
      <c r="EZU112" s="100"/>
      <c r="EZV112" s="100"/>
      <c r="EZW112" s="100"/>
      <c r="EZX112" s="100"/>
      <c r="EZY112" s="100"/>
      <c r="EZZ112" s="100"/>
      <c r="FAA112" s="100"/>
      <c r="FAB112" s="100"/>
      <c r="FAC112" s="100"/>
      <c r="FAD112" s="100"/>
      <c r="FAE112" s="100"/>
      <c r="FAF112" s="100"/>
      <c r="FAG112" s="100"/>
      <c r="FAH112" s="100"/>
      <c r="FAI112" s="100"/>
      <c r="FAJ112" s="100"/>
      <c r="FAK112" s="100"/>
      <c r="FAL112" s="100"/>
      <c r="FAM112" s="100"/>
      <c r="FAN112" s="100"/>
      <c r="FAO112" s="100"/>
      <c r="FAP112" s="100"/>
      <c r="FAQ112" s="100"/>
      <c r="FAR112" s="100"/>
      <c r="FAS112" s="100"/>
      <c r="FAT112" s="100"/>
      <c r="FAU112" s="100"/>
      <c r="FAV112" s="100"/>
      <c r="FAW112" s="100"/>
      <c r="FAX112" s="100"/>
      <c r="FAY112" s="100"/>
      <c r="FAZ112" s="100"/>
      <c r="FBA112" s="100"/>
      <c r="FBB112" s="100"/>
      <c r="FBC112" s="100"/>
      <c r="FBD112" s="100"/>
      <c r="FBE112" s="100"/>
      <c r="FBF112" s="100"/>
      <c r="FBG112" s="100"/>
      <c r="FBH112" s="100"/>
      <c r="FBI112" s="100"/>
      <c r="FBJ112" s="100"/>
      <c r="FBK112" s="100"/>
      <c r="FBL112" s="100"/>
      <c r="FBM112" s="100"/>
      <c r="FBN112" s="100"/>
      <c r="FBO112" s="100"/>
      <c r="FBP112" s="100"/>
      <c r="FBQ112" s="100"/>
      <c r="FBR112" s="100"/>
      <c r="FBS112" s="100"/>
      <c r="FBT112" s="100"/>
      <c r="FBU112" s="100"/>
      <c r="FBV112" s="100"/>
      <c r="FBW112" s="100"/>
      <c r="FBX112" s="100"/>
      <c r="FBY112" s="100"/>
      <c r="FBZ112" s="100"/>
      <c r="FCA112" s="100"/>
      <c r="FCB112" s="100"/>
      <c r="FCC112" s="100"/>
      <c r="FCD112" s="100"/>
      <c r="FCE112" s="100"/>
      <c r="FCF112" s="100"/>
      <c r="FCG112" s="100"/>
      <c r="FCH112" s="100"/>
      <c r="FCI112" s="100"/>
      <c r="FCJ112" s="100"/>
      <c r="FCK112" s="100"/>
      <c r="FCL112" s="100"/>
      <c r="FCM112" s="100"/>
      <c r="FCN112" s="100"/>
      <c r="FCO112" s="100"/>
      <c r="FCP112" s="100"/>
      <c r="FCQ112" s="100"/>
      <c r="FCR112" s="100"/>
      <c r="FCS112" s="100"/>
      <c r="FCT112" s="100"/>
      <c r="FCU112" s="100"/>
      <c r="FCV112" s="100"/>
      <c r="FCW112" s="100"/>
      <c r="FCX112" s="100"/>
      <c r="FCY112" s="100"/>
      <c r="FCZ112" s="100"/>
      <c r="FDA112" s="100"/>
      <c r="FDB112" s="100"/>
      <c r="FDC112" s="100"/>
      <c r="FDD112" s="100"/>
      <c r="FDE112" s="100"/>
      <c r="FDF112" s="100"/>
      <c r="FDG112" s="100"/>
      <c r="FDH112" s="100"/>
      <c r="FDI112" s="100"/>
      <c r="FDJ112" s="100"/>
      <c r="FDK112" s="100"/>
      <c r="FDL112" s="100"/>
      <c r="FDM112" s="100"/>
      <c r="FDN112" s="100"/>
      <c r="FDO112" s="100"/>
      <c r="FDP112" s="100"/>
      <c r="FDQ112" s="100"/>
      <c r="FDR112" s="100"/>
      <c r="FDS112" s="100"/>
      <c r="FDT112" s="100"/>
      <c r="FDU112" s="100"/>
      <c r="FDV112" s="100"/>
      <c r="FDW112" s="100"/>
      <c r="FDX112" s="100"/>
      <c r="FDY112" s="100"/>
      <c r="FDZ112" s="100"/>
      <c r="FEA112" s="100"/>
      <c r="FEB112" s="100"/>
      <c r="FEC112" s="100"/>
      <c r="FED112" s="100"/>
      <c r="FEE112" s="100"/>
      <c r="FEF112" s="100"/>
      <c r="FEG112" s="100"/>
      <c r="FEH112" s="100"/>
      <c r="FEI112" s="100"/>
      <c r="FEJ112" s="100"/>
      <c r="FEK112" s="100"/>
      <c r="FEL112" s="100"/>
      <c r="FEM112" s="100"/>
      <c r="FEN112" s="100"/>
      <c r="FEO112" s="100"/>
      <c r="FEP112" s="100"/>
      <c r="FEQ112" s="100"/>
      <c r="FER112" s="100"/>
      <c r="FES112" s="100"/>
      <c r="FET112" s="100"/>
      <c r="FEU112" s="100"/>
      <c r="FEV112" s="100"/>
      <c r="FEW112" s="100"/>
      <c r="FEX112" s="100"/>
      <c r="FEY112" s="100"/>
      <c r="FEZ112" s="100"/>
      <c r="FFA112" s="100"/>
      <c r="FFB112" s="100"/>
      <c r="FFC112" s="100"/>
      <c r="FFD112" s="100"/>
      <c r="FFE112" s="100"/>
      <c r="FFF112" s="100"/>
      <c r="FFG112" s="100"/>
      <c r="FFH112" s="100"/>
      <c r="FFI112" s="100"/>
      <c r="FFJ112" s="100"/>
      <c r="FFK112" s="100"/>
      <c r="FFL112" s="100"/>
      <c r="FFM112" s="100"/>
      <c r="FFN112" s="100"/>
      <c r="FFO112" s="100"/>
      <c r="FFP112" s="100"/>
      <c r="FFQ112" s="100"/>
      <c r="FFR112" s="100"/>
      <c r="FFS112" s="100"/>
      <c r="FFT112" s="100"/>
      <c r="FFU112" s="100"/>
      <c r="FFV112" s="100"/>
      <c r="FFW112" s="100"/>
      <c r="FFX112" s="100"/>
      <c r="FFY112" s="100"/>
      <c r="FFZ112" s="100"/>
      <c r="FGA112" s="100"/>
      <c r="FGB112" s="100"/>
      <c r="FGC112" s="100"/>
      <c r="FGD112" s="100"/>
      <c r="FGE112" s="100"/>
      <c r="FGF112" s="100"/>
      <c r="FGG112" s="100"/>
      <c r="FGH112" s="100"/>
      <c r="FGI112" s="100"/>
      <c r="FGJ112" s="100"/>
      <c r="FGK112" s="100"/>
      <c r="FGL112" s="100"/>
      <c r="FGM112" s="100"/>
      <c r="FGN112" s="100"/>
      <c r="FGO112" s="100"/>
      <c r="FGP112" s="100"/>
      <c r="FGQ112" s="100"/>
      <c r="FGR112" s="100"/>
      <c r="FGS112" s="100"/>
      <c r="FGT112" s="100"/>
      <c r="FGU112" s="100"/>
      <c r="FGV112" s="100"/>
      <c r="FGW112" s="100"/>
      <c r="FGX112" s="100"/>
      <c r="FGY112" s="100"/>
      <c r="FGZ112" s="100"/>
      <c r="FHA112" s="100"/>
      <c r="FHB112" s="100"/>
      <c r="FHC112" s="100"/>
      <c r="FHD112" s="100"/>
      <c r="FHE112" s="100"/>
      <c r="FHF112" s="100"/>
      <c r="FHG112" s="100"/>
      <c r="FHH112" s="100"/>
      <c r="FHI112" s="100"/>
      <c r="FHJ112" s="100"/>
      <c r="FHK112" s="100"/>
      <c r="FHL112" s="100"/>
      <c r="FHM112" s="100"/>
      <c r="FHN112" s="100"/>
      <c r="FHO112" s="100"/>
      <c r="FHP112" s="100"/>
      <c r="FHQ112" s="100"/>
      <c r="FHR112" s="100"/>
      <c r="FHS112" s="100"/>
      <c r="FHT112" s="100"/>
      <c r="FHU112" s="100"/>
      <c r="FHV112" s="100"/>
      <c r="FHW112" s="100"/>
      <c r="FHX112" s="100"/>
      <c r="FHY112" s="100"/>
      <c r="FHZ112" s="100"/>
      <c r="FIA112" s="100"/>
      <c r="FIB112" s="100"/>
      <c r="FIC112" s="100"/>
      <c r="FID112" s="100"/>
      <c r="FIE112" s="100"/>
      <c r="FIF112" s="100"/>
      <c r="FIG112" s="100"/>
      <c r="FIH112" s="100"/>
      <c r="FII112" s="100"/>
      <c r="FIJ112" s="100"/>
      <c r="FIK112" s="100"/>
      <c r="FIL112" s="100"/>
      <c r="FIM112" s="100"/>
      <c r="FIN112" s="100"/>
      <c r="FIO112" s="100"/>
      <c r="FIP112" s="100"/>
      <c r="FIQ112" s="100"/>
      <c r="FIR112" s="100"/>
      <c r="FIS112" s="100"/>
      <c r="FIT112" s="100"/>
      <c r="FIU112" s="100"/>
      <c r="FIV112" s="100"/>
      <c r="FIW112" s="100"/>
      <c r="FIX112" s="100"/>
      <c r="FIY112" s="100"/>
      <c r="FIZ112" s="100"/>
      <c r="FJA112" s="100"/>
      <c r="FJB112" s="100"/>
      <c r="FJC112" s="100"/>
      <c r="FJD112" s="100"/>
      <c r="FJE112" s="100"/>
      <c r="FJF112" s="100"/>
      <c r="FJG112" s="100"/>
      <c r="FJH112" s="100"/>
      <c r="FJI112" s="100"/>
      <c r="FJJ112" s="100"/>
      <c r="FJK112" s="100"/>
      <c r="FJL112" s="100"/>
      <c r="FJM112" s="100"/>
      <c r="FJN112" s="100"/>
      <c r="FJO112" s="100"/>
      <c r="FJP112" s="100"/>
      <c r="FJQ112" s="100"/>
      <c r="FJR112" s="100"/>
      <c r="FJS112" s="100"/>
      <c r="FJT112" s="100"/>
      <c r="FJU112" s="100"/>
      <c r="FJV112" s="100"/>
      <c r="FJW112" s="100"/>
      <c r="FJX112" s="100"/>
      <c r="FJY112" s="100"/>
      <c r="FJZ112" s="100"/>
      <c r="FKA112" s="100"/>
      <c r="FKB112" s="100"/>
      <c r="FKC112" s="100"/>
      <c r="FKD112" s="100"/>
      <c r="FKE112" s="100"/>
      <c r="FKF112" s="100"/>
      <c r="FKG112" s="100"/>
      <c r="FKH112" s="100"/>
      <c r="FKI112" s="100"/>
      <c r="FKJ112" s="100"/>
      <c r="FKK112" s="100"/>
      <c r="FKL112" s="100"/>
      <c r="FKM112" s="100"/>
      <c r="FKN112" s="100"/>
      <c r="FKO112" s="100"/>
      <c r="FKP112" s="100"/>
      <c r="FKQ112" s="100"/>
      <c r="FKR112" s="100"/>
      <c r="FKS112" s="100"/>
      <c r="FKT112" s="100"/>
      <c r="FKU112" s="100"/>
      <c r="FKV112" s="100"/>
      <c r="FKW112" s="100"/>
      <c r="FKX112" s="100"/>
      <c r="FKY112" s="100"/>
      <c r="FKZ112" s="100"/>
      <c r="FLA112" s="100"/>
      <c r="FLB112" s="100"/>
      <c r="FLC112" s="100"/>
      <c r="FLD112" s="100"/>
      <c r="FLE112" s="100"/>
      <c r="FLF112" s="100"/>
      <c r="FLG112" s="100"/>
      <c r="FLH112" s="100"/>
      <c r="FLI112" s="100"/>
      <c r="FLJ112" s="100"/>
      <c r="FLK112" s="100"/>
      <c r="FLL112" s="100"/>
      <c r="FLM112" s="100"/>
      <c r="FLN112" s="100"/>
      <c r="FLO112" s="100"/>
      <c r="FLP112" s="100"/>
      <c r="FLQ112" s="100"/>
      <c r="FLR112" s="100"/>
      <c r="FLS112" s="100"/>
      <c r="FLT112" s="100"/>
      <c r="FLU112" s="100"/>
      <c r="FLV112" s="100"/>
      <c r="FLW112" s="100"/>
      <c r="FLX112" s="100"/>
      <c r="FLY112" s="100"/>
      <c r="FLZ112" s="100"/>
      <c r="FMA112" s="100"/>
      <c r="FMB112" s="100"/>
      <c r="FMC112" s="100"/>
      <c r="FMD112" s="100"/>
      <c r="FME112" s="100"/>
      <c r="FMF112" s="100"/>
      <c r="FMG112" s="100"/>
      <c r="FMH112" s="100"/>
      <c r="FMI112" s="100"/>
      <c r="FMJ112" s="100"/>
      <c r="FMK112" s="100"/>
      <c r="FML112" s="100"/>
      <c r="FMM112" s="100"/>
      <c r="FMN112" s="100"/>
      <c r="FMO112" s="100"/>
      <c r="FMP112" s="100"/>
      <c r="FMQ112" s="100"/>
      <c r="FMR112" s="100"/>
      <c r="FMS112" s="100"/>
      <c r="FMT112" s="100"/>
      <c r="FMU112" s="100"/>
      <c r="FMV112" s="100"/>
      <c r="FMW112" s="100"/>
      <c r="FMX112" s="100"/>
      <c r="FMY112" s="100"/>
      <c r="FMZ112" s="100"/>
      <c r="FNA112" s="100"/>
      <c r="FNB112" s="100"/>
      <c r="FNC112" s="100"/>
      <c r="FND112" s="100"/>
      <c r="FNE112" s="100"/>
      <c r="FNF112" s="100"/>
      <c r="FNG112" s="100"/>
      <c r="FNH112" s="100"/>
      <c r="FNI112" s="100"/>
      <c r="FNJ112" s="100"/>
      <c r="FNK112" s="100"/>
      <c r="FNL112" s="100"/>
      <c r="FNM112" s="100"/>
      <c r="FNN112" s="100"/>
      <c r="FNO112" s="100"/>
      <c r="FNP112" s="100"/>
      <c r="FNQ112" s="100"/>
      <c r="FNR112" s="100"/>
      <c r="FNS112" s="100"/>
      <c r="FNT112" s="100"/>
      <c r="FNU112" s="100"/>
      <c r="FNV112" s="100"/>
      <c r="FNW112" s="100"/>
      <c r="FNX112" s="100"/>
      <c r="FNY112" s="100"/>
      <c r="FNZ112" s="100"/>
      <c r="FOA112" s="100"/>
      <c r="FOB112" s="100"/>
      <c r="FOC112" s="100"/>
      <c r="FOD112" s="100"/>
      <c r="FOE112" s="100"/>
      <c r="FOF112" s="100"/>
      <c r="FOG112" s="100"/>
      <c r="FOH112" s="100"/>
      <c r="FOI112" s="100"/>
      <c r="FOJ112" s="100"/>
      <c r="FOK112" s="100"/>
      <c r="FOL112" s="100"/>
      <c r="FOM112" s="100"/>
      <c r="FON112" s="100"/>
      <c r="FOO112" s="100"/>
      <c r="FOP112" s="100"/>
      <c r="FOQ112" s="100"/>
      <c r="FOR112" s="100"/>
      <c r="FOS112" s="100"/>
      <c r="FOT112" s="100"/>
      <c r="FOU112" s="100"/>
      <c r="FOV112" s="100"/>
      <c r="FOW112" s="100"/>
      <c r="FOX112" s="100"/>
      <c r="FOY112" s="100"/>
      <c r="FOZ112" s="100"/>
      <c r="FPA112" s="100"/>
      <c r="FPB112" s="100"/>
      <c r="FPC112" s="100"/>
      <c r="FPD112" s="100"/>
      <c r="FPE112" s="100"/>
      <c r="FPF112" s="100"/>
      <c r="FPG112" s="100"/>
      <c r="FPH112" s="100"/>
      <c r="FPI112" s="100"/>
      <c r="FPJ112" s="100"/>
      <c r="FPK112" s="100"/>
      <c r="FPL112" s="100"/>
      <c r="FPM112" s="100"/>
      <c r="FPN112" s="100"/>
      <c r="FPO112" s="100"/>
      <c r="FPP112" s="100"/>
      <c r="FPQ112" s="100"/>
      <c r="FPR112" s="100"/>
      <c r="FPS112" s="100"/>
      <c r="FPT112" s="100"/>
      <c r="FPU112" s="100"/>
      <c r="FPV112" s="100"/>
      <c r="FPW112" s="100"/>
      <c r="FPX112" s="100"/>
      <c r="FPY112" s="100"/>
      <c r="FPZ112" s="100"/>
      <c r="FQA112" s="100"/>
      <c r="FQB112" s="100"/>
      <c r="FQC112" s="100"/>
      <c r="FQD112" s="100"/>
      <c r="FQE112" s="100"/>
      <c r="FQF112" s="100"/>
      <c r="FQG112" s="100"/>
      <c r="FQH112" s="100"/>
      <c r="FQI112" s="100"/>
      <c r="FQJ112" s="100"/>
      <c r="FQK112" s="100"/>
      <c r="FQL112" s="100"/>
      <c r="FQM112" s="100"/>
      <c r="FQN112" s="100"/>
      <c r="FQO112" s="100"/>
      <c r="FQP112" s="100"/>
      <c r="FQQ112" s="100"/>
      <c r="FQR112" s="100"/>
      <c r="FQS112" s="100"/>
      <c r="FQT112" s="100"/>
      <c r="FQU112" s="100"/>
      <c r="FQV112" s="100"/>
      <c r="FQW112" s="100"/>
      <c r="FQX112" s="100"/>
      <c r="FQY112" s="100"/>
      <c r="FQZ112" s="100"/>
      <c r="FRA112" s="100"/>
      <c r="FRB112" s="100"/>
      <c r="FRC112" s="100"/>
      <c r="FRD112" s="100"/>
      <c r="FRE112" s="100"/>
      <c r="FRF112" s="100"/>
      <c r="FRG112" s="100"/>
      <c r="FRH112" s="100"/>
      <c r="FRI112" s="100"/>
      <c r="FRJ112" s="100"/>
      <c r="FRK112" s="100"/>
      <c r="FRL112" s="100"/>
      <c r="FRM112" s="100"/>
      <c r="FRN112" s="100"/>
      <c r="FRO112" s="100"/>
      <c r="FRP112" s="100"/>
      <c r="FRQ112" s="100"/>
      <c r="FRR112" s="100"/>
      <c r="FRS112" s="100"/>
      <c r="FRT112" s="100"/>
      <c r="FRU112" s="100"/>
      <c r="FRV112" s="100"/>
      <c r="FRW112" s="100"/>
      <c r="FRX112" s="100"/>
      <c r="FRY112" s="100"/>
      <c r="FRZ112" s="100"/>
      <c r="FSA112" s="100"/>
      <c r="FSB112" s="100"/>
      <c r="FSC112" s="100"/>
      <c r="FSD112" s="100"/>
      <c r="FSE112" s="100"/>
      <c r="FSF112" s="100"/>
      <c r="FSG112" s="100"/>
      <c r="FSH112" s="100"/>
      <c r="FSI112" s="100"/>
      <c r="FSJ112" s="100"/>
      <c r="FSK112" s="100"/>
      <c r="FSL112" s="100"/>
      <c r="FSM112" s="100"/>
      <c r="FSN112" s="100"/>
      <c r="FSO112" s="100"/>
      <c r="FSP112" s="100"/>
      <c r="FSQ112" s="100"/>
      <c r="FSR112" s="100"/>
      <c r="FSS112" s="100"/>
      <c r="FST112" s="100"/>
      <c r="FSU112" s="100"/>
      <c r="FSV112" s="100"/>
      <c r="FSW112" s="100"/>
      <c r="FSX112" s="100"/>
      <c r="FSY112" s="100"/>
      <c r="FSZ112" s="100"/>
      <c r="FTA112" s="100"/>
      <c r="FTB112" s="100"/>
      <c r="FTC112" s="100"/>
      <c r="FTD112" s="100"/>
      <c r="FTE112" s="100"/>
      <c r="FTF112" s="100"/>
      <c r="FTG112" s="100"/>
      <c r="FTH112" s="100"/>
      <c r="FTI112" s="100"/>
      <c r="FTJ112" s="100"/>
      <c r="FTK112" s="100"/>
      <c r="FTL112" s="100"/>
      <c r="FTM112" s="100"/>
      <c r="FTN112" s="100"/>
      <c r="FTO112" s="100"/>
      <c r="FTP112" s="100"/>
      <c r="FTQ112" s="100"/>
      <c r="FTR112" s="100"/>
      <c r="FTS112" s="100"/>
      <c r="FTT112" s="100"/>
      <c r="FTU112" s="100"/>
      <c r="FTV112" s="100"/>
      <c r="FTW112" s="100"/>
      <c r="FTX112" s="100"/>
      <c r="FTY112" s="100"/>
      <c r="FTZ112" s="100"/>
      <c r="FUA112" s="100"/>
      <c r="FUB112" s="100"/>
      <c r="FUC112" s="100"/>
      <c r="FUD112" s="100"/>
      <c r="FUE112" s="100"/>
      <c r="FUF112" s="100"/>
      <c r="FUG112" s="100"/>
      <c r="FUH112" s="100"/>
      <c r="FUI112" s="100"/>
      <c r="FUJ112" s="100"/>
      <c r="FUK112" s="100"/>
      <c r="FUL112" s="100"/>
      <c r="FUM112" s="100"/>
      <c r="FUN112" s="100"/>
      <c r="FUO112" s="100"/>
      <c r="FUP112" s="100"/>
      <c r="FUQ112" s="100"/>
      <c r="FUR112" s="100"/>
      <c r="FUS112" s="100"/>
      <c r="FUT112" s="100"/>
      <c r="FUU112" s="100"/>
      <c r="FUV112" s="100"/>
      <c r="FUW112" s="100"/>
      <c r="FUX112" s="100"/>
      <c r="FUY112" s="100"/>
      <c r="FUZ112" s="100"/>
      <c r="FVA112" s="100"/>
      <c r="FVB112" s="100"/>
      <c r="FVC112" s="100"/>
      <c r="FVD112" s="100"/>
      <c r="FVE112" s="100"/>
      <c r="FVF112" s="100"/>
      <c r="FVG112" s="100"/>
      <c r="FVH112" s="100"/>
      <c r="FVI112" s="100"/>
      <c r="FVJ112" s="100"/>
      <c r="FVK112" s="100"/>
      <c r="FVL112" s="100"/>
      <c r="FVM112" s="100"/>
      <c r="FVN112" s="100"/>
      <c r="FVO112" s="100"/>
      <c r="FVP112" s="100"/>
      <c r="FVQ112" s="100"/>
      <c r="FVR112" s="100"/>
      <c r="FVS112" s="100"/>
      <c r="FVT112" s="100"/>
      <c r="FVU112" s="100"/>
      <c r="FVV112" s="100"/>
      <c r="FVW112" s="100"/>
      <c r="FVX112" s="100"/>
      <c r="FVY112" s="100"/>
      <c r="FVZ112" s="100"/>
      <c r="FWA112" s="100"/>
      <c r="FWB112" s="100"/>
      <c r="FWC112" s="100"/>
      <c r="FWD112" s="100"/>
      <c r="FWE112" s="100"/>
      <c r="FWF112" s="100"/>
      <c r="FWG112" s="100"/>
      <c r="FWH112" s="100"/>
      <c r="FWI112" s="100"/>
      <c r="FWJ112" s="100"/>
      <c r="FWK112" s="100"/>
      <c r="FWL112" s="100"/>
      <c r="FWM112" s="100"/>
      <c r="FWN112" s="100"/>
      <c r="FWO112" s="100"/>
      <c r="FWP112" s="100"/>
      <c r="FWQ112" s="100"/>
      <c r="FWR112" s="100"/>
      <c r="FWS112" s="100"/>
      <c r="FWT112" s="100"/>
      <c r="FWU112" s="100"/>
      <c r="FWV112" s="100"/>
      <c r="FWW112" s="100"/>
      <c r="FWX112" s="100"/>
      <c r="FWY112" s="100"/>
      <c r="FWZ112" s="100"/>
      <c r="FXA112" s="100"/>
      <c r="FXB112" s="100"/>
      <c r="FXC112" s="100"/>
      <c r="FXD112" s="100"/>
      <c r="FXE112" s="100"/>
      <c r="FXF112" s="100"/>
      <c r="FXG112" s="100"/>
      <c r="FXH112" s="100"/>
      <c r="FXI112" s="100"/>
      <c r="FXJ112" s="100"/>
      <c r="FXK112" s="100"/>
      <c r="FXL112" s="100"/>
      <c r="FXM112" s="100"/>
      <c r="FXN112" s="100"/>
      <c r="FXO112" s="100"/>
      <c r="FXP112" s="100"/>
      <c r="FXQ112" s="100"/>
      <c r="FXR112" s="100"/>
      <c r="FXS112" s="100"/>
      <c r="FXT112" s="100"/>
      <c r="FXU112" s="100"/>
      <c r="FXV112" s="100"/>
      <c r="FXW112" s="100"/>
      <c r="FXX112" s="100"/>
      <c r="FXY112" s="100"/>
      <c r="FXZ112" s="100"/>
      <c r="FYA112" s="100"/>
      <c r="FYB112" s="100"/>
      <c r="FYC112" s="100"/>
      <c r="FYD112" s="100"/>
      <c r="FYE112" s="100"/>
      <c r="FYF112" s="100"/>
      <c r="FYG112" s="100"/>
      <c r="FYH112" s="100"/>
      <c r="FYI112" s="100"/>
      <c r="FYJ112" s="100"/>
      <c r="FYK112" s="100"/>
      <c r="FYL112" s="100"/>
      <c r="FYM112" s="100"/>
      <c r="FYN112" s="100"/>
      <c r="FYO112" s="100"/>
      <c r="FYP112" s="100"/>
      <c r="FYQ112" s="100"/>
      <c r="FYR112" s="100"/>
      <c r="FYS112" s="100"/>
      <c r="FYT112" s="100"/>
      <c r="FYU112" s="100"/>
      <c r="FYV112" s="100"/>
      <c r="FYW112" s="100"/>
      <c r="FYX112" s="100"/>
      <c r="FYY112" s="100"/>
      <c r="FYZ112" s="100"/>
      <c r="FZA112" s="100"/>
      <c r="FZB112" s="100"/>
      <c r="FZC112" s="100"/>
      <c r="FZD112" s="100"/>
      <c r="FZE112" s="100"/>
      <c r="FZF112" s="100"/>
      <c r="FZG112" s="100"/>
      <c r="FZH112" s="100"/>
      <c r="FZI112" s="100"/>
      <c r="FZJ112" s="100"/>
      <c r="FZK112" s="100"/>
      <c r="FZL112" s="100"/>
      <c r="FZM112" s="100"/>
      <c r="FZN112" s="100"/>
      <c r="FZO112" s="100"/>
      <c r="FZP112" s="100"/>
      <c r="FZQ112" s="100"/>
      <c r="FZR112" s="100"/>
      <c r="FZS112" s="100"/>
      <c r="FZT112" s="100"/>
      <c r="FZU112" s="100"/>
      <c r="FZV112" s="100"/>
      <c r="FZW112" s="100"/>
      <c r="FZX112" s="100"/>
      <c r="FZY112" s="100"/>
      <c r="FZZ112" s="100"/>
      <c r="GAA112" s="100"/>
      <c r="GAB112" s="100"/>
      <c r="GAC112" s="100"/>
      <c r="GAD112" s="100"/>
      <c r="GAE112" s="100"/>
      <c r="GAF112" s="100"/>
      <c r="GAG112" s="100"/>
      <c r="GAH112" s="100"/>
      <c r="GAI112" s="100"/>
      <c r="GAJ112" s="100"/>
      <c r="GAK112" s="100"/>
      <c r="GAL112" s="100"/>
      <c r="GAM112" s="100"/>
      <c r="GAN112" s="100"/>
      <c r="GAO112" s="100"/>
      <c r="GAP112" s="100"/>
      <c r="GAQ112" s="100"/>
      <c r="GAR112" s="100"/>
      <c r="GAS112" s="100"/>
      <c r="GAT112" s="100"/>
      <c r="GAU112" s="100"/>
      <c r="GAV112" s="100"/>
      <c r="GAW112" s="100"/>
      <c r="GAX112" s="100"/>
      <c r="GAY112" s="100"/>
      <c r="GAZ112" s="100"/>
      <c r="GBA112" s="100"/>
      <c r="GBB112" s="100"/>
      <c r="GBC112" s="100"/>
      <c r="GBD112" s="100"/>
      <c r="GBE112" s="100"/>
      <c r="GBF112" s="100"/>
      <c r="GBG112" s="100"/>
      <c r="GBH112" s="100"/>
      <c r="GBI112" s="100"/>
      <c r="GBJ112" s="100"/>
      <c r="GBK112" s="100"/>
      <c r="GBL112" s="100"/>
      <c r="GBM112" s="100"/>
      <c r="GBN112" s="100"/>
      <c r="GBO112" s="100"/>
      <c r="GBP112" s="100"/>
      <c r="GBQ112" s="100"/>
      <c r="GBR112" s="100"/>
      <c r="GBS112" s="100"/>
      <c r="GBT112" s="100"/>
      <c r="GBU112" s="100"/>
      <c r="GBV112" s="100"/>
      <c r="GBW112" s="100"/>
      <c r="GBX112" s="100"/>
      <c r="GBY112" s="100"/>
      <c r="GBZ112" s="100"/>
      <c r="GCA112" s="100"/>
      <c r="GCB112" s="100"/>
      <c r="GCC112" s="100"/>
      <c r="GCD112" s="100"/>
      <c r="GCE112" s="100"/>
      <c r="GCF112" s="100"/>
      <c r="GCG112" s="100"/>
      <c r="GCH112" s="100"/>
      <c r="GCI112" s="100"/>
      <c r="GCJ112" s="100"/>
      <c r="GCK112" s="100"/>
      <c r="GCL112" s="100"/>
      <c r="GCM112" s="100"/>
      <c r="GCN112" s="100"/>
      <c r="GCO112" s="100"/>
      <c r="GCP112" s="100"/>
      <c r="GCQ112" s="100"/>
      <c r="GCR112" s="100"/>
      <c r="GCS112" s="100"/>
      <c r="GCT112" s="100"/>
      <c r="GCU112" s="100"/>
      <c r="GCV112" s="100"/>
      <c r="GCW112" s="100"/>
      <c r="GCX112" s="100"/>
      <c r="GCY112" s="100"/>
      <c r="GCZ112" s="100"/>
      <c r="GDA112" s="100"/>
      <c r="GDB112" s="100"/>
      <c r="GDC112" s="100"/>
      <c r="GDD112" s="100"/>
      <c r="GDE112" s="100"/>
      <c r="GDF112" s="100"/>
      <c r="GDG112" s="100"/>
      <c r="GDH112" s="100"/>
      <c r="GDI112" s="100"/>
      <c r="GDJ112" s="100"/>
      <c r="GDK112" s="100"/>
      <c r="GDL112" s="100"/>
      <c r="GDM112" s="100"/>
      <c r="GDN112" s="100"/>
      <c r="GDO112" s="100"/>
      <c r="GDP112" s="100"/>
      <c r="GDQ112" s="100"/>
      <c r="GDR112" s="100"/>
      <c r="GDS112" s="100"/>
      <c r="GDT112" s="100"/>
      <c r="GDU112" s="100"/>
      <c r="GDV112" s="100"/>
      <c r="GDW112" s="100"/>
      <c r="GDX112" s="100"/>
      <c r="GDY112" s="100"/>
      <c r="GDZ112" s="100"/>
      <c r="GEA112" s="100"/>
      <c r="GEB112" s="100"/>
      <c r="GEC112" s="100"/>
      <c r="GED112" s="100"/>
      <c r="GEE112" s="100"/>
      <c r="GEF112" s="100"/>
      <c r="GEG112" s="100"/>
      <c r="GEH112" s="100"/>
      <c r="GEI112" s="100"/>
      <c r="GEJ112" s="100"/>
      <c r="GEK112" s="100"/>
      <c r="GEL112" s="100"/>
      <c r="GEM112" s="100"/>
      <c r="GEN112" s="100"/>
      <c r="GEO112" s="100"/>
      <c r="GEP112" s="100"/>
      <c r="GEQ112" s="100"/>
      <c r="GER112" s="100"/>
      <c r="GES112" s="100"/>
      <c r="GET112" s="100"/>
      <c r="GEU112" s="100"/>
      <c r="GEV112" s="100"/>
      <c r="GEW112" s="100"/>
      <c r="GEX112" s="100"/>
      <c r="GEY112" s="100"/>
      <c r="GEZ112" s="100"/>
      <c r="GFA112" s="100"/>
      <c r="GFB112" s="100"/>
      <c r="GFC112" s="100"/>
      <c r="GFD112" s="100"/>
      <c r="GFE112" s="100"/>
      <c r="GFF112" s="100"/>
      <c r="GFG112" s="100"/>
      <c r="GFH112" s="100"/>
      <c r="GFI112" s="100"/>
      <c r="GFJ112" s="100"/>
      <c r="GFK112" s="100"/>
      <c r="GFL112" s="100"/>
      <c r="GFM112" s="100"/>
      <c r="GFN112" s="100"/>
      <c r="GFO112" s="100"/>
      <c r="GFP112" s="100"/>
      <c r="GFQ112" s="100"/>
      <c r="GFR112" s="100"/>
      <c r="GFS112" s="100"/>
      <c r="GFT112" s="100"/>
      <c r="GFU112" s="100"/>
      <c r="GFV112" s="100"/>
      <c r="GFW112" s="100"/>
      <c r="GFX112" s="100"/>
      <c r="GFY112" s="100"/>
      <c r="GFZ112" s="100"/>
      <c r="GGA112" s="100"/>
      <c r="GGB112" s="100"/>
      <c r="GGC112" s="100"/>
      <c r="GGD112" s="100"/>
      <c r="GGE112" s="100"/>
      <c r="GGF112" s="100"/>
      <c r="GGG112" s="100"/>
      <c r="GGH112" s="100"/>
      <c r="GGI112" s="100"/>
      <c r="GGJ112" s="100"/>
      <c r="GGK112" s="100"/>
      <c r="GGL112" s="100"/>
      <c r="GGM112" s="100"/>
      <c r="GGN112" s="100"/>
      <c r="GGO112" s="100"/>
      <c r="GGP112" s="100"/>
      <c r="GGQ112" s="100"/>
      <c r="GGR112" s="100"/>
      <c r="GGS112" s="100"/>
      <c r="GGT112" s="100"/>
      <c r="GGU112" s="100"/>
      <c r="GGV112" s="100"/>
      <c r="GGW112" s="100"/>
      <c r="GGX112" s="100"/>
      <c r="GGY112" s="100"/>
      <c r="GGZ112" s="100"/>
      <c r="GHA112" s="100"/>
      <c r="GHB112" s="100"/>
      <c r="GHC112" s="100"/>
      <c r="GHD112" s="100"/>
      <c r="GHE112" s="100"/>
      <c r="GHF112" s="100"/>
      <c r="GHG112" s="100"/>
      <c r="GHH112" s="100"/>
      <c r="GHI112" s="100"/>
      <c r="GHJ112" s="100"/>
      <c r="GHK112" s="100"/>
      <c r="GHL112" s="100"/>
      <c r="GHM112" s="100"/>
      <c r="GHN112" s="100"/>
      <c r="GHO112" s="100"/>
      <c r="GHP112" s="100"/>
      <c r="GHQ112" s="100"/>
      <c r="GHR112" s="100"/>
      <c r="GHS112" s="100"/>
      <c r="GHT112" s="100"/>
      <c r="GHU112" s="100"/>
      <c r="GHV112" s="100"/>
      <c r="GHW112" s="100"/>
      <c r="GHX112" s="100"/>
      <c r="GHY112" s="100"/>
      <c r="GHZ112" s="100"/>
      <c r="GIA112" s="100"/>
      <c r="GIB112" s="100"/>
      <c r="GIC112" s="100"/>
      <c r="GID112" s="100"/>
      <c r="GIE112" s="100"/>
      <c r="GIF112" s="100"/>
      <c r="GIG112" s="100"/>
      <c r="GIH112" s="100"/>
      <c r="GII112" s="100"/>
      <c r="GIJ112" s="100"/>
      <c r="GIK112" s="100"/>
      <c r="GIL112" s="100"/>
      <c r="GIM112" s="100"/>
      <c r="GIN112" s="100"/>
      <c r="GIO112" s="100"/>
      <c r="GIP112" s="100"/>
      <c r="GIQ112" s="100"/>
      <c r="GIR112" s="100"/>
      <c r="GIS112" s="100"/>
      <c r="GIT112" s="100"/>
      <c r="GIU112" s="100"/>
      <c r="GIV112" s="100"/>
      <c r="GIW112" s="100"/>
      <c r="GIX112" s="100"/>
      <c r="GIY112" s="100"/>
      <c r="GIZ112" s="100"/>
      <c r="GJA112" s="100"/>
      <c r="GJB112" s="100"/>
      <c r="GJC112" s="100"/>
      <c r="GJD112" s="100"/>
      <c r="GJE112" s="100"/>
      <c r="GJF112" s="100"/>
      <c r="GJG112" s="100"/>
      <c r="GJH112" s="100"/>
      <c r="GJI112" s="100"/>
      <c r="GJJ112" s="100"/>
      <c r="GJK112" s="100"/>
      <c r="GJL112" s="100"/>
      <c r="GJM112" s="100"/>
      <c r="GJN112" s="100"/>
      <c r="GJO112" s="100"/>
      <c r="GJP112" s="100"/>
      <c r="GJQ112" s="100"/>
      <c r="GJR112" s="100"/>
      <c r="GJS112" s="100"/>
      <c r="GJT112" s="100"/>
      <c r="GJU112" s="100"/>
      <c r="GJV112" s="100"/>
      <c r="GJW112" s="100"/>
      <c r="GJX112" s="100"/>
      <c r="GJY112" s="100"/>
      <c r="GJZ112" s="100"/>
      <c r="GKA112" s="100"/>
      <c r="GKB112" s="100"/>
      <c r="GKC112" s="100"/>
      <c r="GKD112" s="100"/>
      <c r="GKE112" s="100"/>
      <c r="GKF112" s="100"/>
      <c r="GKG112" s="100"/>
      <c r="GKH112" s="100"/>
      <c r="GKI112" s="100"/>
      <c r="GKJ112" s="100"/>
      <c r="GKK112" s="100"/>
      <c r="GKL112" s="100"/>
      <c r="GKM112" s="100"/>
      <c r="GKN112" s="100"/>
      <c r="GKO112" s="100"/>
      <c r="GKP112" s="100"/>
      <c r="GKQ112" s="100"/>
      <c r="GKR112" s="100"/>
      <c r="GKS112" s="100"/>
      <c r="GKT112" s="100"/>
      <c r="GKU112" s="100"/>
      <c r="GKV112" s="100"/>
      <c r="GKW112" s="100"/>
      <c r="GKX112" s="100"/>
      <c r="GKY112" s="100"/>
      <c r="GKZ112" s="100"/>
      <c r="GLA112" s="100"/>
      <c r="GLB112" s="100"/>
      <c r="GLC112" s="100"/>
      <c r="GLD112" s="100"/>
      <c r="GLE112" s="100"/>
      <c r="GLF112" s="100"/>
      <c r="GLG112" s="100"/>
      <c r="GLH112" s="100"/>
      <c r="GLI112" s="100"/>
      <c r="GLJ112" s="100"/>
      <c r="GLK112" s="100"/>
      <c r="GLL112" s="100"/>
      <c r="GLM112" s="100"/>
      <c r="GLN112" s="100"/>
      <c r="GLO112" s="100"/>
      <c r="GLP112" s="100"/>
      <c r="GLQ112" s="100"/>
      <c r="GLR112" s="100"/>
      <c r="GLS112" s="100"/>
      <c r="GLT112" s="100"/>
      <c r="GLU112" s="100"/>
      <c r="GLV112" s="100"/>
      <c r="GLW112" s="100"/>
      <c r="GLX112" s="100"/>
      <c r="GLY112" s="100"/>
      <c r="GLZ112" s="100"/>
      <c r="GMA112" s="100"/>
      <c r="GMB112" s="100"/>
      <c r="GMC112" s="100"/>
      <c r="GMD112" s="100"/>
      <c r="GME112" s="100"/>
      <c r="GMF112" s="100"/>
      <c r="GMG112" s="100"/>
      <c r="GMH112" s="100"/>
      <c r="GMI112" s="100"/>
      <c r="GMJ112" s="100"/>
      <c r="GMK112" s="100"/>
      <c r="GML112" s="100"/>
      <c r="GMM112" s="100"/>
      <c r="GMN112" s="100"/>
      <c r="GMO112" s="100"/>
      <c r="GMP112" s="100"/>
      <c r="GMQ112" s="100"/>
      <c r="GMR112" s="100"/>
      <c r="GMS112" s="100"/>
      <c r="GMT112" s="100"/>
      <c r="GMU112" s="100"/>
      <c r="GMV112" s="100"/>
      <c r="GMW112" s="100"/>
      <c r="GMX112" s="100"/>
      <c r="GMY112" s="100"/>
      <c r="GMZ112" s="100"/>
      <c r="GNA112" s="100"/>
      <c r="GNB112" s="100"/>
      <c r="GNC112" s="100"/>
      <c r="GND112" s="100"/>
      <c r="GNE112" s="100"/>
      <c r="GNF112" s="100"/>
      <c r="GNG112" s="100"/>
      <c r="GNH112" s="100"/>
      <c r="GNI112" s="100"/>
      <c r="GNJ112" s="100"/>
      <c r="GNK112" s="100"/>
      <c r="GNL112" s="100"/>
      <c r="GNM112" s="100"/>
      <c r="GNN112" s="100"/>
      <c r="GNO112" s="100"/>
      <c r="GNP112" s="100"/>
      <c r="GNQ112" s="100"/>
      <c r="GNR112" s="100"/>
      <c r="GNS112" s="100"/>
      <c r="GNT112" s="100"/>
      <c r="GNU112" s="100"/>
      <c r="GNV112" s="100"/>
      <c r="GNW112" s="100"/>
      <c r="GNX112" s="100"/>
      <c r="GNY112" s="100"/>
      <c r="GNZ112" s="100"/>
      <c r="GOA112" s="100"/>
      <c r="GOB112" s="100"/>
      <c r="GOC112" s="100"/>
      <c r="GOD112" s="100"/>
      <c r="GOE112" s="100"/>
      <c r="GOF112" s="100"/>
      <c r="GOG112" s="100"/>
      <c r="GOH112" s="100"/>
      <c r="GOI112" s="100"/>
      <c r="GOJ112" s="100"/>
      <c r="GOK112" s="100"/>
      <c r="GOL112" s="100"/>
      <c r="GOM112" s="100"/>
      <c r="GON112" s="100"/>
      <c r="GOO112" s="100"/>
      <c r="GOP112" s="100"/>
      <c r="GOQ112" s="100"/>
      <c r="GOR112" s="100"/>
      <c r="GOS112" s="100"/>
      <c r="GOT112" s="100"/>
      <c r="GOU112" s="100"/>
      <c r="GOV112" s="100"/>
      <c r="GOW112" s="100"/>
      <c r="GOX112" s="100"/>
      <c r="GOY112" s="100"/>
      <c r="GOZ112" s="100"/>
      <c r="GPA112" s="100"/>
      <c r="GPB112" s="100"/>
      <c r="GPC112" s="100"/>
      <c r="GPD112" s="100"/>
      <c r="GPE112" s="100"/>
      <c r="GPF112" s="100"/>
      <c r="GPG112" s="100"/>
      <c r="GPH112" s="100"/>
      <c r="GPI112" s="100"/>
      <c r="GPJ112" s="100"/>
      <c r="GPK112" s="100"/>
      <c r="GPL112" s="100"/>
      <c r="GPM112" s="100"/>
      <c r="GPN112" s="100"/>
      <c r="GPO112" s="100"/>
      <c r="GPP112" s="100"/>
      <c r="GPQ112" s="100"/>
      <c r="GPR112" s="100"/>
      <c r="GPS112" s="100"/>
      <c r="GPT112" s="100"/>
      <c r="GPU112" s="100"/>
      <c r="GPV112" s="100"/>
      <c r="GPW112" s="100"/>
      <c r="GPX112" s="100"/>
      <c r="GPY112" s="100"/>
      <c r="GPZ112" s="100"/>
      <c r="GQA112" s="100"/>
      <c r="GQB112" s="100"/>
      <c r="GQC112" s="100"/>
      <c r="GQD112" s="100"/>
      <c r="GQE112" s="100"/>
      <c r="GQF112" s="100"/>
      <c r="GQG112" s="100"/>
      <c r="GQH112" s="100"/>
      <c r="GQI112" s="100"/>
      <c r="GQJ112" s="100"/>
      <c r="GQK112" s="100"/>
      <c r="GQL112" s="100"/>
      <c r="GQM112" s="100"/>
      <c r="GQN112" s="100"/>
      <c r="GQO112" s="100"/>
      <c r="GQP112" s="100"/>
      <c r="GQQ112" s="100"/>
      <c r="GQR112" s="100"/>
      <c r="GQS112" s="100"/>
      <c r="GQT112" s="100"/>
      <c r="GQU112" s="100"/>
      <c r="GQV112" s="100"/>
      <c r="GQW112" s="100"/>
      <c r="GQX112" s="100"/>
      <c r="GQY112" s="100"/>
      <c r="GQZ112" s="100"/>
      <c r="GRA112" s="100"/>
      <c r="GRB112" s="100"/>
      <c r="GRC112" s="100"/>
      <c r="GRD112" s="100"/>
      <c r="GRE112" s="100"/>
      <c r="GRF112" s="100"/>
      <c r="GRG112" s="100"/>
      <c r="GRH112" s="100"/>
      <c r="GRI112" s="100"/>
      <c r="GRJ112" s="100"/>
      <c r="GRK112" s="100"/>
      <c r="GRL112" s="100"/>
      <c r="GRM112" s="100"/>
      <c r="GRN112" s="100"/>
      <c r="GRO112" s="100"/>
      <c r="GRP112" s="100"/>
      <c r="GRQ112" s="100"/>
      <c r="GRR112" s="100"/>
      <c r="GRS112" s="100"/>
      <c r="GRT112" s="100"/>
      <c r="GRU112" s="100"/>
      <c r="GRV112" s="100"/>
      <c r="GRW112" s="100"/>
      <c r="GRX112" s="100"/>
      <c r="GRY112" s="100"/>
      <c r="GRZ112" s="100"/>
      <c r="GSA112" s="100"/>
      <c r="GSB112" s="100"/>
      <c r="GSC112" s="100"/>
      <c r="GSD112" s="100"/>
      <c r="GSE112" s="100"/>
      <c r="GSF112" s="100"/>
      <c r="GSG112" s="100"/>
      <c r="GSH112" s="100"/>
      <c r="GSI112" s="100"/>
      <c r="GSJ112" s="100"/>
      <c r="GSK112" s="100"/>
      <c r="GSL112" s="100"/>
      <c r="GSM112" s="100"/>
      <c r="GSN112" s="100"/>
      <c r="GSO112" s="100"/>
      <c r="GSP112" s="100"/>
      <c r="GSQ112" s="100"/>
      <c r="GSR112" s="100"/>
      <c r="GSS112" s="100"/>
      <c r="GST112" s="100"/>
      <c r="GSU112" s="100"/>
      <c r="GSV112" s="100"/>
      <c r="GSW112" s="100"/>
      <c r="GSX112" s="100"/>
      <c r="GSY112" s="100"/>
      <c r="GSZ112" s="100"/>
      <c r="GTA112" s="100"/>
      <c r="GTB112" s="100"/>
      <c r="GTC112" s="100"/>
      <c r="GTD112" s="100"/>
      <c r="GTE112" s="100"/>
      <c r="GTF112" s="100"/>
      <c r="GTG112" s="100"/>
      <c r="GTH112" s="100"/>
      <c r="GTI112" s="100"/>
      <c r="GTJ112" s="100"/>
      <c r="GTK112" s="100"/>
      <c r="GTL112" s="100"/>
      <c r="GTM112" s="100"/>
      <c r="GTN112" s="100"/>
      <c r="GTO112" s="100"/>
      <c r="GTP112" s="100"/>
      <c r="GTQ112" s="100"/>
      <c r="GTR112" s="100"/>
      <c r="GTS112" s="100"/>
      <c r="GTT112" s="100"/>
      <c r="GTU112" s="100"/>
      <c r="GTV112" s="100"/>
      <c r="GTW112" s="100"/>
      <c r="GTX112" s="100"/>
      <c r="GTY112" s="100"/>
      <c r="GTZ112" s="100"/>
      <c r="GUA112" s="100"/>
      <c r="GUB112" s="100"/>
      <c r="GUC112" s="100"/>
      <c r="GUD112" s="100"/>
      <c r="GUE112" s="100"/>
      <c r="GUF112" s="100"/>
      <c r="GUG112" s="100"/>
      <c r="GUH112" s="100"/>
      <c r="GUI112" s="100"/>
      <c r="GUJ112" s="100"/>
      <c r="GUK112" s="100"/>
      <c r="GUL112" s="100"/>
      <c r="GUM112" s="100"/>
      <c r="GUN112" s="100"/>
      <c r="GUO112" s="100"/>
      <c r="GUP112" s="100"/>
      <c r="GUQ112" s="100"/>
      <c r="GUR112" s="100"/>
      <c r="GUS112" s="100"/>
      <c r="GUT112" s="100"/>
      <c r="GUU112" s="100"/>
      <c r="GUV112" s="100"/>
      <c r="GUW112" s="100"/>
      <c r="GUX112" s="100"/>
      <c r="GUY112" s="100"/>
      <c r="GUZ112" s="100"/>
      <c r="GVA112" s="100"/>
      <c r="GVB112" s="100"/>
      <c r="GVC112" s="100"/>
      <c r="GVD112" s="100"/>
      <c r="GVE112" s="100"/>
      <c r="GVF112" s="100"/>
      <c r="GVG112" s="100"/>
      <c r="GVH112" s="100"/>
      <c r="GVI112" s="100"/>
      <c r="GVJ112" s="100"/>
      <c r="GVK112" s="100"/>
      <c r="GVL112" s="100"/>
      <c r="GVM112" s="100"/>
      <c r="GVN112" s="100"/>
      <c r="GVO112" s="100"/>
      <c r="GVP112" s="100"/>
      <c r="GVQ112" s="100"/>
      <c r="GVR112" s="100"/>
      <c r="GVS112" s="100"/>
      <c r="GVT112" s="100"/>
      <c r="GVU112" s="100"/>
      <c r="GVV112" s="100"/>
      <c r="GVW112" s="100"/>
      <c r="GVX112" s="100"/>
      <c r="GVY112" s="100"/>
      <c r="GVZ112" s="100"/>
      <c r="GWA112" s="100"/>
      <c r="GWB112" s="100"/>
      <c r="GWC112" s="100"/>
      <c r="GWD112" s="100"/>
      <c r="GWE112" s="100"/>
      <c r="GWF112" s="100"/>
      <c r="GWG112" s="100"/>
      <c r="GWH112" s="100"/>
      <c r="GWI112" s="100"/>
      <c r="GWJ112" s="100"/>
      <c r="GWK112" s="100"/>
      <c r="GWL112" s="100"/>
      <c r="GWM112" s="100"/>
      <c r="GWN112" s="100"/>
      <c r="GWO112" s="100"/>
      <c r="GWP112" s="100"/>
      <c r="GWQ112" s="100"/>
      <c r="GWR112" s="100"/>
      <c r="GWS112" s="100"/>
      <c r="GWT112" s="100"/>
      <c r="GWU112" s="100"/>
      <c r="GWV112" s="100"/>
      <c r="GWW112" s="100"/>
      <c r="GWX112" s="100"/>
      <c r="GWY112" s="100"/>
      <c r="GWZ112" s="100"/>
      <c r="GXA112" s="100"/>
      <c r="GXB112" s="100"/>
      <c r="GXC112" s="100"/>
      <c r="GXD112" s="100"/>
      <c r="GXE112" s="100"/>
      <c r="GXF112" s="100"/>
      <c r="GXG112" s="100"/>
      <c r="GXH112" s="100"/>
      <c r="GXI112" s="100"/>
      <c r="GXJ112" s="100"/>
      <c r="GXK112" s="100"/>
      <c r="GXL112" s="100"/>
      <c r="GXM112" s="100"/>
      <c r="GXN112" s="100"/>
      <c r="GXO112" s="100"/>
      <c r="GXP112" s="100"/>
      <c r="GXQ112" s="100"/>
      <c r="GXR112" s="100"/>
      <c r="GXS112" s="100"/>
      <c r="GXT112" s="100"/>
      <c r="GXU112" s="100"/>
      <c r="GXV112" s="100"/>
      <c r="GXW112" s="100"/>
      <c r="GXX112" s="100"/>
      <c r="GXY112" s="100"/>
      <c r="GXZ112" s="100"/>
      <c r="GYA112" s="100"/>
      <c r="GYB112" s="100"/>
      <c r="GYC112" s="100"/>
      <c r="GYD112" s="100"/>
      <c r="GYE112" s="100"/>
      <c r="GYF112" s="100"/>
      <c r="GYG112" s="100"/>
      <c r="GYH112" s="100"/>
      <c r="GYI112" s="100"/>
      <c r="GYJ112" s="100"/>
      <c r="GYK112" s="100"/>
      <c r="GYL112" s="100"/>
      <c r="GYM112" s="100"/>
      <c r="GYN112" s="100"/>
      <c r="GYO112" s="100"/>
      <c r="GYP112" s="100"/>
      <c r="GYQ112" s="100"/>
      <c r="GYR112" s="100"/>
      <c r="GYS112" s="100"/>
      <c r="GYT112" s="100"/>
      <c r="GYU112" s="100"/>
      <c r="GYV112" s="100"/>
      <c r="GYW112" s="100"/>
      <c r="GYX112" s="100"/>
      <c r="GYY112" s="100"/>
      <c r="GYZ112" s="100"/>
      <c r="GZA112" s="100"/>
      <c r="GZB112" s="100"/>
      <c r="GZC112" s="100"/>
      <c r="GZD112" s="100"/>
      <c r="GZE112" s="100"/>
      <c r="GZF112" s="100"/>
      <c r="GZG112" s="100"/>
      <c r="GZH112" s="100"/>
      <c r="GZI112" s="100"/>
      <c r="GZJ112" s="100"/>
      <c r="GZK112" s="100"/>
      <c r="GZL112" s="100"/>
      <c r="GZM112" s="100"/>
      <c r="GZN112" s="100"/>
      <c r="GZO112" s="100"/>
      <c r="GZP112" s="100"/>
      <c r="GZQ112" s="100"/>
      <c r="GZR112" s="100"/>
      <c r="GZS112" s="100"/>
      <c r="GZT112" s="100"/>
      <c r="GZU112" s="100"/>
      <c r="GZV112" s="100"/>
      <c r="GZW112" s="100"/>
      <c r="GZX112" s="100"/>
      <c r="GZY112" s="100"/>
      <c r="GZZ112" s="100"/>
      <c r="HAA112" s="100"/>
      <c r="HAB112" s="100"/>
      <c r="HAC112" s="100"/>
      <c r="HAD112" s="100"/>
      <c r="HAE112" s="100"/>
      <c r="HAF112" s="100"/>
      <c r="HAG112" s="100"/>
      <c r="HAH112" s="100"/>
      <c r="HAI112" s="100"/>
      <c r="HAJ112" s="100"/>
      <c r="HAK112" s="100"/>
      <c r="HAL112" s="100"/>
      <c r="HAM112" s="100"/>
      <c r="HAN112" s="100"/>
      <c r="HAO112" s="100"/>
      <c r="HAP112" s="100"/>
      <c r="HAQ112" s="100"/>
      <c r="HAR112" s="100"/>
      <c r="HAS112" s="100"/>
      <c r="HAT112" s="100"/>
      <c r="HAU112" s="100"/>
      <c r="HAV112" s="100"/>
      <c r="HAW112" s="100"/>
      <c r="HAX112" s="100"/>
      <c r="HAY112" s="100"/>
      <c r="HAZ112" s="100"/>
      <c r="HBA112" s="100"/>
      <c r="HBB112" s="100"/>
      <c r="HBC112" s="100"/>
      <c r="HBD112" s="100"/>
      <c r="HBE112" s="100"/>
      <c r="HBF112" s="100"/>
      <c r="HBG112" s="100"/>
      <c r="HBH112" s="100"/>
      <c r="HBI112" s="100"/>
      <c r="HBJ112" s="100"/>
      <c r="HBK112" s="100"/>
      <c r="HBL112" s="100"/>
      <c r="HBM112" s="100"/>
      <c r="HBN112" s="100"/>
      <c r="HBO112" s="100"/>
      <c r="HBP112" s="100"/>
      <c r="HBQ112" s="100"/>
      <c r="HBR112" s="100"/>
      <c r="HBS112" s="100"/>
      <c r="HBT112" s="100"/>
      <c r="HBU112" s="100"/>
      <c r="HBV112" s="100"/>
      <c r="HBW112" s="100"/>
      <c r="HBX112" s="100"/>
      <c r="HBY112" s="100"/>
      <c r="HBZ112" s="100"/>
      <c r="HCA112" s="100"/>
      <c r="HCB112" s="100"/>
      <c r="HCC112" s="100"/>
      <c r="HCD112" s="100"/>
      <c r="HCE112" s="100"/>
      <c r="HCF112" s="100"/>
      <c r="HCG112" s="100"/>
      <c r="HCH112" s="100"/>
      <c r="HCI112" s="100"/>
      <c r="HCJ112" s="100"/>
      <c r="HCK112" s="100"/>
      <c r="HCL112" s="100"/>
      <c r="HCM112" s="100"/>
      <c r="HCN112" s="100"/>
      <c r="HCO112" s="100"/>
      <c r="HCP112" s="100"/>
      <c r="HCQ112" s="100"/>
      <c r="HCR112" s="100"/>
      <c r="HCS112" s="100"/>
      <c r="HCT112" s="100"/>
      <c r="HCU112" s="100"/>
      <c r="HCV112" s="100"/>
      <c r="HCW112" s="100"/>
      <c r="HCX112" s="100"/>
      <c r="HCY112" s="100"/>
      <c r="HCZ112" s="100"/>
      <c r="HDA112" s="100"/>
      <c r="HDB112" s="100"/>
      <c r="HDC112" s="100"/>
      <c r="HDD112" s="100"/>
      <c r="HDE112" s="100"/>
      <c r="HDF112" s="100"/>
      <c r="HDG112" s="100"/>
      <c r="HDH112" s="100"/>
      <c r="HDI112" s="100"/>
      <c r="HDJ112" s="100"/>
      <c r="HDK112" s="100"/>
      <c r="HDL112" s="100"/>
      <c r="HDM112" s="100"/>
      <c r="HDN112" s="100"/>
      <c r="HDO112" s="100"/>
      <c r="HDP112" s="100"/>
      <c r="HDQ112" s="100"/>
      <c r="HDR112" s="100"/>
      <c r="HDS112" s="100"/>
      <c r="HDT112" s="100"/>
      <c r="HDU112" s="100"/>
      <c r="HDV112" s="100"/>
      <c r="HDW112" s="100"/>
      <c r="HDX112" s="100"/>
      <c r="HDY112" s="100"/>
      <c r="HDZ112" s="100"/>
      <c r="HEA112" s="100"/>
      <c r="HEB112" s="100"/>
      <c r="HEC112" s="100"/>
      <c r="HED112" s="100"/>
      <c r="HEE112" s="100"/>
      <c r="HEF112" s="100"/>
      <c r="HEG112" s="100"/>
      <c r="HEH112" s="100"/>
      <c r="HEI112" s="100"/>
      <c r="HEJ112" s="100"/>
      <c r="HEK112" s="100"/>
      <c r="HEL112" s="100"/>
      <c r="HEM112" s="100"/>
      <c r="HEN112" s="100"/>
      <c r="HEO112" s="100"/>
      <c r="HEP112" s="100"/>
      <c r="HEQ112" s="100"/>
      <c r="HER112" s="100"/>
      <c r="HES112" s="100"/>
      <c r="HET112" s="100"/>
      <c r="HEU112" s="100"/>
      <c r="HEV112" s="100"/>
      <c r="HEW112" s="100"/>
      <c r="HEX112" s="100"/>
      <c r="HEY112" s="100"/>
      <c r="HEZ112" s="100"/>
      <c r="HFA112" s="100"/>
      <c r="HFB112" s="100"/>
      <c r="HFC112" s="100"/>
      <c r="HFD112" s="100"/>
      <c r="HFE112" s="100"/>
      <c r="HFF112" s="100"/>
      <c r="HFG112" s="100"/>
      <c r="HFH112" s="100"/>
      <c r="HFI112" s="100"/>
      <c r="HFJ112" s="100"/>
      <c r="HFK112" s="100"/>
      <c r="HFL112" s="100"/>
      <c r="HFM112" s="100"/>
      <c r="HFN112" s="100"/>
      <c r="HFO112" s="100"/>
      <c r="HFP112" s="100"/>
      <c r="HFQ112" s="100"/>
      <c r="HFR112" s="100"/>
      <c r="HFS112" s="100"/>
      <c r="HFT112" s="100"/>
      <c r="HFU112" s="100"/>
      <c r="HFV112" s="100"/>
      <c r="HFW112" s="100"/>
      <c r="HFX112" s="100"/>
      <c r="HFY112" s="100"/>
      <c r="HFZ112" s="100"/>
      <c r="HGA112" s="100"/>
      <c r="HGB112" s="100"/>
      <c r="HGC112" s="100"/>
      <c r="HGD112" s="100"/>
      <c r="HGE112" s="100"/>
      <c r="HGF112" s="100"/>
      <c r="HGG112" s="100"/>
      <c r="HGH112" s="100"/>
      <c r="HGI112" s="100"/>
      <c r="HGJ112" s="100"/>
      <c r="HGK112" s="100"/>
      <c r="HGL112" s="100"/>
      <c r="HGM112" s="100"/>
      <c r="HGN112" s="100"/>
      <c r="HGO112" s="100"/>
      <c r="HGP112" s="100"/>
      <c r="HGQ112" s="100"/>
      <c r="HGR112" s="100"/>
      <c r="HGS112" s="100"/>
      <c r="HGT112" s="100"/>
      <c r="HGU112" s="100"/>
      <c r="HGV112" s="100"/>
      <c r="HGW112" s="100"/>
      <c r="HGX112" s="100"/>
      <c r="HGY112" s="100"/>
      <c r="HGZ112" s="100"/>
      <c r="HHA112" s="100"/>
      <c r="HHB112" s="100"/>
      <c r="HHC112" s="100"/>
      <c r="HHD112" s="100"/>
      <c r="HHE112" s="100"/>
      <c r="HHF112" s="100"/>
      <c r="HHG112" s="100"/>
      <c r="HHH112" s="100"/>
      <c r="HHI112" s="100"/>
      <c r="HHJ112" s="100"/>
      <c r="HHK112" s="100"/>
      <c r="HHL112" s="100"/>
      <c r="HHM112" s="100"/>
      <c r="HHN112" s="100"/>
      <c r="HHO112" s="100"/>
      <c r="HHP112" s="100"/>
      <c r="HHQ112" s="100"/>
      <c r="HHR112" s="100"/>
      <c r="HHS112" s="100"/>
      <c r="HHT112" s="100"/>
      <c r="HHU112" s="100"/>
      <c r="HHV112" s="100"/>
      <c r="HHW112" s="100"/>
      <c r="HHX112" s="100"/>
      <c r="HHY112" s="100"/>
      <c r="HHZ112" s="100"/>
      <c r="HIA112" s="100"/>
      <c r="HIB112" s="100"/>
      <c r="HIC112" s="100"/>
      <c r="HID112" s="100"/>
      <c r="HIE112" s="100"/>
      <c r="HIF112" s="100"/>
      <c r="HIG112" s="100"/>
      <c r="HIH112" s="100"/>
      <c r="HII112" s="100"/>
      <c r="HIJ112" s="100"/>
      <c r="HIK112" s="100"/>
      <c r="HIL112" s="100"/>
      <c r="HIM112" s="100"/>
      <c r="HIN112" s="100"/>
      <c r="HIO112" s="100"/>
      <c r="HIP112" s="100"/>
      <c r="HIQ112" s="100"/>
      <c r="HIR112" s="100"/>
      <c r="HIS112" s="100"/>
      <c r="HIT112" s="100"/>
      <c r="HIU112" s="100"/>
      <c r="HIV112" s="100"/>
      <c r="HIW112" s="100"/>
      <c r="HIX112" s="100"/>
      <c r="HIY112" s="100"/>
      <c r="HIZ112" s="100"/>
      <c r="HJA112" s="100"/>
      <c r="HJB112" s="100"/>
      <c r="HJC112" s="100"/>
      <c r="HJD112" s="100"/>
      <c r="HJE112" s="100"/>
      <c r="HJF112" s="100"/>
      <c r="HJG112" s="100"/>
      <c r="HJH112" s="100"/>
      <c r="HJI112" s="100"/>
      <c r="HJJ112" s="100"/>
      <c r="HJK112" s="100"/>
      <c r="HJL112" s="100"/>
      <c r="HJM112" s="100"/>
      <c r="HJN112" s="100"/>
      <c r="HJO112" s="100"/>
      <c r="HJP112" s="100"/>
      <c r="HJQ112" s="100"/>
      <c r="HJR112" s="100"/>
      <c r="HJS112" s="100"/>
      <c r="HJT112" s="100"/>
      <c r="HJU112" s="100"/>
      <c r="HJV112" s="100"/>
      <c r="HJW112" s="100"/>
      <c r="HJX112" s="100"/>
      <c r="HJY112" s="100"/>
      <c r="HJZ112" s="100"/>
      <c r="HKA112" s="100"/>
      <c r="HKB112" s="100"/>
      <c r="HKC112" s="100"/>
      <c r="HKD112" s="100"/>
      <c r="HKE112" s="100"/>
      <c r="HKF112" s="100"/>
      <c r="HKG112" s="100"/>
      <c r="HKH112" s="100"/>
      <c r="HKI112" s="100"/>
      <c r="HKJ112" s="100"/>
      <c r="HKK112" s="100"/>
      <c r="HKL112" s="100"/>
      <c r="HKM112" s="100"/>
      <c r="HKN112" s="100"/>
      <c r="HKO112" s="100"/>
      <c r="HKP112" s="100"/>
      <c r="HKQ112" s="100"/>
      <c r="HKR112" s="100"/>
      <c r="HKS112" s="100"/>
      <c r="HKT112" s="100"/>
      <c r="HKU112" s="100"/>
      <c r="HKV112" s="100"/>
      <c r="HKW112" s="100"/>
      <c r="HKX112" s="100"/>
      <c r="HKY112" s="100"/>
      <c r="HKZ112" s="100"/>
      <c r="HLA112" s="100"/>
      <c r="HLB112" s="100"/>
      <c r="HLC112" s="100"/>
      <c r="HLD112" s="100"/>
      <c r="HLE112" s="100"/>
      <c r="HLF112" s="100"/>
      <c r="HLG112" s="100"/>
      <c r="HLH112" s="100"/>
      <c r="HLI112" s="100"/>
      <c r="HLJ112" s="100"/>
      <c r="HLK112" s="100"/>
      <c r="HLL112" s="100"/>
      <c r="HLM112" s="100"/>
      <c r="HLN112" s="100"/>
      <c r="HLO112" s="100"/>
      <c r="HLP112" s="100"/>
      <c r="HLQ112" s="100"/>
      <c r="HLR112" s="100"/>
      <c r="HLS112" s="100"/>
      <c r="HLT112" s="100"/>
      <c r="HLU112" s="100"/>
      <c r="HLV112" s="100"/>
      <c r="HLW112" s="100"/>
      <c r="HLX112" s="100"/>
      <c r="HLY112" s="100"/>
      <c r="HLZ112" s="100"/>
      <c r="HMA112" s="100"/>
      <c r="HMB112" s="100"/>
      <c r="HMC112" s="100"/>
      <c r="HMD112" s="100"/>
      <c r="HME112" s="100"/>
      <c r="HMF112" s="100"/>
      <c r="HMG112" s="100"/>
      <c r="HMH112" s="100"/>
      <c r="HMI112" s="100"/>
      <c r="HMJ112" s="100"/>
      <c r="HMK112" s="100"/>
      <c r="HML112" s="100"/>
      <c r="HMM112" s="100"/>
      <c r="HMN112" s="100"/>
      <c r="HMO112" s="100"/>
      <c r="HMP112" s="100"/>
      <c r="HMQ112" s="100"/>
      <c r="HMR112" s="100"/>
      <c r="HMS112" s="100"/>
      <c r="HMT112" s="100"/>
      <c r="HMU112" s="100"/>
      <c r="HMV112" s="100"/>
      <c r="HMW112" s="100"/>
      <c r="HMX112" s="100"/>
      <c r="HMY112" s="100"/>
      <c r="HMZ112" s="100"/>
      <c r="HNA112" s="100"/>
      <c r="HNB112" s="100"/>
      <c r="HNC112" s="100"/>
      <c r="HND112" s="100"/>
      <c r="HNE112" s="100"/>
      <c r="HNF112" s="100"/>
      <c r="HNG112" s="100"/>
      <c r="HNH112" s="100"/>
      <c r="HNI112" s="100"/>
      <c r="HNJ112" s="100"/>
      <c r="HNK112" s="100"/>
      <c r="HNL112" s="100"/>
      <c r="HNM112" s="100"/>
      <c r="HNN112" s="100"/>
      <c r="HNO112" s="100"/>
      <c r="HNP112" s="100"/>
      <c r="HNQ112" s="100"/>
      <c r="HNR112" s="100"/>
      <c r="HNS112" s="100"/>
      <c r="HNT112" s="100"/>
      <c r="HNU112" s="100"/>
      <c r="HNV112" s="100"/>
      <c r="HNW112" s="100"/>
      <c r="HNX112" s="100"/>
      <c r="HNY112" s="100"/>
      <c r="HNZ112" s="100"/>
      <c r="HOA112" s="100"/>
      <c r="HOB112" s="100"/>
      <c r="HOC112" s="100"/>
      <c r="HOD112" s="100"/>
      <c r="HOE112" s="100"/>
      <c r="HOF112" s="100"/>
      <c r="HOG112" s="100"/>
      <c r="HOH112" s="100"/>
      <c r="HOI112" s="100"/>
      <c r="HOJ112" s="100"/>
      <c r="HOK112" s="100"/>
      <c r="HOL112" s="100"/>
      <c r="HOM112" s="100"/>
      <c r="HON112" s="100"/>
      <c r="HOO112" s="100"/>
      <c r="HOP112" s="100"/>
      <c r="HOQ112" s="100"/>
      <c r="HOR112" s="100"/>
      <c r="HOS112" s="100"/>
      <c r="HOT112" s="100"/>
      <c r="HOU112" s="100"/>
      <c r="HOV112" s="100"/>
      <c r="HOW112" s="100"/>
      <c r="HOX112" s="100"/>
      <c r="HOY112" s="100"/>
      <c r="HOZ112" s="100"/>
      <c r="HPA112" s="100"/>
      <c r="HPB112" s="100"/>
      <c r="HPC112" s="100"/>
      <c r="HPD112" s="100"/>
      <c r="HPE112" s="100"/>
      <c r="HPF112" s="100"/>
      <c r="HPG112" s="100"/>
      <c r="HPH112" s="100"/>
      <c r="HPI112" s="100"/>
      <c r="HPJ112" s="100"/>
      <c r="HPK112" s="100"/>
      <c r="HPL112" s="100"/>
      <c r="HPM112" s="100"/>
      <c r="HPN112" s="100"/>
      <c r="HPO112" s="100"/>
      <c r="HPP112" s="100"/>
      <c r="HPQ112" s="100"/>
      <c r="HPR112" s="100"/>
      <c r="HPS112" s="100"/>
      <c r="HPT112" s="100"/>
      <c r="HPU112" s="100"/>
      <c r="HPV112" s="100"/>
      <c r="HPW112" s="100"/>
      <c r="HPX112" s="100"/>
      <c r="HPY112" s="100"/>
      <c r="HPZ112" s="100"/>
      <c r="HQA112" s="100"/>
      <c r="HQB112" s="100"/>
      <c r="HQC112" s="100"/>
      <c r="HQD112" s="100"/>
      <c r="HQE112" s="100"/>
      <c r="HQF112" s="100"/>
      <c r="HQG112" s="100"/>
      <c r="HQH112" s="100"/>
      <c r="HQI112" s="100"/>
      <c r="HQJ112" s="100"/>
      <c r="HQK112" s="100"/>
      <c r="HQL112" s="100"/>
      <c r="HQM112" s="100"/>
      <c r="HQN112" s="100"/>
      <c r="HQO112" s="100"/>
      <c r="HQP112" s="100"/>
      <c r="HQQ112" s="100"/>
      <c r="HQR112" s="100"/>
      <c r="HQS112" s="100"/>
      <c r="HQT112" s="100"/>
      <c r="HQU112" s="100"/>
      <c r="HQV112" s="100"/>
      <c r="HQW112" s="100"/>
      <c r="HQX112" s="100"/>
      <c r="HQY112" s="100"/>
      <c r="HQZ112" s="100"/>
      <c r="HRA112" s="100"/>
      <c r="HRB112" s="100"/>
      <c r="HRC112" s="100"/>
      <c r="HRD112" s="100"/>
      <c r="HRE112" s="100"/>
      <c r="HRF112" s="100"/>
      <c r="HRG112" s="100"/>
      <c r="HRH112" s="100"/>
      <c r="HRI112" s="100"/>
      <c r="HRJ112" s="100"/>
      <c r="HRK112" s="100"/>
      <c r="HRL112" s="100"/>
      <c r="HRM112" s="100"/>
      <c r="HRN112" s="100"/>
      <c r="HRO112" s="100"/>
      <c r="HRP112" s="100"/>
      <c r="HRQ112" s="100"/>
      <c r="HRR112" s="100"/>
      <c r="HRS112" s="100"/>
      <c r="HRT112" s="100"/>
      <c r="HRU112" s="100"/>
      <c r="HRV112" s="100"/>
      <c r="HRW112" s="100"/>
      <c r="HRX112" s="100"/>
      <c r="HRY112" s="100"/>
      <c r="HRZ112" s="100"/>
      <c r="HSA112" s="100"/>
      <c r="HSB112" s="100"/>
      <c r="HSC112" s="100"/>
      <c r="HSD112" s="100"/>
      <c r="HSE112" s="100"/>
      <c r="HSF112" s="100"/>
      <c r="HSG112" s="100"/>
      <c r="HSH112" s="100"/>
      <c r="HSI112" s="100"/>
      <c r="HSJ112" s="100"/>
      <c r="HSK112" s="100"/>
      <c r="HSL112" s="100"/>
      <c r="HSM112" s="100"/>
      <c r="HSN112" s="100"/>
      <c r="HSO112" s="100"/>
      <c r="HSP112" s="100"/>
      <c r="HSQ112" s="100"/>
      <c r="HSR112" s="100"/>
      <c r="HSS112" s="100"/>
      <c r="HST112" s="100"/>
      <c r="HSU112" s="100"/>
      <c r="HSV112" s="100"/>
      <c r="HSW112" s="100"/>
      <c r="HSX112" s="100"/>
      <c r="HSY112" s="100"/>
      <c r="HSZ112" s="100"/>
      <c r="HTA112" s="100"/>
      <c r="HTB112" s="100"/>
      <c r="HTC112" s="100"/>
      <c r="HTD112" s="100"/>
      <c r="HTE112" s="100"/>
      <c r="HTF112" s="100"/>
      <c r="HTG112" s="100"/>
      <c r="HTH112" s="100"/>
      <c r="HTI112" s="100"/>
      <c r="HTJ112" s="100"/>
      <c r="HTK112" s="100"/>
      <c r="HTL112" s="100"/>
      <c r="HTM112" s="100"/>
      <c r="HTN112" s="100"/>
      <c r="HTO112" s="100"/>
      <c r="HTP112" s="100"/>
      <c r="HTQ112" s="100"/>
      <c r="HTR112" s="100"/>
      <c r="HTS112" s="100"/>
      <c r="HTT112" s="100"/>
      <c r="HTU112" s="100"/>
      <c r="HTV112" s="100"/>
      <c r="HTW112" s="100"/>
      <c r="HTX112" s="100"/>
      <c r="HTY112" s="100"/>
      <c r="HTZ112" s="100"/>
      <c r="HUA112" s="100"/>
      <c r="HUB112" s="100"/>
      <c r="HUC112" s="100"/>
      <c r="HUD112" s="100"/>
      <c r="HUE112" s="100"/>
      <c r="HUF112" s="100"/>
      <c r="HUG112" s="100"/>
      <c r="HUH112" s="100"/>
      <c r="HUI112" s="100"/>
      <c r="HUJ112" s="100"/>
      <c r="HUK112" s="100"/>
      <c r="HUL112" s="100"/>
      <c r="HUM112" s="100"/>
      <c r="HUN112" s="100"/>
      <c r="HUO112" s="100"/>
      <c r="HUP112" s="100"/>
      <c r="HUQ112" s="100"/>
      <c r="HUR112" s="100"/>
      <c r="HUS112" s="100"/>
      <c r="HUT112" s="100"/>
      <c r="HUU112" s="100"/>
      <c r="HUV112" s="100"/>
      <c r="HUW112" s="100"/>
      <c r="HUX112" s="100"/>
      <c r="HUY112" s="100"/>
      <c r="HUZ112" s="100"/>
      <c r="HVA112" s="100"/>
      <c r="HVB112" s="100"/>
      <c r="HVC112" s="100"/>
      <c r="HVD112" s="100"/>
      <c r="HVE112" s="100"/>
      <c r="HVF112" s="100"/>
      <c r="HVG112" s="100"/>
      <c r="HVH112" s="100"/>
      <c r="HVI112" s="100"/>
      <c r="HVJ112" s="100"/>
      <c r="HVK112" s="100"/>
      <c r="HVL112" s="100"/>
      <c r="HVM112" s="100"/>
      <c r="HVN112" s="100"/>
      <c r="HVO112" s="100"/>
      <c r="HVP112" s="100"/>
      <c r="HVQ112" s="100"/>
      <c r="HVR112" s="100"/>
      <c r="HVS112" s="100"/>
      <c r="HVT112" s="100"/>
      <c r="HVU112" s="100"/>
      <c r="HVV112" s="100"/>
      <c r="HVW112" s="100"/>
      <c r="HVX112" s="100"/>
      <c r="HVY112" s="100"/>
      <c r="HVZ112" s="100"/>
      <c r="HWA112" s="100"/>
      <c r="HWB112" s="100"/>
      <c r="HWC112" s="100"/>
      <c r="HWD112" s="100"/>
      <c r="HWE112" s="100"/>
      <c r="HWF112" s="100"/>
      <c r="HWG112" s="100"/>
      <c r="HWH112" s="100"/>
      <c r="HWI112" s="100"/>
      <c r="HWJ112" s="100"/>
      <c r="HWK112" s="100"/>
      <c r="HWL112" s="100"/>
      <c r="HWM112" s="100"/>
      <c r="HWN112" s="100"/>
      <c r="HWO112" s="100"/>
      <c r="HWP112" s="100"/>
      <c r="HWQ112" s="100"/>
      <c r="HWR112" s="100"/>
      <c r="HWS112" s="100"/>
      <c r="HWT112" s="100"/>
      <c r="HWU112" s="100"/>
      <c r="HWV112" s="100"/>
      <c r="HWW112" s="100"/>
      <c r="HWX112" s="100"/>
      <c r="HWY112" s="100"/>
      <c r="HWZ112" s="100"/>
      <c r="HXA112" s="100"/>
      <c r="HXB112" s="100"/>
      <c r="HXC112" s="100"/>
      <c r="HXD112" s="100"/>
      <c r="HXE112" s="100"/>
      <c r="HXF112" s="100"/>
      <c r="HXG112" s="100"/>
      <c r="HXH112" s="100"/>
      <c r="HXI112" s="100"/>
      <c r="HXJ112" s="100"/>
      <c r="HXK112" s="100"/>
      <c r="HXL112" s="100"/>
      <c r="HXM112" s="100"/>
      <c r="HXN112" s="100"/>
      <c r="HXO112" s="100"/>
      <c r="HXP112" s="100"/>
      <c r="HXQ112" s="100"/>
      <c r="HXR112" s="100"/>
      <c r="HXS112" s="100"/>
      <c r="HXT112" s="100"/>
      <c r="HXU112" s="100"/>
      <c r="HXV112" s="100"/>
      <c r="HXW112" s="100"/>
      <c r="HXX112" s="100"/>
      <c r="HXY112" s="100"/>
      <c r="HXZ112" s="100"/>
      <c r="HYA112" s="100"/>
      <c r="HYB112" s="100"/>
      <c r="HYC112" s="100"/>
      <c r="HYD112" s="100"/>
      <c r="HYE112" s="100"/>
      <c r="HYF112" s="100"/>
      <c r="HYG112" s="100"/>
      <c r="HYH112" s="100"/>
      <c r="HYI112" s="100"/>
      <c r="HYJ112" s="100"/>
      <c r="HYK112" s="100"/>
      <c r="HYL112" s="100"/>
      <c r="HYM112" s="100"/>
      <c r="HYN112" s="100"/>
      <c r="HYO112" s="100"/>
      <c r="HYP112" s="100"/>
      <c r="HYQ112" s="100"/>
      <c r="HYR112" s="100"/>
      <c r="HYS112" s="100"/>
      <c r="HYT112" s="100"/>
      <c r="HYU112" s="100"/>
      <c r="HYV112" s="100"/>
      <c r="HYW112" s="100"/>
      <c r="HYX112" s="100"/>
      <c r="HYY112" s="100"/>
      <c r="HYZ112" s="100"/>
      <c r="HZA112" s="100"/>
      <c r="HZB112" s="100"/>
      <c r="HZC112" s="100"/>
      <c r="HZD112" s="100"/>
      <c r="HZE112" s="100"/>
      <c r="HZF112" s="100"/>
      <c r="HZG112" s="100"/>
      <c r="HZH112" s="100"/>
      <c r="HZI112" s="100"/>
      <c r="HZJ112" s="100"/>
      <c r="HZK112" s="100"/>
      <c r="HZL112" s="100"/>
      <c r="HZM112" s="100"/>
      <c r="HZN112" s="100"/>
      <c r="HZO112" s="100"/>
      <c r="HZP112" s="100"/>
      <c r="HZQ112" s="100"/>
      <c r="HZR112" s="100"/>
      <c r="HZS112" s="100"/>
      <c r="HZT112" s="100"/>
      <c r="HZU112" s="100"/>
      <c r="HZV112" s="100"/>
      <c r="HZW112" s="100"/>
      <c r="HZX112" s="100"/>
      <c r="HZY112" s="100"/>
      <c r="HZZ112" s="100"/>
      <c r="IAA112" s="100"/>
      <c r="IAB112" s="100"/>
      <c r="IAC112" s="100"/>
      <c r="IAD112" s="100"/>
      <c r="IAE112" s="100"/>
      <c r="IAF112" s="100"/>
      <c r="IAG112" s="100"/>
      <c r="IAH112" s="100"/>
      <c r="IAI112" s="100"/>
      <c r="IAJ112" s="100"/>
      <c r="IAK112" s="100"/>
      <c r="IAL112" s="100"/>
      <c r="IAM112" s="100"/>
      <c r="IAN112" s="100"/>
      <c r="IAO112" s="100"/>
      <c r="IAP112" s="100"/>
      <c r="IAQ112" s="100"/>
      <c r="IAR112" s="100"/>
      <c r="IAS112" s="100"/>
      <c r="IAT112" s="100"/>
      <c r="IAU112" s="100"/>
      <c r="IAV112" s="100"/>
      <c r="IAW112" s="100"/>
      <c r="IAX112" s="100"/>
      <c r="IAY112" s="100"/>
      <c r="IAZ112" s="100"/>
      <c r="IBA112" s="100"/>
      <c r="IBB112" s="100"/>
      <c r="IBC112" s="100"/>
      <c r="IBD112" s="100"/>
      <c r="IBE112" s="100"/>
      <c r="IBF112" s="100"/>
      <c r="IBG112" s="100"/>
      <c r="IBH112" s="100"/>
      <c r="IBI112" s="100"/>
      <c r="IBJ112" s="100"/>
      <c r="IBK112" s="100"/>
      <c r="IBL112" s="100"/>
      <c r="IBM112" s="100"/>
      <c r="IBN112" s="100"/>
      <c r="IBO112" s="100"/>
      <c r="IBP112" s="100"/>
      <c r="IBQ112" s="100"/>
      <c r="IBR112" s="100"/>
      <c r="IBS112" s="100"/>
      <c r="IBT112" s="100"/>
      <c r="IBU112" s="100"/>
      <c r="IBV112" s="100"/>
      <c r="IBW112" s="100"/>
      <c r="IBX112" s="100"/>
      <c r="IBY112" s="100"/>
      <c r="IBZ112" s="100"/>
      <c r="ICA112" s="100"/>
      <c r="ICB112" s="100"/>
      <c r="ICC112" s="100"/>
      <c r="ICD112" s="100"/>
      <c r="ICE112" s="100"/>
      <c r="ICF112" s="100"/>
      <c r="ICG112" s="100"/>
      <c r="ICH112" s="100"/>
      <c r="ICI112" s="100"/>
      <c r="ICJ112" s="100"/>
      <c r="ICK112" s="100"/>
      <c r="ICL112" s="100"/>
      <c r="ICM112" s="100"/>
      <c r="ICN112" s="100"/>
      <c r="ICO112" s="100"/>
      <c r="ICP112" s="100"/>
      <c r="ICQ112" s="100"/>
      <c r="ICR112" s="100"/>
      <c r="ICS112" s="100"/>
      <c r="ICT112" s="100"/>
      <c r="ICU112" s="100"/>
      <c r="ICV112" s="100"/>
      <c r="ICW112" s="100"/>
      <c r="ICX112" s="100"/>
      <c r="ICY112" s="100"/>
      <c r="ICZ112" s="100"/>
      <c r="IDA112" s="100"/>
      <c r="IDB112" s="100"/>
      <c r="IDC112" s="100"/>
      <c r="IDD112" s="100"/>
      <c r="IDE112" s="100"/>
      <c r="IDF112" s="100"/>
      <c r="IDG112" s="100"/>
      <c r="IDH112" s="100"/>
      <c r="IDI112" s="100"/>
      <c r="IDJ112" s="100"/>
      <c r="IDK112" s="100"/>
      <c r="IDL112" s="100"/>
      <c r="IDM112" s="100"/>
      <c r="IDN112" s="100"/>
      <c r="IDO112" s="100"/>
      <c r="IDP112" s="100"/>
      <c r="IDQ112" s="100"/>
      <c r="IDR112" s="100"/>
      <c r="IDS112" s="100"/>
      <c r="IDT112" s="100"/>
      <c r="IDU112" s="100"/>
      <c r="IDV112" s="100"/>
      <c r="IDW112" s="100"/>
      <c r="IDX112" s="100"/>
      <c r="IDY112" s="100"/>
      <c r="IDZ112" s="100"/>
      <c r="IEA112" s="100"/>
      <c r="IEB112" s="100"/>
      <c r="IEC112" s="100"/>
      <c r="IED112" s="100"/>
      <c r="IEE112" s="100"/>
      <c r="IEF112" s="100"/>
      <c r="IEG112" s="100"/>
      <c r="IEH112" s="100"/>
      <c r="IEI112" s="100"/>
      <c r="IEJ112" s="100"/>
      <c r="IEK112" s="100"/>
      <c r="IEL112" s="100"/>
      <c r="IEM112" s="100"/>
      <c r="IEN112" s="100"/>
      <c r="IEO112" s="100"/>
      <c r="IEP112" s="100"/>
      <c r="IEQ112" s="100"/>
      <c r="IER112" s="100"/>
      <c r="IES112" s="100"/>
      <c r="IET112" s="100"/>
      <c r="IEU112" s="100"/>
      <c r="IEV112" s="100"/>
      <c r="IEW112" s="100"/>
      <c r="IEX112" s="100"/>
      <c r="IEY112" s="100"/>
      <c r="IEZ112" s="100"/>
      <c r="IFA112" s="100"/>
      <c r="IFB112" s="100"/>
      <c r="IFC112" s="100"/>
      <c r="IFD112" s="100"/>
      <c r="IFE112" s="100"/>
      <c r="IFF112" s="100"/>
      <c r="IFG112" s="100"/>
      <c r="IFH112" s="100"/>
      <c r="IFI112" s="100"/>
      <c r="IFJ112" s="100"/>
      <c r="IFK112" s="100"/>
      <c r="IFL112" s="100"/>
      <c r="IFM112" s="100"/>
      <c r="IFN112" s="100"/>
      <c r="IFO112" s="100"/>
      <c r="IFP112" s="100"/>
      <c r="IFQ112" s="100"/>
      <c r="IFR112" s="100"/>
      <c r="IFS112" s="100"/>
      <c r="IFT112" s="100"/>
      <c r="IFU112" s="100"/>
      <c r="IFV112" s="100"/>
      <c r="IFW112" s="100"/>
      <c r="IFX112" s="100"/>
      <c r="IFY112" s="100"/>
      <c r="IFZ112" s="100"/>
      <c r="IGA112" s="100"/>
      <c r="IGB112" s="100"/>
      <c r="IGC112" s="100"/>
      <c r="IGD112" s="100"/>
      <c r="IGE112" s="100"/>
      <c r="IGF112" s="100"/>
      <c r="IGG112" s="100"/>
      <c r="IGH112" s="100"/>
      <c r="IGI112" s="100"/>
      <c r="IGJ112" s="100"/>
      <c r="IGK112" s="100"/>
      <c r="IGL112" s="100"/>
      <c r="IGM112" s="100"/>
      <c r="IGN112" s="100"/>
      <c r="IGO112" s="100"/>
      <c r="IGP112" s="100"/>
      <c r="IGQ112" s="100"/>
      <c r="IGR112" s="100"/>
      <c r="IGS112" s="100"/>
      <c r="IGT112" s="100"/>
      <c r="IGU112" s="100"/>
      <c r="IGV112" s="100"/>
      <c r="IGW112" s="100"/>
      <c r="IGX112" s="100"/>
      <c r="IGY112" s="100"/>
      <c r="IGZ112" s="100"/>
      <c r="IHA112" s="100"/>
      <c r="IHB112" s="100"/>
      <c r="IHC112" s="100"/>
      <c r="IHD112" s="100"/>
      <c r="IHE112" s="100"/>
      <c r="IHF112" s="100"/>
      <c r="IHG112" s="100"/>
      <c r="IHH112" s="100"/>
      <c r="IHI112" s="100"/>
      <c r="IHJ112" s="100"/>
      <c r="IHK112" s="100"/>
      <c r="IHL112" s="100"/>
      <c r="IHM112" s="100"/>
      <c r="IHN112" s="100"/>
      <c r="IHO112" s="100"/>
      <c r="IHP112" s="100"/>
      <c r="IHQ112" s="100"/>
      <c r="IHR112" s="100"/>
      <c r="IHS112" s="100"/>
      <c r="IHT112" s="100"/>
      <c r="IHU112" s="100"/>
      <c r="IHV112" s="100"/>
      <c r="IHW112" s="100"/>
      <c r="IHX112" s="100"/>
      <c r="IHY112" s="100"/>
      <c r="IHZ112" s="100"/>
      <c r="IIA112" s="100"/>
      <c r="IIB112" s="100"/>
      <c r="IIC112" s="100"/>
      <c r="IID112" s="100"/>
      <c r="IIE112" s="100"/>
      <c r="IIF112" s="100"/>
      <c r="IIG112" s="100"/>
      <c r="IIH112" s="100"/>
      <c r="III112" s="100"/>
      <c r="IIJ112" s="100"/>
      <c r="IIK112" s="100"/>
      <c r="IIL112" s="100"/>
      <c r="IIM112" s="100"/>
      <c r="IIN112" s="100"/>
      <c r="IIO112" s="100"/>
      <c r="IIP112" s="100"/>
      <c r="IIQ112" s="100"/>
      <c r="IIR112" s="100"/>
      <c r="IIS112" s="100"/>
      <c r="IIT112" s="100"/>
      <c r="IIU112" s="100"/>
      <c r="IIV112" s="100"/>
      <c r="IIW112" s="100"/>
      <c r="IIX112" s="100"/>
      <c r="IIY112" s="100"/>
      <c r="IIZ112" s="100"/>
      <c r="IJA112" s="100"/>
      <c r="IJB112" s="100"/>
      <c r="IJC112" s="100"/>
      <c r="IJD112" s="100"/>
      <c r="IJE112" s="100"/>
      <c r="IJF112" s="100"/>
      <c r="IJG112" s="100"/>
      <c r="IJH112" s="100"/>
      <c r="IJI112" s="100"/>
      <c r="IJJ112" s="100"/>
      <c r="IJK112" s="100"/>
      <c r="IJL112" s="100"/>
      <c r="IJM112" s="100"/>
      <c r="IJN112" s="100"/>
      <c r="IJO112" s="100"/>
      <c r="IJP112" s="100"/>
      <c r="IJQ112" s="100"/>
      <c r="IJR112" s="100"/>
      <c r="IJS112" s="100"/>
      <c r="IJT112" s="100"/>
      <c r="IJU112" s="100"/>
      <c r="IJV112" s="100"/>
      <c r="IJW112" s="100"/>
      <c r="IJX112" s="100"/>
      <c r="IJY112" s="100"/>
      <c r="IJZ112" s="100"/>
      <c r="IKA112" s="100"/>
      <c r="IKB112" s="100"/>
      <c r="IKC112" s="100"/>
      <c r="IKD112" s="100"/>
      <c r="IKE112" s="100"/>
      <c r="IKF112" s="100"/>
      <c r="IKG112" s="100"/>
      <c r="IKH112" s="100"/>
      <c r="IKI112" s="100"/>
      <c r="IKJ112" s="100"/>
      <c r="IKK112" s="100"/>
      <c r="IKL112" s="100"/>
      <c r="IKM112" s="100"/>
      <c r="IKN112" s="100"/>
      <c r="IKO112" s="100"/>
      <c r="IKP112" s="100"/>
      <c r="IKQ112" s="100"/>
      <c r="IKR112" s="100"/>
      <c r="IKS112" s="100"/>
      <c r="IKT112" s="100"/>
      <c r="IKU112" s="100"/>
      <c r="IKV112" s="100"/>
      <c r="IKW112" s="100"/>
      <c r="IKX112" s="100"/>
      <c r="IKY112" s="100"/>
      <c r="IKZ112" s="100"/>
      <c r="ILA112" s="100"/>
      <c r="ILB112" s="100"/>
      <c r="ILC112" s="100"/>
      <c r="ILD112" s="100"/>
      <c r="ILE112" s="100"/>
      <c r="ILF112" s="100"/>
      <c r="ILG112" s="100"/>
      <c r="ILH112" s="100"/>
      <c r="ILI112" s="100"/>
      <c r="ILJ112" s="100"/>
      <c r="ILK112" s="100"/>
      <c r="ILL112" s="100"/>
      <c r="ILM112" s="100"/>
      <c r="ILN112" s="100"/>
      <c r="ILO112" s="100"/>
      <c r="ILP112" s="100"/>
      <c r="ILQ112" s="100"/>
      <c r="ILR112" s="100"/>
      <c r="ILS112" s="100"/>
      <c r="ILT112" s="100"/>
      <c r="ILU112" s="100"/>
      <c r="ILV112" s="100"/>
      <c r="ILW112" s="100"/>
      <c r="ILX112" s="100"/>
      <c r="ILY112" s="100"/>
      <c r="ILZ112" s="100"/>
      <c r="IMA112" s="100"/>
      <c r="IMB112" s="100"/>
      <c r="IMC112" s="100"/>
      <c r="IMD112" s="100"/>
      <c r="IME112" s="100"/>
      <c r="IMF112" s="100"/>
      <c r="IMG112" s="100"/>
      <c r="IMH112" s="100"/>
      <c r="IMI112" s="100"/>
      <c r="IMJ112" s="100"/>
      <c r="IMK112" s="100"/>
      <c r="IML112" s="100"/>
      <c r="IMM112" s="100"/>
      <c r="IMN112" s="100"/>
      <c r="IMO112" s="100"/>
      <c r="IMP112" s="100"/>
      <c r="IMQ112" s="100"/>
      <c r="IMR112" s="100"/>
      <c r="IMS112" s="100"/>
      <c r="IMT112" s="100"/>
      <c r="IMU112" s="100"/>
      <c r="IMV112" s="100"/>
      <c r="IMW112" s="100"/>
      <c r="IMX112" s="100"/>
      <c r="IMY112" s="100"/>
      <c r="IMZ112" s="100"/>
      <c r="INA112" s="100"/>
      <c r="INB112" s="100"/>
      <c r="INC112" s="100"/>
      <c r="IND112" s="100"/>
      <c r="INE112" s="100"/>
      <c r="INF112" s="100"/>
      <c r="ING112" s="100"/>
      <c r="INH112" s="100"/>
      <c r="INI112" s="100"/>
      <c r="INJ112" s="100"/>
      <c r="INK112" s="100"/>
      <c r="INL112" s="100"/>
      <c r="INM112" s="100"/>
      <c r="INN112" s="100"/>
      <c r="INO112" s="100"/>
      <c r="INP112" s="100"/>
      <c r="INQ112" s="100"/>
      <c r="INR112" s="100"/>
      <c r="INS112" s="100"/>
      <c r="INT112" s="100"/>
      <c r="INU112" s="100"/>
      <c r="INV112" s="100"/>
      <c r="INW112" s="100"/>
      <c r="INX112" s="100"/>
      <c r="INY112" s="100"/>
      <c r="INZ112" s="100"/>
      <c r="IOA112" s="100"/>
      <c r="IOB112" s="100"/>
      <c r="IOC112" s="100"/>
      <c r="IOD112" s="100"/>
      <c r="IOE112" s="100"/>
      <c r="IOF112" s="100"/>
      <c r="IOG112" s="100"/>
      <c r="IOH112" s="100"/>
      <c r="IOI112" s="100"/>
      <c r="IOJ112" s="100"/>
      <c r="IOK112" s="100"/>
      <c r="IOL112" s="100"/>
      <c r="IOM112" s="100"/>
      <c r="ION112" s="100"/>
      <c r="IOO112" s="100"/>
      <c r="IOP112" s="100"/>
      <c r="IOQ112" s="100"/>
      <c r="IOR112" s="100"/>
      <c r="IOS112" s="100"/>
      <c r="IOT112" s="100"/>
      <c r="IOU112" s="100"/>
      <c r="IOV112" s="100"/>
      <c r="IOW112" s="100"/>
      <c r="IOX112" s="100"/>
      <c r="IOY112" s="100"/>
      <c r="IOZ112" s="100"/>
      <c r="IPA112" s="100"/>
      <c r="IPB112" s="100"/>
      <c r="IPC112" s="100"/>
      <c r="IPD112" s="100"/>
      <c r="IPE112" s="100"/>
      <c r="IPF112" s="100"/>
      <c r="IPG112" s="100"/>
      <c r="IPH112" s="100"/>
      <c r="IPI112" s="100"/>
      <c r="IPJ112" s="100"/>
      <c r="IPK112" s="100"/>
      <c r="IPL112" s="100"/>
      <c r="IPM112" s="100"/>
      <c r="IPN112" s="100"/>
      <c r="IPO112" s="100"/>
      <c r="IPP112" s="100"/>
      <c r="IPQ112" s="100"/>
      <c r="IPR112" s="100"/>
      <c r="IPS112" s="100"/>
      <c r="IPT112" s="100"/>
      <c r="IPU112" s="100"/>
      <c r="IPV112" s="100"/>
      <c r="IPW112" s="100"/>
      <c r="IPX112" s="100"/>
      <c r="IPY112" s="100"/>
      <c r="IPZ112" s="100"/>
      <c r="IQA112" s="100"/>
      <c r="IQB112" s="100"/>
      <c r="IQC112" s="100"/>
      <c r="IQD112" s="100"/>
      <c r="IQE112" s="100"/>
      <c r="IQF112" s="100"/>
      <c r="IQG112" s="100"/>
      <c r="IQH112" s="100"/>
      <c r="IQI112" s="100"/>
      <c r="IQJ112" s="100"/>
      <c r="IQK112" s="100"/>
      <c r="IQL112" s="100"/>
      <c r="IQM112" s="100"/>
      <c r="IQN112" s="100"/>
      <c r="IQO112" s="100"/>
      <c r="IQP112" s="100"/>
      <c r="IQQ112" s="100"/>
      <c r="IQR112" s="100"/>
      <c r="IQS112" s="100"/>
      <c r="IQT112" s="100"/>
      <c r="IQU112" s="100"/>
      <c r="IQV112" s="100"/>
      <c r="IQW112" s="100"/>
      <c r="IQX112" s="100"/>
      <c r="IQY112" s="100"/>
      <c r="IQZ112" s="100"/>
      <c r="IRA112" s="100"/>
      <c r="IRB112" s="100"/>
      <c r="IRC112" s="100"/>
      <c r="IRD112" s="100"/>
      <c r="IRE112" s="100"/>
      <c r="IRF112" s="100"/>
      <c r="IRG112" s="100"/>
      <c r="IRH112" s="100"/>
      <c r="IRI112" s="100"/>
      <c r="IRJ112" s="100"/>
      <c r="IRK112" s="100"/>
      <c r="IRL112" s="100"/>
      <c r="IRM112" s="100"/>
      <c r="IRN112" s="100"/>
      <c r="IRO112" s="100"/>
      <c r="IRP112" s="100"/>
      <c r="IRQ112" s="100"/>
      <c r="IRR112" s="100"/>
      <c r="IRS112" s="100"/>
      <c r="IRT112" s="100"/>
      <c r="IRU112" s="100"/>
      <c r="IRV112" s="100"/>
      <c r="IRW112" s="100"/>
      <c r="IRX112" s="100"/>
      <c r="IRY112" s="100"/>
      <c r="IRZ112" s="100"/>
      <c r="ISA112" s="100"/>
      <c r="ISB112" s="100"/>
      <c r="ISC112" s="100"/>
      <c r="ISD112" s="100"/>
      <c r="ISE112" s="100"/>
      <c r="ISF112" s="100"/>
      <c r="ISG112" s="100"/>
      <c r="ISH112" s="100"/>
      <c r="ISI112" s="100"/>
      <c r="ISJ112" s="100"/>
      <c r="ISK112" s="100"/>
      <c r="ISL112" s="100"/>
      <c r="ISM112" s="100"/>
      <c r="ISN112" s="100"/>
      <c r="ISO112" s="100"/>
      <c r="ISP112" s="100"/>
      <c r="ISQ112" s="100"/>
      <c r="ISR112" s="100"/>
      <c r="ISS112" s="100"/>
      <c r="IST112" s="100"/>
      <c r="ISU112" s="100"/>
      <c r="ISV112" s="100"/>
      <c r="ISW112" s="100"/>
      <c r="ISX112" s="100"/>
      <c r="ISY112" s="100"/>
      <c r="ISZ112" s="100"/>
      <c r="ITA112" s="100"/>
      <c r="ITB112" s="100"/>
      <c r="ITC112" s="100"/>
      <c r="ITD112" s="100"/>
      <c r="ITE112" s="100"/>
      <c r="ITF112" s="100"/>
      <c r="ITG112" s="100"/>
      <c r="ITH112" s="100"/>
      <c r="ITI112" s="100"/>
      <c r="ITJ112" s="100"/>
      <c r="ITK112" s="100"/>
      <c r="ITL112" s="100"/>
      <c r="ITM112" s="100"/>
      <c r="ITN112" s="100"/>
      <c r="ITO112" s="100"/>
      <c r="ITP112" s="100"/>
      <c r="ITQ112" s="100"/>
      <c r="ITR112" s="100"/>
      <c r="ITS112" s="100"/>
      <c r="ITT112" s="100"/>
      <c r="ITU112" s="100"/>
      <c r="ITV112" s="100"/>
      <c r="ITW112" s="100"/>
      <c r="ITX112" s="100"/>
      <c r="ITY112" s="100"/>
      <c r="ITZ112" s="100"/>
      <c r="IUA112" s="100"/>
      <c r="IUB112" s="100"/>
      <c r="IUC112" s="100"/>
      <c r="IUD112" s="100"/>
      <c r="IUE112" s="100"/>
      <c r="IUF112" s="100"/>
      <c r="IUG112" s="100"/>
      <c r="IUH112" s="100"/>
      <c r="IUI112" s="100"/>
      <c r="IUJ112" s="100"/>
      <c r="IUK112" s="100"/>
      <c r="IUL112" s="100"/>
      <c r="IUM112" s="100"/>
      <c r="IUN112" s="100"/>
      <c r="IUO112" s="100"/>
      <c r="IUP112" s="100"/>
      <c r="IUQ112" s="100"/>
      <c r="IUR112" s="100"/>
      <c r="IUS112" s="100"/>
      <c r="IUT112" s="100"/>
      <c r="IUU112" s="100"/>
      <c r="IUV112" s="100"/>
      <c r="IUW112" s="100"/>
      <c r="IUX112" s="100"/>
      <c r="IUY112" s="100"/>
      <c r="IUZ112" s="100"/>
      <c r="IVA112" s="100"/>
      <c r="IVB112" s="100"/>
      <c r="IVC112" s="100"/>
      <c r="IVD112" s="100"/>
      <c r="IVE112" s="100"/>
      <c r="IVF112" s="100"/>
      <c r="IVG112" s="100"/>
      <c r="IVH112" s="100"/>
      <c r="IVI112" s="100"/>
      <c r="IVJ112" s="100"/>
      <c r="IVK112" s="100"/>
      <c r="IVL112" s="100"/>
      <c r="IVM112" s="100"/>
      <c r="IVN112" s="100"/>
      <c r="IVO112" s="100"/>
      <c r="IVP112" s="100"/>
      <c r="IVQ112" s="100"/>
      <c r="IVR112" s="100"/>
      <c r="IVS112" s="100"/>
      <c r="IVT112" s="100"/>
      <c r="IVU112" s="100"/>
      <c r="IVV112" s="100"/>
      <c r="IVW112" s="100"/>
      <c r="IVX112" s="100"/>
      <c r="IVY112" s="100"/>
      <c r="IVZ112" s="100"/>
      <c r="IWA112" s="100"/>
      <c r="IWB112" s="100"/>
      <c r="IWC112" s="100"/>
      <c r="IWD112" s="100"/>
      <c r="IWE112" s="100"/>
      <c r="IWF112" s="100"/>
      <c r="IWG112" s="100"/>
      <c r="IWH112" s="100"/>
      <c r="IWI112" s="100"/>
      <c r="IWJ112" s="100"/>
      <c r="IWK112" s="100"/>
      <c r="IWL112" s="100"/>
      <c r="IWM112" s="100"/>
      <c r="IWN112" s="100"/>
      <c r="IWO112" s="100"/>
      <c r="IWP112" s="100"/>
      <c r="IWQ112" s="100"/>
      <c r="IWR112" s="100"/>
      <c r="IWS112" s="100"/>
      <c r="IWT112" s="100"/>
      <c r="IWU112" s="100"/>
      <c r="IWV112" s="100"/>
      <c r="IWW112" s="100"/>
      <c r="IWX112" s="100"/>
      <c r="IWY112" s="100"/>
      <c r="IWZ112" s="100"/>
      <c r="IXA112" s="100"/>
      <c r="IXB112" s="100"/>
      <c r="IXC112" s="100"/>
      <c r="IXD112" s="100"/>
      <c r="IXE112" s="100"/>
      <c r="IXF112" s="100"/>
      <c r="IXG112" s="100"/>
      <c r="IXH112" s="100"/>
      <c r="IXI112" s="100"/>
      <c r="IXJ112" s="100"/>
      <c r="IXK112" s="100"/>
      <c r="IXL112" s="100"/>
      <c r="IXM112" s="100"/>
      <c r="IXN112" s="100"/>
      <c r="IXO112" s="100"/>
      <c r="IXP112" s="100"/>
      <c r="IXQ112" s="100"/>
      <c r="IXR112" s="100"/>
      <c r="IXS112" s="100"/>
      <c r="IXT112" s="100"/>
      <c r="IXU112" s="100"/>
      <c r="IXV112" s="100"/>
      <c r="IXW112" s="100"/>
      <c r="IXX112" s="100"/>
      <c r="IXY112" s="100"/>
      <c r="IXZ112" s="100"/>
      <c r="IYA112" s="100"/>
      <c r="IYB112" s="100"/>
      <c r="IYC112" s="100"/>
      <c r="IYD112" s="100"/>
      <c r="IYE112" s="100"/>
      <c r="IYF112" s="100"/>
      <c r="IYG112" s="100"/>
      <c r="IYH112" s="100"/>
      <c r="IYI112" s="100"/>
      <c r="IYJ112" s="100"/>
      <c r="IYK112" s="100"/>
      <c r="IYL112" s="100"/>
      <c r="IYM112" s="100"/>
      <c r="IYN112" s="100"/>
      <c r="IYO112" s="100"/>
      <c r="IYP112" s="100"/>
      <c r="IYQ112" s="100"/>
      <c r="IYR112" s="100"/>
      <c r="IYS112" s="100"/>
      <c r="IYT112" s="100"/>
      <c r="IYU112" s="100"/>
      <c r="IYV112" s="100"/>
      <c r="IYW112" s="100"/>
      <c r="IYX112" s="100"/>
      <c r="IYY112" s="100"/>
      <c r="IYZ112" s="100"/>
      <c r="IZA112" s="100"/>
      <c r="IZB112" s="100"/>
      <c r="IZC112" s="100"/>
      <c r="IZD112" s="100"/>
      <c r="IZE112" s="100"/>
      <c r="IZF112" s="100"/>
      <c r="IZG112" s="100"/>
      <c r="IZH112" s="100"/>
      <c r="IZI112" s="100"/>
      <c r="IZJ112" s="100"/>
      <c r="IZK112" s="100"/>
      <c r="IZL112" s="100"/>
      <c r="IZM112" s="100"/>
      <c r="IZN112" s="100"/>
      <c r="IZO112" s="100"/>
      <c r="IZP112" s="100"/>
      <c r="IZQ112" s="100"/>
      <c r="IZR112" s="100"/>
      <c r="IZS112" s="100"/>
      <c r="IZT112" s="100"/>
      <c r="IZU112" s="100"/>
      <c r="IZV112" s="100"/>
      <c r="IZW112" s="100"/>
      <c r="IZX112" s="100"/>
      <c r="IZY112" s="100"/>
      <c r="IZZ112" s="100"/>
      <c r="JAA112" s="100"/>
      <c r="JAB112" s="100"/>
      <c r="JAC112" s="100"/>
      <c r="JAD112" s="100"/>
      <c r="JAE112" s="100"/>
      <c r="JAF112" s="100"/>
      <c r="JAG112" s="100"/>
      <c r="JAH112" s="100"/>
      <c r="JAI112" s="100"/>
      <c r="JAJ112" s="100"/>
      <c r="JAK112" s="100"/>
      <c r="JAL112" s="100"/>
      <c r="JAM112" s="100"/>
      <c r="JAN112" s="100"/>
      <c r="JAO112" s="100"/>
      <c r="JAP112" s="100"/>
      <c r="JAQ112" s="100"/>
      <c r="JAR112" s="100"/>
      <c r="JAS112" s="100"/>
      <c r="JAT112" s="100"/>
      <c r="JAU112" s="100"/>
      <c r="JAV112" s="100"/>
      <c r="JAW112" s="100"/>
      <c r="JAX112" s="100"/>
      <c r="JAY112" s="100"/>
      <c r="JAZ112" s="100"/>
      <c r="JBA112" s="100"/>
      <c r="JBB112" s="100"/>
      <c r="JBC112" s="100"/>
      <c r="JBD112" s="100"/>
      <c r="JBE112" s="100"/>
      <c r="JBF112" s="100"/>
      <c r="JBG112" s="100"/>
      <c r="JBH112" s="100"/>
      <c r="JBI112" s="100"/>
      <c r="JBJ112" s="100"/>
      <c r="JBK112" s="100"/>
      <c r="JBL112" s="100"/>
      <c r="JBM112" s="100"/>
      <c r="JBN112" s="100"/>
      <c r="JBO112" s="100"/>
      <c r="JBP112" s="100"/>
      <c r="JBQ112" s="100"/>
      <c r="JBR112" s="100"/>
      <c r="JBS112" s="100"/>
      <c r="JBT112" s="100"/>
      <c r="JBU112" s="100"/>
      <c r="JBV112" s="100"/>
      <c r="JBW112" s="100"/>
      <c r="JBX112" s="100"/>
      <c r="JBY112" s="100"/>
      <c r="JBZ112" s="100"/>
      <c r="JCA112" s="100"/>
      <c r="JCB112" s="100"/>
      <c r="JCC112" s="100"/>
      <c r="JCD112" s="100"/>
      <c r="JCE112" s="100"/>
      <c r="JCF112" s="100"/>
      <c r="JCG112" s="100"/>
      <c r="JCH112" s="100"/>
      <c r="JCI112" s="100"/>
      <c r="JCJ112" s="100"/>
      <c r="JCK112" s="100"/>
      <c r="JCL112" s="100"/>
      <c r="JCM112" s="100"/>
      <c r="JCN112" s="100"/>
      <c r="JCO112" s="100"/>
      <c r="JCP112" s="100"/>
      <c r="JCQ112" s="100"/>
      <c r="JCR112" s="100"/>
      <c r="JCS112" s="100"/>
      <c r="JCT112" s="100"/>
      <c r="JCU112" s="100"/>
      <c r="JCV112" s="100"/>
      <c r="JCW112" s="100"/>
      <c r="JCX112" s="100"/>
      <c r="JCY112" s="100"/>
      <c r="JCZ112" s="100"/>
      <c r="JDA112" s="100"/>
      <c r="JDB112" s="100"/>
      <c r="JDC112" s="100"/>
      <c r="JDD112" s="100"/>
      <c r="JDE112" s="100"/>
      <c r="JDF112" s="100"/>
      <c r="JDG112" s="100"/>
      <c r="JDH112" s="100"/>
      <c r="JDI112" s="100"/>
      <c r="JDJ112" s="100"/>
      <c r="JDK112" s="100"/>
      <c r="JDL112" s="100"/>
      <c r="JDM112" s="100"/>
      <c r="JDN112" s="100"/>
      <c r="JDO112" s="100"/>
      <c r="JDP112" s="100"/>
      <c r="JDQ112" s="100"/>
      <c r="JDR112" s="100"/>
      <c r="JDS112" s="100"/>
      <c r="JDT112" s="100"/>
      <c r="JDU112" s="100"/>
      <c r="JDV112" s="100"/>
      <c r="JDW112" s="100"/>
      <c r="JDX112" s="100"/>
      <c r="JDY112" s="100"/>
      <c r="JDZ112" s="100"/>
      <c r="JEA112" s="100"/>
      <c r="JEB112" s="100"/>
      <c r="JEC112" s="100"/>
      <c r="JED112" s="100"/>
      <c r="JEE112" s="100"/>
      <c r="JEF112" s="100"/>
      <c r="JEG112" s="100"/>
      <c r="JEH112" s="100"/>
      <c r="JEI112" s="100"/>
      <c r="JEJ112" s="100"/>
      <c r="JEK112" s="100"/>
      <c r="JEL112" s="100"/>
      <c r="JEM112" s="100"/>
      <c r="JEN112" s="100"/>
      <c r="JEO112" s="100"/>
      <c r="JEP112" s="100"/>
      <c r="JEQ112" s="100"/>
      <c r="JER112" s="100"/>
      <c r="JES112" s="100"/>
      <c r="JET112" s="100"/>
      <c r="JEU112" s="100"/>
      <c r="JEV112" s="100"/>
      <c r="JEW112" s="100"/>
      <c r="JEX112" s="100"/>
      <c r="JEY112" s="100"/>
      <c r="JEZ112" s="100"/>
      <c r="JFA112" s="100"/>
      <c r="JFB112" s="100"/>
      <c r="JFC112" s="100"/>
      <c r="JFD112" s="100"/>
      <c r="JFE112" s="100"/>
      <c r="JFF112" s="100"/>
      <c r="JFG112" s="100"/>
      <c r="JFH112" s="100"/>
      <c r="JFI112" s="100"/>
      <c r="JFJ112" s="100"/>
      <c r="JFK112" s="100"/>
      <c r="JFL112" s="100"/>
      <c r="JFM112" s="100"/>
      <c r="JFN112" s="100"/>
      <c r="JFO112" s="100"/>
      <c r="JFP112" s="100"/>
      <c r="JFQ112" s="100"/>
      <c r="JFR112" s="100"/>
      <c r="JFS112" s="100"/>
      <c r="JFT112" s="100"/>
      <c r="JFU112" s="100"/>
      <c r="JFV112" s="100"/>
      <c r="JFW112" s="100"/>
      <c r="JFX112" s="100"/>
      <c r="JFY112" s="100"/>
      <c r="JFZ112" s="100"/>
      <c r="JGA112" s="100"/>
      <c r="JGB112" s="100"/>
      <c r="JGC112" s="100"/>
      <c r="JGD112" s="100"/>
      <c r="JGE112" s="100"/>
      <c r="JGF112" s="100"/>
      <c r="JGG112" s="100"/>
      <c r="JGH112" s="100"/>
      <c r="JGI112" s="100"/>
      <c r="JGJ112" s="100"/>
      <c r="JGK112" s="100"/>
      <c r="JGL112" s="100"/>
      <c r="JGM112" s="100"/>
      <c r="JGN112" s="100"/>
      <c r="JGO112" s="100"/>
      <c r="JGP112" s="100"/>
      <c r="JGQ112" s="100"/>
      <c r="JGR112" s="100"/>
      <c r="JGS112" s="100"/>
      <c r="JGT112" s="100"/>
      <c r="JGU112" s="100"/>
      <c r="JGV112" s="100"/>
      <c r="JGW112" s="100"/>
      <c r="JGX112" s="100"/>
      <c r="JGY112" s="100"/>
      <c r="JGZ112" s="100"/>
      <c r="JHA112" s="100"/>
      <c r="JHB112" s="100"/>
      <c r="JHC112" s="100"/>
      <c r="JHD112" s="100"/>
      <c r="JHE112" s="100"/>
      <c r="JHF112" s="100"/>
      <c r="JHG112" s="100"/>
      <c r="JHH112" s="100"/>
      <c r="JHI112" s="100"/>
      <c r="JHJ112" s="100"/>
      <c r="JHK112" s="100"/>
      <c r="JHL112" s="100"/>
      <c r="JHM112" s="100"/>
      <c r="JHN112" s="100"/>
      <c r="JHO112" s="100"/>
      <c r="JHP112" s="100"/>
      <c r="JHQ112" s="100"/>
      <c r="JHR112" s="100"/>
      <c r="JHS112" s="100"/>
      <c r="JHT112" s="100"/>
      <c r="JHU112" s="100"/>
      <c r="JHV112" s="100"/>
      <c r="JHW112" s="100"/>
      <c r="JHX112" s="100"/>
      <c r="JHY112" s="100"/>
      <c r="JHZ112" s="100"/>
      <c r="JIA112" s="100"/>
      <c r="JIB112" s="100"/>
      <c r="JIC112" s="100"/>
      <c r="JID112" s="100"/>
      <c r="JIE112" s="100"/>
      <c r="JIF112" s="100"/>
      <c r="JIG112" s="100"/>
      <c r="JIH112" s="100"/>
      <c r="JII112" s="100"/>
      <c r="JIJ112" s="100"/>
      <c r="JIK112" s="100"/>
      <c r="JIL112" s="100"/>
      <c r="JIM112" s="100"/>
      <c r="JIN112" s="100"/>
      <c r="JIO112" s="100"/>
      <c r="JIP112" s="100"/>
      <c r="JIQ112" s="100"/>
      <c r="JIR112" s="100"/>
      <c r="JIS112" s="100"/>
      <c r="JIT112" s="100"/>
      <c r="JIU112" s="100"/>
      <c r="JIV112" s="100"/>
      <c r="JIW112" s="100"/>
      <c r="JIX112" s="100"/>
      <c r="JIY112" s="100"/>
      <c r="JIZ112" s="100"/>
      <c r="JJA112" s="100"/>
      <c r="JJB112" s="100"/>
      <c r="JJC112" s="100"/>
      <c r="JJD112" s="100"/>
      <c r="JJE112" s="100"/>
      <c r="JJF112" s="100"/>
      <c r="JJG112" s="100"/>
      <c r="JJH112" s="100"/>
      <c r="JJI112" s="100"/>
      <c r="JJJ112" s="100"/>
      <c r="JJK112" s="100"/>
      <c r="JJL112" s="100"/>
      <c r="JJM112" s="100"/>
      <c r="JJN112" s="100"/>
      <c r="JJO112" s="100"/>
      <c r="JJP112" s="100"/>
      <c r="JJQ112" s="100"/>
      <c r="JJR112" s="100"/>
      <c r="JJS112" s="100"/>
      <c r="JJT112" s="100"/>
      <c r="JJU112" s="100"/>
      <c r="JJV112" s="100"/>
      <c r="JJW112" s="100"/>
      <c r="JJX112" s="100"/>
      <c r="JJY112" s="100"/>
      <c r="JJZ112" s="100"/>
      <c r="JKA112" s="100"/>
      <c r="JKB112" s="100"/>
      <c r="JKC112" s="100"/>
      <c r="JKD112" s="100"/>
      <c r="JKE112" s="100"/>
      <c r="JKF112" s="100"/>
      <c r="JKG112" s="100"/>
      <c r="JKH112" s="100"/>
      <c r="JKI112" s="100"/>
      <c r="JKJ112" s="100"/>
      <c r="JKK112" s="100"/>
      <c r="JKL112" s="100"/>
      <c r="JKM112" s="100"/>
      <c r="JKN112" s="100"/>
      <c r="JKO112" s="100"/>
      <c r="JKP112" s="100"/>
      <c r="JKQ112" s="100"/>
      <c r="JKR112" s="100"/>
      <c r="JKS112" s="100"/>
      <c r="JKT112" s="100"/>
      <c r="JKU112" s="100"/>
      <c r="JKV112" s="100"/>
      <c r="JKW112" s="100"/>
      <c r="JKX112" s="100"/>
      <c r="JKY112" s="100"/>
      <c r="JKZ112" s="100"/>
      <c r="JLA112" s="100"/>
      <c r="JLB112" s="100"/>
      <c r="JLC112" s="100"/>
      <c r="JLD112" s="100"/>
      <c r="JLE112" s="100"/>
      <c r="JLF112" s="100"/>
      <c r="JLG112" s="100"/>
      <c r="JLH112" s="100"/>
      <c r="JLI112" s="100"/>
      <c r="JLJ112" s="100"/>
      <c r="JLK112" s="100"/>
      <c r="JLL112" s="100"/>
      <c r="JLM112" s="100"/>
      <c r="JLN112" s="100"/>
      <c r="JLO112" s="100"/>
      <c r="JLP112" s="100"/>
      <c r="JLQ112" s="100"/>
      <c r="JLR112" s="100"/>
      <c r="JLS112" s="100"/>
      <c r="JLT112" s="100"/>
      <c r="JLU112" s="100"/>
      <c r="JLV112" s="100"/>
      <c r="JLW112" s="100"/>
      <c r="JLX112" s="100"/>
      <c r="JLY112" s="100"/>
      <c r="JLZ112" s="100"/>
      <c r="JMA112" s="100"/>
      <c r="JMB112" s="100"/>
      <c r="JMC112" s="100"/>
      <c r="JMD112" s="100"/>
      <c r="JME112" s="100"/>
      <c r="JMF112" s="100"/>
      <c r="JMG112" s="100"/>
      <c r="JMH112" s="100"/>
      <c r="JMI112" s="100"/>
      <c r="JMJ112" s="100"/>
      <c r="JMK112" s="100"/>
      <c r="JML112" s="100"/>
      <c r="JMM112" s="100"/>
      <c r="JMN112" s="100"/>
      <c r="JMO112" s="100"/>
      <c r="JMP112" s="100"/>
      <c r="JMQ112" s="100"/>
      <c r="JMR112" s="100"/>
      <c r="JMS112" s="100"/>
      <c r="JMT112" s="100"/>
      <c r="JMU112" s="100"/>
      <c r="JMV112" s="100"/>
      <c r="JMW112" s="100"/>
      <c r="JMX112" s="100"/>
      <c r="JMY112" s="100"/>
      <c r="JMZ112" s="100"/>
      <c r="JNA112" s="100"/>
      <c r="JNB112" s="100"/>
      <c r="JNC112" s="100"/>
      <c r="JND112" s="100"/>
      <c r="JNE112" s="100"/>
      <c r="JNF112" s="100"/>
      <c r="JNG112" s="100"/>
      <c r="JNH112" s="100"/>
      <c r="JNI112" s="100"/>
      <c r="JNJ112" s="100"/>
      <c r="JNK112" s="100"/>
      <c r="JNL112" s="100"/>
      <c r="JNM112" s="100"/>
      <c r="JNN112" s="100"/>
      <c r="JNO112" s="100"/>
      <c r="JNP112" s="100"/>
      <c r="JNQ112" s="100"/>
      <c r="JNR112" s="100"/>
      <c r="JNS112" s="100"/>
      <c r="JNT112" s="100"/>
      <c r="JNU112" s="100"/>
      <c r="JNV112" s="100"/>
      <c r="JNW112" s="100"/>
      <c r="JNX112" s="100"/>
      <c r="JNY112" s="100"/>
      <c r="JNZ112" s="100"/>
      <c r="JOA112" s="100"/>
      <c r="JOB112" s="100"/>
      <c r="JOC112" s="100"/>
      <c r="JOD112" s="100"/>
      <c r="JOE112" s="100"/>
      <c r="JOF112" s="100"/>
      <c r="JOG112" s="100"/>
      <c r="JOH112" s="100"/>
      <c r="JOI112" s="100"/>
      <c r="JOJ112" s="100"/>
      <c r="JOK112" s="100"/>
      <c r="JOL112" s="100"/>
      <c r="JOM112" s="100"/>
      <c r="JON112" s="100"/>
      <c r="JOO112" s="100"/>
      <c r="JOP112" s="100"/>
      <c r="JOQ112" s="100"/>
      <c r="JOR112" s="100"/>
      <c r="JOS112" s="100"/>
      <c r="JOT112" s="100"/>
      <c r="JOU112" s="100"/>
      <c r="JOV112" s="100"/>
      <c r="JOW112" s="100"/>
      <c r="JOX112" s="100"/>
      <c r="JOY112" s="100"/>
      <c r="JOZ112" s="100"/>
      <c r="JPA112" s="100"/>
      <c r="JPB112" s="100"/>
      <c r="JPC112" s="100"/>
      <c r="JPD112" s="100"/>
      <c r="JPE112" s="100"/>
      <c r="JPF112" s="100"/>
      <c r="JPG112" s="100"/>
      <c r="JPH112" s="100"/>
      <c r="JPI112" s="100"/>
      <c r="JPJ112" s="100"/>
      <c r="JPK112" s="100"/>
      <c r="JPL112" s="100"/>
      <c r="JPM112" s="100"/>
      <c r="JPN112" s="100"/>
      <c r="JPO112" s="100"/>
      <c r="JPP112" s="100"/>
      <c r="JPQ112" s="100"/>
      <c r="JPR112" s="100"/>
      <c r="JPS112" s="100"/>
      <c r="JPT112" s="100"/>
      <c r="JPU112" s="100"/>
      <c r="JPV112" s="100"/>
      <c r="JPW112" s="100"/>
      <c r="JPX112" s="100"/>
      <c r="JPY112" s="100"/>
      <c r="JPZ112" s="100"/>
      <c r="JQA112" s="100"/>
      <c r="JQB112" s="100"/>
      <c r="JQC112" s="100"/>
      <c r="JQD112" s="100"/>
      <c r="JQE112" s="100"/>
      <c r="JQF112" s="100"/>
      <c r="JQG112" s="100"/>
      <c r="JQH112" s="100"/>
      <c r="JQI112" s="100"/>
      <c r="JQJ112" s="100"/>
      <c r="JQK112" s="100"/>
      <c r="JQL112" s="100"/>
      <c r="JQM112" s="100"/>
      <c r="JQN112" s="100"/>
      <c r="JQO112" s="100"/>
      <c r="JQP112" s="100"/>
      <c r="JQQ112" s="100"/>
      <c r="JQR112" s="100"/>
      <c r="JQS112" s="100"/>
      <c r="JQT112" s="100"/>
      <c r="JQU112" s="100"/>
      <c r="JQV112" s="100"/>
      <c r="JQW112" s="100"/>
      <c r="JQX112" s="100"/>
      <c r="JQY112" s="100"/>
      <c r="JQZ112" s="100"/>
      <c r="JRA112" s="100"/>
      <c r="JRB112" s="100"/>
      <c r="JRC112" s="100"/>
      <c r="JRD112" s="100"/>
      <c r="JRE112" s="100"/>
      <c r="JRF112" s="100"/>
      <c r="JRG112" s="100"/>
      <c r="JRH112" s="100"/>
      <c r="JRI112" s="100"/>
      <c r="JRJ112" s="100"/>
      <c r="JRK112" s="100"/>
      <c r="JRL112" s="100"/>
      <c r="JRM112" s="100"/>
      <c r="JRN112" s="100"/>
      <c r="JRO112" s="100"/>
      <c r="JRP112" s="100"/>
      <c r="JRQ112" s="100"/>
      <c r="JRR112" s="100"/>
      <c r="JRS112" s="100"/>
      <c r="JRT112" s="100"/>
      <c r="JRU112" s="100"/>
      <c r="JRV112" s="100"/>
      <c r="JRW112" s="100"/>
      <c r="JRX112" s="100"/>
      <c r="JRY112" s="100"/>
      <c r="JRZ112" s="100"/>
      <c r="JSA112" s="100"/>
      <c r="JSB112" s="100"/>
      <c r="JSC112" s="100"/>
      <c r="JSD112" s="100"/>
      <c r="JSE112" s="100"/>
      <c r="JSF112" s="100"/>
      <c r="JSG112" s="100"/>
      <c r="JSH112" s="100"/>
      <c r="JSI112" s="100"/>
      <c r="JSJ112" s="100"/>
      <c r="JSK112" s="100"/>
      <c r="JSL112" s="100"/>
      <c r="JSM112" s="100"/>
      <c r="JSN112" s="100"/>
      <c r="JSO112" s="100"/>
      <c r="JSP112" s="100"/>
      <c r="JSQ112" s="100"/>
      <c r="JSR112" s="100"/>
      <c r="JSS112" s="100"/>
      <c r="JST112" s="100"/>
      <c r="JSU112" s="100"/>
      <c r="JSV112" s="100"/>
      <c r="JSW112" s="100"/>
      <c r="JSX112" s="100"/>
      <c r="JSY112" s="100"/>
      <c r="JSZ112" s="100"/>
      <c r="JTA112" s="100"/>
      <c r="JTB112" s="100"/>
      <c r="JTC112" s="100"/>
      <c r="JTD112" s="100"/>
      <c r="JTE112" s="100"/>
      <c r="JTF112" s="100"/>
      <c r="JTG112" s="100"/>
      <c r="JTH112" s="100"/>
      <c r="JTI112" s="100"/>
      <c r="JTJ112" s="100"/>
      <c r="JTK112" s="100"/>
      <c r="JTL112" s="100"/>
      <c r="JTM112" s="100"/>
      <c r="JTN112" s="100"/>
      <c r="JTO112" s="100"/>
      <c r="JTP112" s="100"/>
      <c r="JTQ112" s="100"/>
      <c r="JTR112" s="100"/>
      <c r="JTS112" s="100"/>
      <c r="JTT112" s="100"/>
      <c r="JTU112" s="100"/>
      <c r="JTV112" s="100"/>
      <c r="JTW112" s="100"/>
      <c r="JTX112" s="100"/>
      <c r="JTY112" s="100"/>
      <c r="JTZ112" s="100"/>
      <c r="JUA112" s="100"/>
      <c r="JUB112" s="100"/>
      <c r="JUC112" s="100"/>
      <c r="JUD112" s="100"/>
      <c r="JUE112" s="100"/>
      <c r="JUF112" s="100"/>
      <c r="JUG112" s="100"/>
      <c r="JUH112" s="100"/>
      <c r="JUI112" s="100"/>
      <c r="JUJ112" s="100"/>
      <c r="JUK112" s="100"/>
      <c r="JUL112" s="100"/>
      <c r="JUM112" s="100"/>
      <c r="JUN112" s="100"/>
      <c r="JUO112" s="100"/>
      <c r="JUP112" s="100"/>
      <c r="JUQ112" s="100"/>
      <c r="JUR112" s="100"/>
      <c r="JUS112" s="100"/>
      <c r="JUT112" s="100"/>
      <c r="JUU112" s="100"/>
      <c r="JUV112" s="100"/>
      <c r="JUW112" s="100"/>
      <c r="JUX112" s="100"/>
      <c r="JUY112" s="100"/>
      <c r="JUZ112" s="100"/>
      <c r="JVA112" s="100"/>
      <c r="JVB112" s="100"/>
      <c r="JVC112" s="100"/>
      <c r="JVD112" s="100"/>
      <c r="JVE112" s="100"/>
      <c r="JVF112" s="100"/>
      <c r="JVG112" s="100"/>
      <c r="JVH112" s="100"/>
      <c r="JVI112" s="100"/>
      <c r="JVJ112" s="100"/>
      <c r="JVK112" s="100"/>
      <c r="JVL112" s="100"/>
      <c r="JVM112" s="100"/>
      <c r="JVN112" s="100"/>
      <c r="JVO112" s="100"/>
      <c r="JVP112" s="100"/>
      <c r="JVQ112" s="100"/>
      <c r="JVR112" s="100"/>
      <c r="JVS112" s="100"/>
      <c r="JVT112" s="100"/>
      <c r="JVU112" s="100"/>
      <c r="JVV112" s="100"/>
      <c r="JVW112" s="100"/>
      <c r="JVX112" s="100"/>
      <c r="JVY112" s="100"/>
      <c r="JVZ112" s="100"/>
      <c r="JWA112" s="100"/>
      <c r="JWB112" s="100"/>
      <c r="JWC112" s="100"/>
      <c r="JWD112" s="100"/>
      <c r="JWE112" s="100"/>
      <c r="JWF112" s="100"/>
      <c r="JWG112" s="100"/>
      <c r="JWH112" s="100"/>
      <c r="JWI112" s="100"/>
      <c r="JWJ112" s="100"/>
      <c r="JWK112" s="100"/>
      <c r="JWL112" s="100"/>
      <c r="JWM112" s="100"/>
      <c r="JWN112" s="100"/>
      <c r="JWO112" s="100"/>
      <c r="JWP112" s="100"/>
      <c r="JWQ112" s="100"/>
      <c r="JWR112" s="100"/>
      <c r="JWS112" s="100"/>
      <c r="JWT112" s="100"/>
      <c r="JWU112" s="100"/>
      <c r="JWV112" s="100"/>
      <c r="JWW112" s="100"/>
      <c r="JWX112" s="100"/>
      <c r="JWY112" s="100"/>
      <c r="JWZ112" s="100"/>
      <c r="JXA112" s="100"/>
      <c r="JXB112" s="100"/>
      <c r="JXC112" s="100"/>
      <c r="JXD112" s="100"/>
      <c r="JXE112" s="100"/>
      <c r="JXF112" s="100"/>
      <c r="JXG112" s="100"/>
      <c r="JXH112" s="100"/>
      <c r="JXI112" s="100"/>
      <c r="JXJ112" s="100"/>
      <c r="JXK112" s="100"/>
      <c r="JXL112" s="100"/>
      <c r="JXM112" s="100"/>
      <c r="JXN112" s="100"/>
      <c r="JXO112" s="100"/>
      <c r="JXP112" s="100"/>
      <c r="JXQ112" s="100"/>
      <c r="JXR112" s="100"/>
      <c r="JXS112" s="100"/>
      <c r="JXT112" s="100"/>
      <c r="JXU112" s="100"/>
      <c r="JXV112" s="100"/>
      <c r="JXW112" s="100"/>
      <c r="JXX112" s="100"/>
      <c r="JXY112" s="100"/>
      <c r="JXZ112" s="100"/>
      <c r="JYA112" s="100"/>
      <c r="JYB112" s="100"/>
      <c r="JYC112" s="100"/>
      <c r="JYD112" s="100"/>
      <c r="JYE112" s="100"/>
      <c r="JYF112" s="100"/>
      <c r="JYG112" s="100"/>
      <c r="JYH112" s="100"/>
      <c r="JYI112" s="100"/>
      <c r="JYJ112" s="100"/>
      <c r="JYK112" s="100"/>
      <c r="JYL112" s="100"/>
      <c r="JYM112" s="100"/>
      <c r="JYN112" s="100"/>
      <c r="JYO112" s="100"/>
      <c r="JYP112" s="100"/>
      <c r="JYQ112" s="100"/>
      <c r="JYR112" s="100"/>
      <c r="JYS112" s="100"/>
      <c r="JYT112" s="100"/>
      <c r="JYU112" s="100"/>
      <c r="JYV112" s="100"/>
      <c r="JYW112" s="100"/>
      <c r="JYX112" s="100"/>
      <c r="JYY112" s="100"/>
      <c r="JYZ112" s="100"/>
      <c r="JZA112" s="100"/>
      <c r="JZB112" s="100"/>
      <c r="JZC112" s="100"/>
      <c r="JZD112" s="100"/>
      <c r="JZE112" s="100"/>
      <c r="JZF112" s="100"/>
      <c r="JZG112" s="100"/>
      <c r="JZH112" s="100"/>
      <c r="JZI112" s="100"/>
      <c r="JZJ112" s="100"/>
      <c r="JZK112" s="100"/>
      <c r="JZL112" s="100"/>
      <c r="JZM112" s="100"/>
      <c r="JZN112" s="100"/>
      <c r="JZO112" s="100"/>
      <c r="JZP112" s="100"/>
      <c r="JZQ112" s="100"/>
      <c r="JZR112" s="100"/>
      <c r="JZS112" s="100"/>
      <c r="JZT112" s="100"/>
      <c r="JZU112" s="100"/>
      <c r="JZV112" s="100"/>
      <c r="JZW112" s="100"/>
      <c r="JZX112" s="100"/>
      <c r="JZY112" s="100"/>
      <c r="JZZ112" s="100"/>
      <c r="KAA112" s="100"/>
      <c r="KAB112" s="100"/>
      <c r="KAC112" s="100"/>
      <c r="KAD112" s="100"/>
      <c r="KAE112" s="100"/>
      <c r="KAF112" s="100"/>
      <c r="KAG112" s="100"/>
      <c r="KAH112" s="100"/>
      <c r="KAI112" s="100"/>
      <c r="KAJ112" s="100"/>
      <c r="KAK112" s="100"/>
      <c r="KAL112" s="100"/>
      <c r="KAM112" s="100"/>
      <c r="KAN112" s="100"/>
      <c r="KAO112" s="100"/>
      <c r="KAP112" s="100"/>
      <c r="KAQ112" s="100"/>
      <c r="KAR112" s="100"/>
      <c r="KAS112" s="100"/>
      <c r="KAT112" s="100"/>
      <c r="KAU112" s="100"/>
      <c r="KAV112" s="100"/>
      <c r="KAW112" s="100"/>
      <c r="KAX112" s="100"/>
      <c r="KAY112" s="100"/>
      <c r="KAZ112" s="100"/>
      <c r="KBA112" s="100"/>
      <c r="KBB112" s="100"/>
      <c r="KBC112" s="100"/>
      <c r="KBD112" s="100"/>
      <c r="KBE112" s="100"/>
      <c r="KBF112" s="100"/>
      <c r="KBG112" s="100"/>
      <c r="KBH112" s="100"/>
      <c r="KBI112" s="100"/>
      <c r="KBJ112" s="100"/>
      <c r="KBK112" s="100"/>
      <c r="KBL112" s="100"/>
      <c r="KBM112" s="100"/>
      <c r="KBN112" s="100"/>
      <c r="KBO112" s="100"/>
      <c r="KBP112" s="100"/>
      <c r="KBQ112" s="100"/>
      <c r="KBR112" s="100"/>
      <c r="KBS112" s="100"/>
      <c r="KBT112" s="100"/>
      <c r="KBU112" s="100"/>
      <c r="KBV112" s="100"/>
      <c r="KBW112" s="100"/>
      <c r="KBX112" s="100"/>
      <c r="KBY112" s="100"/>
      <c r="KBZ112" s="100"/>
      <c r="KCA112" s="100"/>
      <c r="KCB112" s="100"/>
      <c r="KCC112" s="100"/>
      <c r="KCD112" s="100"/>
      <c r="KCE112" s="100"/>
      <c r="KCF112" s="100"/>
      <c r="KCG112" s="100"/>
      <c r="KCH112" s="100"/>
      <c r="KCI112" s="100"/>
      <c r="KCJ112" s="100"/>
      <c r="KCK112" s="100"/>
      <c r="KCL112" s="100"/>
      <c r="KCM112" s="100"/>
      <c r="KCN112" s="100"/>
      <c r="KCO112" s="100"/>
      <c r="KCP112" s="100"/>
      <c r="KCQ112" s="100"/>
      <c r="KCR112" s="100"/>
      <c r="KCS112" s="100"/>
      <c r="KCT112" s="100"/>
      <c r="KCU112" s="100"/>
      <c r="KCV112" s="100"/>
      <c r="KCW112" s="100"/>
      <c r="KCX112" s="100"/>
      <c r="KCY112" s="100"/>
      <c r="KCZ112" s="100"/>
      <c r="KDA112" s="100"/>
      <c r="KDB112" s="100"/>
      <c r="KDC112" s="100"/>
      <c r="KDD112" s="100"/>
      <c r="KDE112" s="100"/>
      <c r="KDF112" s="100"/>
      <c r="KDG112" s="100"/>
      <c r="KDH112" s="100"/>
      <c r="KDI112" s="100"/>
      <c r="KDJ112" s="100"/>
      <c r="KDK112" s="100"/>
      <c r="KDL112" s="100"/>
      <c r="KDM112" s="100"/>
      <c r="KDN112" s="100"/>
      <c r="KDO112" s="100"/>
      <c r="KDP112" s="100"/>
      <c r="KDQ112" s="100"/>
      <c r="KDR112" s="100"/>
      <c r="KDS112" s="100"/>
      <c r="KDT112" s="100"/>
      <c r="KDU112" s="100"/>
      <c r="KDV112" s="100"/>
      <c r="KDW112" s="100"/>
      <c r="KDX112" s="100"/>
      <c r="KDY112" s="100"/>
      <c r="KDZ112" s="100"/>
      <c r="KEA112" s="100"/>
      <c r="KEB112" s="100"/>
      <c r="KEC112" s="100"/>
      <c r="KED112" s="100"/>
      <c r="KEE112" s="100"/>
      <c r="KEF112" s="100"/>
      <c r="KEG112" s="100"/>
      <c r="KEH112" s="100"/>
      <c r="KEI112" s="100"/>
      <c r="KEJ112" s="100"/>
      <c r="KEK112" s="100"/>
      <c r="KEL112" s="100"/>
      <c r="KEM112" s="100"/>
      <c r="KEN112" s="100"/>
      <c r="KEO112" s="100"/>
      <c r="KEP112" s="100"/>
      <c r="KEQ112" s="100"/>
      <c r="KER112" s="100"/>
      <c r="KES112" s="100"/>
      <c r="KET112" s="100"/>
      <c r="KEU112" s="100"/>
      <c r="KEV112" s="100"/>
      <c r="KEW112" s="100"/>
      <c r="KEX112" s="100"/>
      <c r="KEY112" s="100"/>
      <c r="KEZ112" s="100"/>
      <c r="KFA112" s="100"/>
      <c r="KFB112" s="100"/>
      <c r="KFC112" s="100"/>
      <c r="KFD112" s="100"/>
      <c r="KFE112" s="100"/>
      <c r="KFF112" s="100"/>
      <c r="KFG112" s="100"/>
      <c r="KFH112" s="100"/>
      <c r="KFI112" s="100"/>
      <c r="KFJ112" s="100"/>
      <c r="KFK112" s="100"/>
      <c r="KFL112" s="100"/>
      <c r="KFM112" s="100"/>
      <c r="KFN112" s="100"/>
      <c r="KFO112" s="100"/>
      <c r="KFP112" s="100"/>
      <c r="KFQ112" s="100"/>
      <c r="KFR112" s="100"/>
      <c r="KFS112" s="100"/>
      <c r="KFT112" s="100"/>
      <c r="KFU112" s="100"/>
      <c r="KFV112" s="100"/>
      <c r="KFW112" s="100"/>
      <c r="KFX112" s="100"/>
      <c r="KFY112" s="100"/>
      <c r="KFZ112" s="100"/>
      <c r="KGA112" s="100"/>
      <c r="KGB112" s="100"/>
      <c r="KGC112" s="100"/>
      <c r="KGD112" s="100"/>
      <c r="KGE112" s="100"/>
      <c r="KGF112" s="100"/>
      <c r="KGG112" s="100"/>
      <c r="KGH112" s="100"/>
      <c r="KGI112" s="100"/>
      <c r="KGJ112" s="100"/>
      <c r="KGK112" s="100"/>
      <c r="KGL112" s="100"/>
      <c r="KGM112" s="100"/>
      <c r="KGN112" s="100"/>
      <c r="KGO112" s="100"/>
      <c r="KGP112" s="100"/>
      <c r="KGQ112" s="100"/>
      <c r="KGR112" s="100"/>
      <c r="KGS112" s="100"/>
      <c r="KGT112" s="100"/>
      <c r="KGU112" s="100"/>
      <c r="KGV112" s="100"/>
      <c r="KGW112" s="100"/>
      <c r="KGX112" s="100"/>
      <c r="KGY112" s="100"/>
      <c r="KGZ112" s="100"/>
      <c r="KHA112" s="100"/>
      <c r="KHB112" s="100"/>
      <c r="KHC112" s="100"/>
      <c r="KHD112" s="100"/>
      <c r="KHE112" s="100"/>
      <c r="KHF112" s="100"/>
      <c r="KHG112" s="100"/>
      <c r="KHH112" s="100"/>
      <c r="KHI112" s="100"/>
      <c r="KHJ112" s="100"/>
      <c r="KHK112" s="100"/>
      <c r="KHL112" s="100"/>
      <c r="KHM112" s="100"/>
      <c r="KHN112" s="100"/>
      <c r="KHO112" s="100"/>
      <c r="KHP112" s="100"/>
      <c r="KHQ112" s="100"/>
      <c r="KHR112" s="100"/>
      <c r="KHS112" s="100"/>
      <c r="KHT112" s="100"/>
      <c r="KHU112" s="100"/>
      <c r="KHV112" s="100"/>
      <c r="KHW112" s="100"/>
      <c r="KHX112" s="100"/>
      <c r="KHY112" s="100"/>
      <c r="KHZ112" s="100"/>
      <c r="KIA112" s="100"/>
      <c r="KIB112" s="100"/>
      <c r="KIC112" s="100"/>
      <c r="KID112" s="100"/>
      <c r="KIE112" s="100"/>
      <c r="KIF112" s="100"/>
      <c r="KIG112" s="100"/>
      <c r="KIH112" s="100"/>
      <c r="KII112" s="100"/>
      <c r="KIJ112" s="100"/>
      <c r="KIK112" s="100"/>
      <c r="KIL112" s="100"/>
      <c r="KIM112" s="100"/>
      <c r="KIN112" s="100"/>
      <c r="KIO112" s="100"/>
      <c r="KIP112" s="100"/>
      <c r="KIQ112" s="100"/>
      <c r="KIR112" s="100"/>
      <c r="KIS112" s="100"/>
      <c r="KIT112" s="100"/>
      <c r="KIU112" s="100"/>
      <c r="KIV112" s="100"/>
      <c r="KIW112" s="100"/>
      <c r="KIX112" s="100"/>
      <c r="KIY112" s="100"/>
      <c r="KIZ112" s="100"/>
      <c r="KJA112" s="100"/>
      <c r="KJB112" s="100"/>
      <c r="KJC112" s="100"/>
      <c r="KJD112" s="100"/>
      <c r="KJE112" s="100"/>
      <c r="KJF112" s="100"/>
      <c r="KJG112" s="100"/>
      <c r="KJH112" s="100"/>
      <c r="KJI112" s="100"/>
      <c r="KJJ112" s="100"/>
      <c r="KJK112" s="100"/>
      <c r="KJL112" s="100"/>
      <c r="KJM112" s="100"/>
      <c r="KJN112" s="100"/>
      <c r="KJO112" s="100"/>
      <c r="KJP112" s="100"/>
      <c r="KJQ112" s="100"/>
      <c r="KJR112" s="100"/>
      <c r="KJS112" s="100"/>
      <c r="KJT112" s="100"/>
      <c r="KJU112" s="100"/>
      <c r="KJV112" s="100"/>
      <c r="KJW112" s="100"/>
      <c r="KJX112" s="100"/>
      <c r="KJY112" s="100"/>
      <c r="KJZ112" s="100"/>
      <c r="KKA112" s="100"/>
      <c r="KKB112" s="100"/>
      <c r="KKC112" s="100"/>
      <c r="KKD112" s="100"/>
      <c r="KKE112" s="100"/>
      <c r="KKF112" s="100"/>
      <c r="KKG112" s="100"/>
      <c r="KKH112" s="100"/>
      <c r="KKI112" s="100"/>
      <c r="KKJ112" s="100"/>
      <c r="KKK112" s="100"/>
      <c r="KKL112" s="100"/>
      <c r="KKM112" s="100"/>
      <c r="KKN112" s="100"/>
      <c r="KKO112" s="100"/>
      <c r="KKP112" s="100"/>
      <c r="KKQ112" s="100"/>
      <c r="KKR112" s="100"/>
      <c r="KKS112" s="100"/>
      <c r="KKT112" s="100"/>
      <c r="KKU112" s="100"/>
      <c r="KKV112" s="100"/>
      <c r="KKW112" s="100"/>
      <c r="KKX112" s="100"/>
      <c r="KKY112" s="100"/>
      <c r="KKZ112" s="100"/>
      <c r="KLA112" s="100"/>
      <c r="KLB112" s="100"/>
      <c r="KLC112" s="100"/>
      <c r="KLD112" s="100"/>
      <c r="KLE112" s="100"/>
      <c r="KLF112" s="100"/>
      <c r="KLG112" s="100"/>
      <c r="KLH112" s="100"/>
      <c r="KLI112" s="100"/>
      <c r="KLJ112" s="100"/>
      <c r="KLK112" s="100"/>
      <c r="KLL112" s="100"/>
      <c r="KLM112" s="100"/>
      <c r="KLN112" s="100"/>
      <c r="KLO112" s="100"/>
      <c r="KLP112" s="100"/>
      <c r="KLQ112" s="100"/>
      <c r="KLR112" s="100"/>
      <c r="KLS112" s="100"/>
      <c r="KLT112" s="100"/>
      <c r="KLU112" s="100"/>
      <c r="KLV112" s="100"/>
      <c r="KLW112" s="100"/>
      <c r="KLX112" s="100"/>
      <c r="KLY112" s="100"/>
      <c r="KLZ112" s="100"/>
      <c r="KMA112" s="100"/>
      <c r="KMB112" s="100"/>
      <c r="KMC112" s="100"/>
      <c r="KMD112" s="100"/>
      <c r="KME112" s="100"/>
      <c r="KMF112" s="100"/>
      <c r="KMG112" s="100"/>
      <c r="KMH112" s="100"/>
      <c r="KMI112" s="100"/>
      <c r="KMJ112" s="100"/>
      <c r="KMK112" s="100"/>
      <c r="KML112" s="100"/>
      <c r="KMM112" s="100"/>
      <c r="KMN112" s="100"/>
      <c r="KMO112" s="100"/>
      <c r="KMP112" s="100"/>
      <c r="KMQ112" s="100"/>
      <c r="KMR112" s="100"/>
      <c r="KMS112" s="100"/>
      <c r="KMT112" s="100"/>
      <c r="KMU112" s="100"/>
      <c r="KMV112" s="100"/>
      <c r="KMW112" s="100"/>
      <c r="KMX112" s="100"/>
      <c r="KMY112" s="100"/>
      <c r="KMZ112" s="100"/>
      <c r="KNA112" s="100"/>
      <c r="KNB112" s="100"/>
      <c r="KNC112" s="100"/>
      <c r="KND112" s="100"/>
      <c r="KNE112" s="100"/>
      <c r="KNF112" s="100"/>
      <c r="KNG112" s="100"/>
      <c r="KNH112" s="100"/>
      <c r="KNI112" s="100"/>
      <c r="KNJ112" s="100"/>
      <c r="KNK112" s="100"/>
      <c r="KNL112" s="100"/>
      <c r="KNM112" s="100"/>
      <c r="KNN112" s="100"/>
      <c r="KNO112" s="100"/>
      <c r="KNP112" s="100"/>
      <c r="KNQ112" s="100"/>
      <c r="KNR112" s="100"/>
      <c r="KNS112" s="100"/>
      <c r="KNT112" s="100"/>
      <c r="KNU112" s="100"/>
      <c r="KNV112" s="100"/>
      <c r="KNW112" s="100"/>
      <c r="KNX112" s="100"/>
      <c r="KNY112" s="100"/>
      <c r="KNZ112" s="100"/>
      <c r="KOA112" s="100"/>
      <c r="KOB112" s="100"/>
      <c r="KOC112" s="100"/>
      <c r="KOD112" s="100"/>
      <c r="KOE112" s="100"/>
      <c r="KOF112" s="100"/>
      <c r="KOG112" s="100"/>
      <c r="KOH112" s="100"/>
      <c r="KOI112" s="100"/>
      <c r="KOJ112" s="100"/>
      <c r="KOK112" s="100"/>
      <c r="KOL112" s="100"/>
      <c r="KOM112" s="100"/>
      <c r="KON112" s="100"/>
      <c r="KOO112" s="100"/>
      <c r="KOP112" s="100"/>
      <c r="KOQ112" s="100"/>
      <c r="KOR112" s="100"/>
      <c r="KOS112" s="100"/>
      <c r="KOT112" s="100"/>
      <c r="KOU112" s="100"/>
      <c r="KOV112" s="100"/>
      <c r="KOW112" s="100"/>
      <c r="KOX112" s="100"/>
      <c r="KOY112" s="100"/>
      <c r="KOZ112" s="100"/>
      <c r="KPA112" s="100"/>
      <c r="KPB112" s="100"/>
      <c r="KPC112" s="100"/>
      <c r="KPD112" s="100"/>
      <c r="KPE112" s="100"/>
      <c r="KPF112" s="100"/>
      <c r="KPG112" s="100"/>
      <c r="KPH112" s="100"/>
      <c r="KPI112" s="100"/>
      <c r="KPJ112" s="100"/>
      <c r="KPK112" s="100"/>
      <c r="KPL112" s="100"/>
      <c r="KPM112" s="100"/>
      <c r="KPN112" s="100"/>
      <c r="KPO112" s="100"/>
      <c r="KPP112" s="100"/>
      <c r="KPQ112" s="100"/>
      <c r="KPR112" s="100"/>
      <c r="KPS112" s="100"/>
      <c r="KPT112" s="100"/>
      <c r="KPU112" s="100"/>
      <c r="KPV112" s="100"/>
      <c r="KPW112" s="100"/>
      <c r="KPX112" s="100"/>
      <c r="KPY112" s="100"/>
      <c r="KPZ112" s="100"/>
      <c r="KQA112" s="100"/>
      <c r="KQB112" s="100"/>
      <c r="KQC112" s="100"/>
      <c r="KQD112" s="100"/>
      <c r="KQE112" s="100"/>
      <c r="KQF112" s="100"/>
      <c r="KQG112" s="100"/>
      <c r="KQH112" s="100"/>
      <c r="KQI112" s="100"/>
      <c r="KQJ112" s="100"/>
      <c r="KQK112" s="100"/>
      <c r="KQL112" s="100"/>
      <c r="KQM112" s="100"/>
      <c r="KQN112" s="100"/>
      <c r="KQO112" s="100"/>
      <c r="KQP112" s="100"/>
      <c r="KQQ112" s="100"/>
      <c r="KQR112" s="100"/>
      <c r="KQS112" s="100"/>
      <c r="KQT112" s="100"/>
      <c r="KQU112" s="100"/>
      <c r="KQV112" s="100"/>
      <c r="KQW112" s="100"/>
      <c r="KQX112" s="100"/>
      <c r="KQY112" s="100"/>
      <c r="KQZ112" s="100"/>
      <c r="KRA112" s="100"/>
      <c r="KRB112" s="100"/>
      <c r="KRC112" s="100"/>
      <c r="KRD112" s="100"/>
      <c r="KRE112" s="100"/>
      <c r="KRF112" s="100"/>
      <c r="KRG112" s="100"/>
      <c r="KRH112" s="100"/>
      <c r="KRI112" s="100"/>
      <c r="KRJ112" s="100"/>
      <c r="KRK112" s="100"/>
      <c r="KRL112" s="100"/>
      <c r="KRM112" s="100"/>
      <c r="KRN112" s="100"/>
      <c r="KRO112" s="100"/>
      <c r="KRP112" s="100"/>
      <c r="KRQ112" s="100"/>
      <c r="KRR112" s="100"/>
      <c r="KRS112" s="100"/>
      <c r="KRT112" s="100"/>
      <c r="KRU112" s="100"/>
      <c r="KRV112" s="100"/>
      <c r="KRW112" s="100"/>
      <c r="KRX112" s="100"/>
      <c r="KRY112" s="100"/>
      <c r="KRZ112" s="100"/>
      <c r="KSA112" s="100"/>
      <c r="KSB112" s="100"/>
      <c r="KSC112" s="100"/>
      <c r="KSD112" s="100"/>
      <c r="KSE112" s="100"/>
      <c r="KSF112" s="100"/>
      <c r="KSG112" s="100"/>
      <c r="KSH112" s="100"/>
      <c r="KSI112" s="100"/>
      <c r="KSJ112" s="100"/>
      <c r="KSK112" s="100"/>
      <c r="KSL112" s="100"/>
      <c r="KSM112" s="100"/>
      <c r="KSN112" s="100"/>
      <c r="KSO112" s="100"/>
      <c r="KSP112" s="100"/>
      <c r="KSQ112" s="100"/>
      <c r="KSR112" s="100"/>
      <c r="KSS112" s="100"/>
      <c r="KST112" s="100"/>
      <c r="KSU112" s="100"/>
      <c r="KSV112" s="100"/>
      <c r="KSW112" s="100"/>
      <c r="KSX112" s="100"/>
      <c r="KSY112" s="100"/>
      <c r="KSZ112" s="100"/>
      <c r="KTA112" s="100"/>
      <c r="KTB112" s="100"/>
      <c r="KTC112" s="100"/>
      <c r="KTD112" s="100"/>
      <c r="KTE112" s="100"/>
      <c r="KTF112" s="100"/>
      <c r="KTG112" s="100"/>
      <c r="KTH112" s="100"/>
      <c r="KTI112" s="100"/>
      <c r="KTJ112" s="100"/>
      <c r="KTK112" s="100"/>
      <c r="KTL112" s="100"/>
      <c r="KTM112" s="100"/>
      <c r="KTN112" s="100"/>
      <c r="KTO112" s="100"/>
      <c r="KTP112" s="100"/>
      <c r="KTQ112" s="100"/>
      <c r="KTR112" s="100"/>
      <c r="KTS112" s="100"/>
      <c r="KTT112" s="100"/>
      <c r="KTU112" s="100"/>
      <c r="KTV112" s="100"/>
      <c r="KTW112" s="100"/>
      <c r="KTX112" s="100"/>
      <c r="KTY112" s="100"/>
      <c r="KTZ112" s="100"/>
      <c r="KUA112" s="100"/>
      <c r="KUB112" s="100"/>
      <c r="KUC112" s="100"/>
      <c r="KUD112" s="100"/>
      <c r="KUE112" s="100"/>
      <c r="KUF112" s="100"/>
      <c r="KUG112" s="100"/>
      <c r="KUH112" s="100"/>
      <c r="KUI112" s="100"/>
      <c r="KUJ112" s="100"/>
      <c r="KUK112" s="100"/>
      <c r="KUL112" s="100"/>
      <c r="KUM112" s="100"/>
      <c r="KUN112" s="100"/>
      <c r="KUO112" s="100"/>
      <c r="KUP112" s="100"/>
      <c r="KUQ112" s="100"/>
      <c r="KUR112" s="100"/>
      <c r="KUS112" s="100"/>
      <c r="KUT112" s="100"/>
      <c r="KUU112" s="100"/>
      <c r="KUV112" s="100"/>
      <c r="KUW112" s="100"/>
      <c r="KUX112" s="100"/>
      <c r="KUY112" s="100"/>
      <c r="KUZ112" s="100"/>
      <c r="KVA112" s="100"/>
      <c r="KVB112" s="100"/>
      <c r="KVC112" s="100"/>
      <c r="KVD112" s="100"/>
      <c r="KVE112" s="100"/>
      <c r="KVF112" s="100"/>
      <c r="KVG112" s="100"/>
      <c r="KVH112" s="100"/>
      <c r="KVI112" s="100"/>
      <c r="KVJ112" s="100"/>
      <c r="KVK112" s="100"/>
      <c r="KVL112" s="100"/>
      <c r="KVM112" s="100"/>
      <c r="KVN112" s="100"/>
      <c r="KVO112" s="100"/>
      <c r="KVP112" s="100"/>
      <c r="KVQ112" s="100"/>
      <c r="KVR112" s="100"/>
      <c r="KVS112" s="100"/>
      <c r="KVT112" s="100"/>
      <c r="KVU112" s="100"/>
      <c r="KVV112" s="100"/>
      <c r="KVW112" s="100"/>
      <c r="KVX112" s="100"/>
      <c r="KVY112" s="100"/>
      <c r="KVZ112" s="100"/>
      <c r="KWA112" s="100"/>
      <c r="KWB112" s="100"/>
      <c r="KWC112" s="100"/>
      <c r="KWD112" s="100"/>
      <c r="KWE112" s="100"/>
      <c r="KWF112" s="100"/>
      <c r="KWG112" s="100"/>
      <c r="KWH112" s="100"/>
      <c r="KWI112" s="100"/>
      <c r="KWJ112" s="100"/>
      <c r="KWK112" s="100"/>
      <c r="KWL112" s="100"/>
      <c r="KWM112" s="100"/>
      <c r="KWN112" s="100"/>
      <c r="KWO112" s="100"/>
      <c r="KWP112" s="100"/>
      <c r="KWQ112" s="100"/>
      <c r="KWR112" s="100"/>
      <c r="KWS112" s="100"/>
      <c r="KWT112" s="100"/>
      <c r="KWU112" s="100"/>
      <c r="KWV112" s="100"/>
      <c r="KWW112" s="100"/>
      <c r="KWX112" s="100"/>
      <c r="KWY112" s="100"/>
      <c r="KWZ112" s="100"/>
      <c r="KXA112" s="100"/>
      <c r="KXB112" s="100"/>
      <c r="KXC112" s="100"/>
      <c r="KXD112" s="100"/>
      <c r="KXE112" s="100"/>
      <c r="KXF112" s="100"/>
      <c r="KXG112" s="100"/>
      <c r="KXH112" s="100"/>
      <c r="KXI112" s="100"/>
      <c r="KXJ112" s="100"/>
      <c r="KXK112" s="100"/>
      <c r="KXL112" s="100"/>
      <c r="KXM112" s="100"/>
      <c r="KXN112" s="100"/>
      <c r="KXO112" s="100"/>
      <c r="KXP112" s="100"/>
      <c r="KXQ112" s="100"/>
      <c r="KXR112" s="100"/>
      <c r="KXS112" s="100"/>
      <c r="KXT112" s="100"/>
      <c r="KXU112" s="100"/>
      <c r="KXV112" s="100"/>
      <c r="KXW112" s="100"/>
      <c r="KXX112" s="100"/>
      <c r="KXY112" s="100"/>
      <c r="KXZ112" s="100"/>
      <c r="KYA112" s="100"/>
      <c r="KYB112" s="100"/>
      <c r="KYC112" s="100"/>
      <c r="KYD112" s="100"/>
      <c r="KYE112" s="100"/>
      <c r="KYF112" s="100"/>
      <c r="KYG112" s="100"/>
      <c r="KYH112" s="100"/>
      <c r="KYI112" s="100"/>
      <c r="KYJ112" s="100"/>
      <c r="KYK112" s="100"/>
      <c r="KYL112" s="100"/>
      <c r="KYM112" s="100"/>
      <c r="KYN112" s="100"/>
      <c r="KYO112" s="100"/>
      <c r="KYP112" s="100"/>
      <c r="KYQ112" s="100"/>
      <c r="KYR112" s="100"/>
      <c r="KYS112" s="100"/>
      <c r="KYT112" s="100"/>
      <c r="KYU112" s="100"/>
      <c r="KYV112" s="100"/>
      <c r="KYW112" s="100"/>
      <c r="KYX112" s="100"/>
      <c r="KYY112" s="100"/>
      <c r="KYZ112" s="100"/>
      <c r="KZA112" s="100"/>
      <c r="KZB112" s="100"/>
      <c r="KZC112" s="100"/>
      <c r="KZD112" s="100"/>
      <c r="KZE112" s="100"/>
      <c r="KZF112" s="100"/>
      <c r="KZG112" s="100"/>
      <c r="KZH112" s="100"/>
      <c r="KZI112" s="100"/>
      <c r="KZJ112" s="100"/>
      <c r="KZK112" s="100"/>
      <c r="KZL112" s="100"/>
      <c r="KZM112" s="100"/>
      <c r="KZN112" s="100"/>
      <c r="KZO112" s="100"/>
      <c r="KZP112" s="100"/>
      <c r="KZQ112" s="100"/>
      <c r="KZR112" s="100"/>
      <c r="KZS112" s="100"/>
      <c r="KZT112" s="100"/>
      <c r="KZU112" s="100"/>
      <c r="KZV112" s="100"/>
      <c r="KZW112" s="100"/>
      <c r="KZX112" s="100"/>
      <c r="KZY112" s="100"/>
      <c r="KZZ112" s="100"/>
      <c r="LAA112" s="100"/>
      <c r="LAB112" s="100"/>
      <c r="LAC112" s="100"/>
      <c r="LAD112" s="100"/>
      <c r="LAE112" s="100"/>
      <c r="LAF112" s="100"/>
      <c r="LAG112" s="100"/>
      <c r="LAH112" s="100"/>
      <c r="LAI112" s="100"/>
      <c r="LAJ112" s="100"/>
      <c r="LAK112" s="100"/>
      <c r="LAL112" s="100"/>
      <c r="LAM112" s="100"/>
      <c r="LAN112" s="100"/>
      <c r="LAO112" s="100"/>
      <c r="LAP112" s="100"/>
      <c r="LAQ112" s="100"/>
      <c r="LAR112" s="100"/>
      <c r="LAS112" s="100"/>
      <c r="LAT112" s="100"/>
      <c r="LAU112" s="100"/>
      <c r="LAV112" s="100"/>
      <c r="LAW112" s="100"/>
      <c r="LAX112" s="100"/>
      <c r="LAY112" s="100"/>
      <c r="LAZ112" s="100"/>
      <c r="LBA112" s="100"/>
      <c r="LBB112" s="100"/>
      <c r="LBC112" s="100"/>
      <c r="LBD112" s="100"/>
      <c r="LBE112" s="100"/>
      <c r="LBF112" s="100"/>
      <c r="LBG112" s="100"/>
      <c r="LBH112" s="100"/>
      <c r="LBI112" s="100"/>
      <c r="LBJ112" s="100"/>
      <c r="LBK112" s="100"/>
      <c r="LBL112" s="100"/>
      <c r="LBM112" s="100"/>
      <c r="LBN112" s="100"/>
      <c r="LBO112" s="100"/>
      <c r="LBP112" s="100"/>
      <c r="LBQ112" s="100"/>
      <c r="LBR112" s="100"/>
      <c r="LBS112" s="100"/>
      <c r="LBT112" s="100"/>
      <c r="LBU112" s="100"/>
      <c r="LBV112" s="100"/>
      <c r="LBW112" s="100"/>
      <c r="LBX112" s="100"/>
      <c r="LBY112" s="100"/>
      <c r="LBZ112" s="100"/>
      <c r="LCA112" s="100"/>
      <c r="LCB112" s="100"/>
      <c r="LCC112" s="100"/>
      <c r="LCD112" s="100"/>
      <c r="LCE112" s="100"/>
      <c r="LCF112" s="100"/>
      <c r="LCG112" s="100"/>
      <c r="LCH112" s="100"/>
      <c r="LCI112" s="100"/>
      <c r="LCJ112" s="100"/>
      <c r="LCK112" s="100"/>
      <c r="LCL112" s="100"/>
      <c r="LCM112" s="100"/>
      <c r="LCN112" s="100"/>
      <c r="LCO112" s="100"/>
      <c r="LCP112" s="100"/>
      <c r="LCQ112" s="100"/>
      <c r="LCR112" s="100"/>
      <c r="LCS112" s="100"/>
      <c r="LCT112" s="100"/>
      <c r="LCU112" s="100"/>
      <c r="LCV112" s="100"/>
      <c r="LCW112" s="100"/>
      <c r="LCX112" s="100"/>
      <c r="LCY112" s="100"/>
      <c r="LCZ112" s="100"/>
      <c r="LDA112" s="100"/>
      <c r="LDB112" s="100"/>
      <c r="LDC112" s="100"/>
      <c r="LDD112" s="100"/>
      <c r="LDE112" s="100"/>
      <c r="LDF112" s="100"/>
      <c r="LDG112" s="100"/>
      <c r="LDH112" s="100"/>
      <c r="LDI112" s="100"/>
      <c r="LDJ112" s="100"/>
      <c r="LDK112" s="100"/>
      <c r="LDL112" s="100"/>
      <c r="LDM112" s="100"/>
      <c r="LDN112" s="100"/>
      <c r="LDO112" s="100"/>
      <c r="LDP112" s="100"/>
      <c r="LDQ112" s="100"/>
      <c r="LDR112" s="100"/>
      <c r="LDS112" s="100"/>
      <c r="LDT112" s="100"/>
      <c r="LDU112" s="100"/>
      <c r="LDV112" s="100"/>
      <c r="LDW112" s="100"/>
      <c r="LDX112" s="100"/>
      <c r="LDY112" s="100"/>
      <c r="LDZ112" s="100"/>
      <c r="LEA112" s="100"/>
      <c r="LEB112" s="100"/>
      <c r="LEC112" s="100"/>
      <c r="LED112" s="100"/>
      <c r="LEE112" s="100"/>
      <c r="LEF112" s="100"/>
      <c r="LEG112" s="100"/>
      <c r="LEH112" s="100"/>
      <c r="LEI112" s="100"/>
      <c r="LEJ112" s="100"/>
      <c r="LEK112" s="100"/>
      <c r="LEL112" s="100"/>
      <c r="LEM112" s="100"/>
      <c r="LEN112" s="100"/>
      <c r="LEO112" s="100"/>
      <c r="LEP112" s="100"/>
      <c r="LEQ112" s="100"/>
      <c r="LER112" s="100"/>
      <c r="LES112" s="100"/>
      <c r="LET112" s="100"/>
      <c r="LEU112" s="100"/>
      <c r="LEV112" s="100"/>
      <c r="LEW112" s="100"/>
      <c r="LEX112" s="100"/>
      <c r="LEY112" s="100"/>
      <c r="LEZ112" s="100"/>
      <c r="LFA112" s="100"/>
      <c r="LFB112" s="100"/>
      <c r="LFC112" s="100"/>
      <c r="LFD112" s="100"/>
      <c r="LFE112" s="100"/>
      <c r="LFF112" s="100"/>
      <c r="LFG112" s="100"/>
      <c r="LFH112" s="100"/>
      <c r="LFI112" s="100"/>
      <c r="LFJ112" s="100"/>
      <c r="LFK112" s="100"/>
      <c r="LFL112" s="100"/>
      <c r="LFM112" s="100"/>
      <c r="LFN112" s="100"/>
      <c r="LFO112" s="100"/>
      <c r="LFP112" s="100"/>
      <c r="LFQ112" s="100"/>
      <c r="LFR112" s="100"/>
      <c r="LFS112" s="100"/>
      <c r="LFT112" s="100"/>
      <c r="LFU112" s="100"/>
      <c r="LFV112" s="100"/>
      <c r="LFW112" s="100"/>
      <c r="LFX112" s="100"/>
      <c r="LFY112" s="100"/>
      <c r="LFZ112" s="100"/>
      <c r="LGA112" s="100"/>
      <c r="LGB112" s="100"/>
      <c r="LGC112" s="100"/>
      <c r="LGD112" s="100"/>
      <c r="LGE112" s="100"/>
      <c r="LGF112" s="100"/>
      <c r="LGG112" s="100"/>
      <c r="LGH112" s="100"/>
      <c r="LGI112" s="100"/>
      <c r="LGJ112" s="100"/>
      <c r="LGK112" s="100"/>
      <c r="LGL112" s="100"/>
      <c r="LGM112" s="100"/>
      <c r="LGN112" s="100"/>
      <c r="LGO112" s="100"/>
      <c r="LGP112" s="100"/>
      <c r="LGQ112" s="100"/>
      <c r="LGR112" s="100"/>
      <c r="LGS112" s="100"/>
      <c r="LGT112" s="100"/>
      <c r="LGU112" s="100"/>
      <c r="LGV112" s="100"/>
      <c r="LGW112" s="100"/>
      <c r="LGX112" s="100"/>
      <c r="LGY112" s="100"/>
      <c r="LGZ112" s="100"/>
      <c r="LHA112" s="100"/>
      <c r="LHB112" s="100"/>
      <c r="LHC112" s="100"/>
      <c r="LHD112" s="100"/>
      <c r="LHE112" s="100"/>
      <c r="LHF112" s="100"/>
      <c r="LHG112" s="100"/>
      <c r="LHH112" s="100"/>
      <c r="LHI112" s="100"/>
      <c r="LHJ112" s="100"/>
      <c r="LHK112" s="100"/>
      <c r="LHL112" s="100"/>
      <c r="LHM112" s="100"/>
      <c r="LHN112" s="100"/>
      <c r="LHO112" s="100"/>
      <c r="LHP112" s="100"/>
      <c r="LHQ112" s="100"/>
      <c r="LHR112" s="100"/>
      <c r="LHS112" s="100"/>
      <c r="LHT112" s="100"/>
      <c r="LHU112" s="100"/>
      <c r="LHV112" s="100"/>
      <c r="LHW112" s="100"/>
      <c r="LHX112" s="100"/>
      <c r="LHY112" s="100"/>
      <c r="LHZ112" s="100"/>
      <c r="LIA112" s="100"/>
      <c r="LIB112" s="100"/>
      <c r="LIC112" s="100"/>
      <c r="LID112" s="100"/>
      <c r="LIE112" s="100"/>
      <c r="LIF112" s="100"/>
      <c r="LIG112" s="100"/>
      <c r="LIH112" s="100"/>
      <c r="LII112" s="100"/>
      <c r="LIJ112" s="100"/>
      <c r="LIK112" s="100"/>
      <c r="LIL112" s="100"/>
      <c r="LIM112" s="100"/>
      <c r="LIN112" s="100"/>
      <c r="LIO112" s="100"/>
      <c r="LIP112" s="100"/>
      <c r="LIQ112" s="100"/>
      <c r="LIR112" s="100"/>
      <c r="LIS112" s="100"/>
      <c r="LIT112" s="100"/>
      <c r="LIU112" s="100"/>
      <c r="LIV112" s="100"/>
      <c r="LIW112" s="100"/>
      <c r="LIX112" s="100"/>
      <c r="LIY112" s="100"/>
      <c r="LIZ112" s="100"/>
      <c r="LJA112" s="100"/>
      <c r="LJB112" s="100"/>
      <c r="LJC112" s="100"/>
      <c r="LJD112" s="100"/>
      <c r="LJE112" s="100"/>
      <c r="LJF112" s="100"/>
      <c r="LJG112" s="100"/>
      <c r="LJH112" s="100"/>
      <c r="LJI112" s="100"/>
      <c r="LJJ112" s="100"/>
      <c r="LJK112" s="100"/>
      <c r="LJL112" s="100"/>
      <c r="LJM112" s="100"/>
      <c r="LJN112" s="100"/>
      <c r="LJO112" s="100"/>
      <c r="LJP112" s="100"/>
      <c r="LJQ112" s="100"/>
      <c r="LJR112" s="100"/>
      <c r="LJS112" s="100"/>
      <c r="LJT112" s="100"/>
      <c r="LJU112" s="100"/>
      <c r="LJV112" s="100"/>
      <c r="LJW112" s="100"/>
      <c r="LJX112" s="100"/>
      <c r="LJY112" s="100"/>
      <c r="LJZ112" s="100"/>
      <c r="LKA112" s="100"/>
      <c r="LKB112" s="100"/>
      <c r="LKC112" s="100"/>
      <c r="LKD112" s="100"/>
      <c r="LKE112" s="100"/>
      <c r="LKF112" s="100"/>
      <c r="LKG112" s="100"/>
      <c r="LKH112" s="100"/>
      <c r="LKI112" s="100"/>
      <c r="LKJ112" s="100"/>
      <c r="LKK112" s="100"/>
      <c r="LKL112" s="100"/>
      <c r="LKM112" s="100"/>
      <c r="LKN112" s="100"/>
      <c r="LKO112" s="100"/>
      <c r="LKP112" s="100"/>
      <c r="LKQ112" s="100"/>
      <c r="LKR112" s="100"/>
      <c r="LKS112" s="100"/>
      <c r="LKT112" s="100"/>
      <c r="LKU112" s="100"/>
      <c r="LKV112" s="100"/>
      <c r="LKW112" s="100"/>
      <c r="LKX112" s="100"/>
      <c r="LKY112" s="100"/>
      <c r="LKZ112" s="100"/>
      <c r="LLA112" s="100"/>
      <c r="LLB112" s="100"/>
      <c r="LLC112" s="100"/>
      <c r="LLD112" s="100"/>
      <c r="LLE112" s="100"/>
      <c r="LLF112" s="100"/>
      <c r="LLG112" s="100"/>
      <c r="LLH112" s="100"/>
      <c r="LLI112" s="100"/>
      <c r="LLJ112" s="100"/>
      <c r="LLK112" s="100"/>
      <c r="LLL112" s="100"/>
      <c r="LLM112" s="100"/>
      <c r="LLN112" s="100"/>
      <c r="LLO112" s="100"/>
      <c r="LLP112" s="100"/>
      <c r="LLQ112" s="100"/>
      <c r="LLR112" s="100"/>
      <c r="LLS112" s="100"/>
      <c r="LLT112" s="100"/>
      <c r="LLU112" s="100"/>
      <c r="LLV112" s="100"/>
      <c r="LLW112" s="100"/>
      <c r="LLX112" s="100"/>
      <c r="LLY112" s="100"/>
      <c r="LLZ112" s="100"/>
      <c r="LMA112" s="100"/>
      <c r="LMB112" s="100"/>
      <c r="LMC112" s="100"/>
      <c r="LMD112" s="100"/>
      <c r="LME112" s="100"/>
      <c r="LMF112" s="100"/>
      <c r="LMG112" s="100"/>
      <c r="LMH112" s="100"/>
      <c r="LMI112" s="100"/>
      <c r="LMJ112" s="100"/>
      <c r="LMK112" s="100"/>
      <c r="LML112" s="100"/>
      <c r="LMM112" s="100"/>
      <c r="LMN112" s="100"/>
      <c r="LMO112" s="100"/>
      <c r="LMP112" s="100"/>
      <c r="LMQ112" s="100"/>
      <c r="LMR112" s="100"/>
      <c r="LMS112" s="100"/>
      <c r="LMT112" s="100"/>
      <c r="LMU112" s="100"/>
      <c r="LMV112" s="100"/>
      <c r="LMW112" s="100"/>
      <c r="LMX112" s="100"/>
      <c r="LMY112" s="100"/>
      <c r="LMZ112" s="100"/>
      <c r="LNA112" s="100"/>
      <c r="LNB112" s="100"/>
      <c r="LNC112" s="100"/>
      <c r="LND112" s="100"/>
      <c r="LNE112" s="100"/>
      <c r="LNF112" s="100"/>
      <c r="LNG112" s="100"/>
      <c r="LNH112" s="100"/>
      <c r="LNI112" s="100"/>
      <c r="LNJ112" s="100"/>
      <c r="LNK112" s="100"/>
      <c r="LNL112" s="100"/>
      <c r="LNM112" s="100"/>
      <c r="LNN112" s="100"/>
      <c r="LNO112" s="100"/>
      <c r="LNP112" s="100"/>
      <c r="LNQ112" s="100"/>
      <c r="LNR112" s="100"/>
      <c r="LNS112" s="100"/>
      <c r="LNT112" s="100"/>
      <c r="LNU112" s="100"/>
      <c r="LNV112" s="100"/>
      <c r="LNW112" s="100"/>
      <c r="LNX112" s="100"/>
      <c r="LNY112" s="100"/>
      <c r="LNZ112" s="100"/>
      <c r="LOA112" s="100"/>
      <c r="LOB112" s="100"/>
      <c r="LOC112" s="100"/>
      <c r="LOD112" s="100"/>
      <c r="LOE112" s="100"/>
      <c r="LOF112" s="100"/>
      <c r="LOG112" s="100"/>
      <c r="LOH112" s="100"/>
      <c r="LOI112" s="100"/>
      <c r="LOJ112" s="100"/>
      <c r="LOK112" s="100"/>
      <c r="LOL112" s="100"/>
      <c r="LOM112" s="100"/>
      <c r="LON112" s="100"/>
      <c r="LOO112" s="100"/>
      <c r="LOP112" s="100"/>
      <c r="LOQ112" s="100"/>
      <c r="LOR112" s="100"/>
      <c r="LOS112" s="100"/>
      <c r="LOT112" s="100"/>
      <c r="LOU112" s="100"/>
      <c r="LOV112" s="100"/>
      <c r="LOW112" s="100"/>
      <c r="LOX112" s="100"/>
      <c r="LOY112" s="100"/>
      <c r="LOZ112" s="100"/>
      <c r="LPA112" s="100"/>
      <c r="LPB112" s="100"/>
      <c r="LPC112" s="100"/>
      <c r="LPD112" s="100"/>
      <c r="LPE112" s="100"/>
      <c r="LPF112" s="100"/>
      <c r="LPG112" s="100"/>
      <c r="LPH112" s="100"/>
      <c r="LPI112" s="100"/>
      <c r="LPJ112" s="100"/>
      <c r="LPK112" s="100"/>
      <c r="LPL112" s="100"/>
      <c r="LPM112" s="100"/>
      <c r="LPN112" s="100"/>
      <c r="LPO112" s="100"/>
      <c r="LPP112" s="100"/>
      <c r="LPQ112" s="100"/>
      <c r="LPR112" s="100"/>
      <c r="LPS112" s="100"/>
      <c r="LPT112" s="100"/>
      <c r="LPU112" s="100"/>
      <c r="LPV112" s="100"/>
      <c r="LPW112" s="100"/>
      <c r="LPX112" s="100"/>
      <c r="LPY112" s="100"/>
      <c r="LPZ112" s="100"/>
      <c r="LQA112" s="100"/>
      <c r="LQB112" s="100"/>
      <c r="LQC112" s="100"/>
      <c r="LQD112" s="100"/>
      <c r="LQE112" s="100"/>
      <c r="LQF112" s="100"/>
      <c r="LQG112" s="100"/>
      <c r="LQH112" s="100"/>
      <c r="LQI112" s="100"/>
      <c r="LQJ112" s="100"/>
      <c r="LQK112" s="100"/>
      <c r="LQL112" s="100"/>
      <c r="LQM112" s="100"/>
      <c r="LQN112" s="100"/>
      <c r="LQO112" s="100"/>
      <c r="LQP112" s="100"/>
      <c r="LQQ112" s="100"/>
      <c r="LQR112" s="100"/>
      <c r="LQS112" s="100"/>
      <c r="LQT112" s="100"/>
      <c r="LQU112" s="100"/>
      <c r="LQV112" s="100"/>
      <c r="LQW112" s="100"/>
      <c r="LQX112" s="100"/>
      <c r="LQY112" s="100"/>
      <c r="LQZ112" s="100"/>
      <c r="LRA112" s="100"/>
      <c r="LRB112" s="100"/>
      <c r="LRC112" s="100"/>
      <c r="LRD112" s="100"/>
      <c r="LRE112" s="100"/>
      <c r="LRF112" s="100"/>
      <c r="LRG112" s="100"/>
      <c r="LRH112" s="100"/>
      <c r="LRI112" s="100"/>
      <c r="LRJ112" s="100"/>
      <c r="LRK112" s="100"/>
      <c r="LRL112" s="100"/>
      <c r="LRM112" s="100"/>
      <c r="LRN112" s="100"/>
      <c r="LRO112" s="100"/>
      <c r="LRP112" s="100"/>
      <c r="LRQ112" s="100"/>
      <c r="LRR112" s="100"/>
      <c r="LRS112" s="100"/>
      <c r="LRT112" s="100"/>
      <c r="LRU112" s="100"/>
      <c r="LRV112" s="100"/>
      <c r="LRW112" s="100"/>
      <c r="LRX112" s="100"/>
      <c r="LRY112" s="100"/>
      <c r="LRZ112" s="100"/>
      <c r="LSA112" s="100"/>
      <c r="LSB112" s="100"/>
      <c r="LSC112" s="100"/>
      <c r="LSD112" s="100"/>
      <c r="LSE112" s="100"/>
      <c r="LSF112" s="100"/>
      <c r="LSG112" s="100"/>
      <c r="LSH112" s="100"/>
      <c r="LSI112" s="100"/>
      <c r="LSJ112" s="100"/>
      <c r="LSK112" s="100"/>
      <c r="LSL112" s="100"/>
      <c r="LSM112" s="100"/>
      <c r="LSN112" s="100"/>
      <c r="LSO112" s="100"/>
      <c r="LSP112" s="100"/>
      <c r="LSQ112" s="100"/>
      <c r="LSR112" s="100"/>
      <c r="LSS112" s="100"/>
      <c r="LST112" s="100"/>
      <c r="LSU112" s="100"/>
      <c r="LSV112" s="100"/>
      <c r="LSW112" s="100"/>
      <c r="LSX112" s="100"/>
      <c r="LSY112" s="100"/>
      <c r="LSZ112" s="100"/>
      <c r="LTA112" s="100"/>
      <c r="LTB112" s="100"/>
      <c r="LTC112" s="100"/>
      <c r="LTD112" s="100"/>
      <c r="LTE112" s="100"/>
      <c r="LTF112" s="100"/>
      <c r="LTG112" s="100"/>
      <c r="LTH112" s="100"/>
      <c r="LTI112" s="100"/>
      <c r="LTJ112" s="100"/>
      <c r="LTK112" s="100"/>
      <c r="LTL112" s="100"/>
      <c r="LTM112" s="100"/>
      <c r="LTN112" s="100"/>
      <c r="LTO112" s="100"/>
      <c r="LTP112" s="100"/>
      <c r="LTQ112" s="100"/>
      <c r="LTR112" s="100"/>
      <c r="LTS112" s="100"/>
      <c r="LTT112" s="100"/>
      <c r="LTU112" s="100"/>
      <c r="LTV112" s="100"/>
      <c r="LTW112" s="100"/>
      <c r="LTX112" s="100"/>
      <c r="LTY112" s="100"/>
      <c r="LTZ112" s="100"/>
      <c r="LUA112" s="100"/>
      <c r="LUB112" s="100"/>
      <c r="LUC112" s="100"/>
      <c r="LUD112" s="100"/>
      <c r="LUE112" s="100"/>
      <c r="LUF112" s="100"/>
      <c r="LUG112" s="100"/>
      <c r="LUH112" s="100"/>
      <c r="LUI112" s="100"/>
      <c r="LUJ112" s="100"/>
      <c r="LUK112" s="100"/>
      <c r="LUL112" s="100"/>
      <c r="LUM112" s="100"/>
      <c r="LUN112" s="100"/>
      <c r="LUO112" s="100"/>
      <c r="LUP112" s="100"/>
      <c r="LUQ112" s="100"/>
      <c r="LUR112" s="100"/>
      <c r="LUS112" s="100"/>
      <c r="LUT112" s="100"/>
      <c r="LUU112" s="100"/>
      <c r="LUV112" s="100"/>
      <c r="LUW112" s="100"/>
      <c r="LUX112" s="100"/>
      <c r="LUY112" s="100"/>
      <c r="LUZ112" s="100"/>
      <c r="LVA112" s="100"/>
      <c r="LVB112" s="100"/>
      <c r="LVC112" s="100"/>
      <c r="LVD112" s="100"/>
      <c r="LVE112" s="100"/>
      <c r="LVF112" s="100"/>
      <c r="LVG112" s="100"/>
      <c r="LVH112" s="100"/>
      <c r="LVI112" s="100"/>
      <c r="LVJ112" s="100"/>
      <c r="LVK112" s="100"/>
      <c r="LVL112" s="100"/>
      <c r="LVM112" s="100"/>
      <c r="LVN112" s="100"/>
      <c r="LVO112" s="100"/>
      <c r="LVP112" s="100"/>
      <c r="LVQ112" s="100"/>
      <c r="LVR112" s="100"/>
      <c r="LVS112" s="100"/>
      <c r="LVT112" s="100"/>
      <c r="LVU112" s="100"/>
      <c r="LVV112" s="100"/>
      <c r="LVW112" s="100"/>
      <c r="LVX112" s="100"/>
      <c r="LVY112" s="100"/>
      <c r="LVZ112" s="100"/>
      <c r="LWA112" s="100"/>
      <c r="LWB112" s="100"/>
      <c r="LWC112" s="100"/>
      <c r="LWD112" s="100"/>
      <c r="LWE112" s="100"/>
      <c r="LWF112" s="100"/>
      <c r="LWG112" s="100"/>
      <c r="LWH112" s="100"/>
      <c r="LWI112" s="100"/>
      <c r="LWJ112" s="100"/>
      <c r="LWK112" s="100"/>
      <c r="LWL112" s="100"/>
      <c r="LWM112" s="100"/>
      <c r="LWN112" s="100"/>
      <c r="LWO112" s="100"/>
      <c r="LWP112" s="100"/>
      <c r="LWQ112" s="100"/>
      <c r="LWR112" s="100"/>
      <c r="LWS112" s="100"/>
      <c r="LWT112" s="100"/>
      <c r="LWU112" s="100"/>
      <c r="LWV112" s="100"/>
      <c r="LWW112" s="100"/>
      <c r="LWX112" s="100"/>
      <c r="LWY112" s="100"/>
      <c r="LWZ112" s="100"/>
      <c r="LXA112" s="100"/>
      <c r="LXB112" s="100"/>
      <c r="LXC112" s="100"/>
      <c r="LXD112" s="100"/>
      <c r="LXE112" s="100"/>
      <c r="LXF112" s="100"/>
      <c r="LXG112" s="100"/>
      <c r="LXH112" s="100"/>
      <c r="LXI112" s="100"/>
      <c r="LXJ112" s="100"/>
      <c r="LXK112" s="100"/>
      <c r="LXL112" s="100"/>
      <c r="LXM112" s="100"/>
      <c r="LXN112" s="100"/>
      <c r="LXO112" s="100"/>
      <c r="LXP112" s="100"/>
      <c r="LXQ112" s="100"/>
      <c r="LXR112" s="100"/>
      <c r="LXS112" s="100"/>
      <c r="LXT112" s="100"/>
      <c r="LXU112" s="100"/>
      <c r="LXV112" s="100"/>
      <c r="LXW112" s="100"/>
      <c r="LXX112" s="100"/>
      <c r="LXY112" s="100"/>
      <c r="LXZ112" s="100"/>
      <c r="LYA112" s="100"/>
      <c r="LYB112" s="100"/>
      <c r="LYC112" s="100"/>
      <c r="LYD112" s="100"/>
      <c r="LYE112" s="100"/>
      <c r="LYF112" s="100"/>
      <c r="LYG112" s="100"/>
      <c r="LYH112" s="100"/>
      <c r="LYI112" s="100"/>
      <c r="LYJ112" s="100"/>
      <c r="LYK112" s="100"/>
      <c r="LYL112" s="100"/>
      <c r="LYM112" s="100"/>
      <c r="LYN112" s="100"/>
      <c r="LYO112" s="100"/>
      <c r="LYP112" s="100"/>
      <c r="LYQ112" s="100"/>
      <c r="LYR112" s="100"/>
      <c r="LYS112" s="100"/>
      <c r="LYT112" s="100"/>
      <c r="LYU112" s="100"/>
      <c r="LYV112" s="100"/>
      <c r="LYW112" s="100"/>
      <c r="LYX112" s="100"/>
      <c r="LYY112" s="100"/>
      <c r="LYZ112" s="100"/>
      <c r="LZA112" s="100"/>
      <c r="LZB112" s="100"/>
      <c r="LZC112" s="100"/>
      <c r="LZD112" s="100"/>
      <c r="LZE112" s="100"/>
      <c r="LZF112" s="100"/>
      <c r="LZG112" s="100"/>
      <c r="LZH112" s="100"/>
      <c r="LZI112" s="100"/>
      <c r="LZJ112" s="100"/>
      <c r="LZK112" s="100"/>
      <c r="LZL112" s="100"/>
      <c r="LZM112" s="100"/>
      <c r="LZN112" s="100"/>
      <c r="LZO112" s="100"/>
      <c r="LZP112" s="100"/>
      <c r="LZQ112" s="100"/>
      <c r="LZR112" s="100"/>
      <c r="LZS112" s="100"/>
      <c r="LZT112" s="100"/>
      <c r="LZU112" s="100"/>
      <c r="LZV112" s="100"/>
      <c r="LZW112" s="100"/>
      <c r="LZX112" s="100"/>
      <c r="LZY112" s="100"/>
      <c r="LZZ112" s="100"/>
      <c r="MAA112" s="100"/>
      <c r="MAB112" s="100"/>
      <c r="MAC112" s="100"/>
      <c r="MAD112" s="100"/>
      <c r="MAE112" s="100"/>
      <c r="MAF112" s="100"/>
      <c r="MAG112" s="100"/>
      <c r="MAH112" s="100"/>
      <c r="MAI112" s="100"/>
      <c r="MAJ112" s="100"/>
      <c r="MAK112" s="100"/>
      <c r="MAL112" s="100"/>
      <c r="MAM112" s="100"/>
      <c r="MAN112" s="100"/>
      <c r="MAO112" s="100"/>
      <c r="MAP112" s="100"/>
      <c r="MAQ112" s="100"/>
      <c r="MAR112" s="100"/>
      <c r="MAS112" s="100"/>
      <c r="MAT112" s="100"/>
      <c r="MAU112" s="100"/>
      <c r="MAV112" s="100"/>
      <c r="MAW112" s="100"/>
      <c r="MAX112" s="100"/>
      <c r="MAY112" s="100"/>
      <c r="MAZ112" s="100"/>
      <c r="MBA112" s="100"/>
      <c r="MBB112" s="100"/>
      <c r="MBC112" s="100"/>
      <c r="MBD112" s="100"/>
      <c r="MBE112" s="100"/>
      <c r="MBF112" s="100"/>
      <c r="MBG112" s="100"/>
      <c r="MBH112" s="100"/>
      <c r="MBI112" s="100"/>
      <c r="MBJ112" s="100"/>
      <c r="MBK112" s="100"/>
      <c r="MBL112" s="100"/>
      <c r="MBM112" s="100"/>
      <c r="MBN112" s="100"/>
      <c r="MBO112" s="100"/>
      <c r="MBP112" s="100"/>
      <c r="MBQ112" s="100"/>
      <c r="MBR112" s="100"/>
      <c r="MBS112" s="100"/>
      <c r="MBT112" s="100"/>
      <c r="MBU112" s="100"/>
      <c r="MBV112" s="100"/>
      <c r="MBW112" s="100"/>
      <c r="MBX112" s="100"/>
      <c r="MBY112" s="100"/>
      <c r="MBZ112" s="100"/>
      <c r="MCA112" s="100"/>
      <c r="MCB112" s="100"/>
      <c r="MCC112" s="100"/>
      <c r="MCD112" s="100"/>
      <c r="MCE112" s="100"/>
      <c r="MCF112" s="100"/>
      <c r="MCG112" s="100"/>
      <c r="MCH112" s="100"/>
      <c r="MCI112" s="100"/>
      <c r="MCJ112" s="100"/>
      <c r="MCK112" s="100"/>
      <c r="MCL112" s="100"/>
      <c r="MCM112" s="100"/>
      <c r="MCN112" s="100"/>
      <c r="MCO112" s="100"/>
      <c r="MCP112" s="100"/>
      <c r="MCQ112" s="100"/>
      <c r="MCR112" s="100"/>
      <c r="MCS112" s="100"/>
      <c r="MCT112" s="100"/>
      <c r="MCU112" s="100"/>
      <c r="MCV112" s="100"/>
      <c r="MCW112" s="100"/>
      <c r="MCX112" s="100"/>
      <c r="MCY112" s="100"/>
      <c r="MCZ112" s="100"/>
      <c r="MDA112" s="100"/>
      <c r="MDB112" s="100"/>
      <c r="MDC112" s="100"/>
      <c r="MDD112" s="100"/>
      <c r="MDE112" s="100"/>
      <c r="MDF112" s="100"/>
      <c r="MDG112" s="100"/>
      <c r="MDH112" s="100"/>
      <c r="MDI112" s="100"/>
      <c r="MDJ112" s="100"/>
      <c r="MDK112" s="100"/>
      <c r="MDL112" s="100"/>
      <c r="MDM112" s="100"/>
      <c r="MDN112" s="100"/>
      <c r="MDO112" s="100"/>
      <c r="MDP112" s="100"/>
      <c r="MDQ112" s="100"/>
      <c r="MDR112" s="100"/>
      <c r="MDS112" s="100"/>
      <c r="MDT112" s="100"/>
      <c r="MDU112" s="100"/>
      <c r="MDV112" s="100"/>
      <c r="MDW112" s="100"/>
      <c r="MDX112" s="100"/>
      <c r="MDY112" s="100"/>
      <c r="MDZ112" s="100"/>
      <c r="MEA112" s="100"/>
      <c r="MEB112" s="100"/>
      <c r="MEC112" s="100"/>
      <c r="MED112" s="100"/>
      <c r="MEE112" s="100"/>
      <c r="MEF112" s="100"/>
      <c r="MEG112" s="100"/>
      <c r="MEH112" s="100"/>
      <c r="MEI112" s="100"/>
      <c r="MEJ112" s="100"/>
      <c r="MEK112" s="100"/>
      <c r="MEL112" s="100"/>
      <c r="MEM112" s="100"/>
      <c r="MEN112" s="100"/>
      <c r="MEO112" s="100"/>
      <c r="MEP112" s="100"/>
      <c r="MEQ112" s="100"/>
      <c r="MER112" s="100"/>
      <c r="MES112" s="100"/>
      <c r="MET112" s="100"/>
      <c r="MEU112" s="100"/>
      <c r="MEV112" s="100"/>
      <c r="MEW112" s="100"/>
      <c r="MEX112" s="100"/>
      <c r="MEY112" s="100"/>
      <c r="MEZ112" s="100"/>
      <c r="MFA112" s="100"/>
      <c r="MFB112" s="100"/>
      <c r="MFC112" s="100"/>
      <c r="MFD112" s="100"/>
      <c r="MFE112" s="100"/>
      <c r="MFF112" s="100"/>
      <c r="MFG112" s="100"/>
      <c r="MFH112" s="100"/>
      <c r="MFI112" s="100"/>
      <c r="MFJ112" s="100"/>
      <c r="MFK112" s="100"/>
      <c r="MFL112" s="100"/>
      <c r="MFM112" s="100"/>
      <c r="MFN112" s="100"/>
      <c r="MFO112" s="100"/>
      <c r="MFP112" s="100"/>
      <c r="MFQ112" s="100"/>
      <c r="MFR112" s="100"/>
      <c r="MFS112" s="100"/>
      <c r="MFT112" s="100"/>
      <c r="MFU112" s="100"/>
      <c r="MFV112" s="100"/>
      <c r="MFW112" s="100"/>
      <c r="MFX112" s="100"/>
      <c r="MFY112" s="100"/>
      <c r="MFZ112" s="100"/>
      <c r="MGA112" s="100"/>
      <c r="MGB112" s="100"/>
      <c r="MGC112" s="100"/>
      <c r="MGD112" s="100"/>
      <c r="MGE112" s="100"/>
      <c r="MGF112" s="100"/>
      <c r="MGG112" s="100"/>
      <c r="MGH112" s="100"/>
      <c r="MGI112" s="100"/>
      <c r="MGJ112" s="100"/>
      <c r="MGK112" s="100"/>
      <c r="MGL112" s="100"/>
      <c r="MGM112" s="100"/>
      <c r="MGN112" s="100"/>
      <c r="MGO112" s="100"/>
      <c r="MGP112" s="100"/>
      <c r="MGQ112" s="100"/>
      <c r="MGR112" s="100"/>
      <c r="MGS112" s="100"/>
      <c r="MGT112" s="100"/>
      <c r="MGU112" s="100"/>
      <c r="MGV112" s="100"/>
      <c r="MGW112" s="100"/>
      <c r="MGX112" s="100"/>
      <c r="MGY112" s="100"/>
      <c r="MGZ112" s="100"/>
      <c r="MHA112" s="100"/>
      <c r="MHB112" s="100"/>
      <c r="MHC112" s="100"/>
      <c r="MHD112" s="100"/>
      <c r="MHE112" s="100"/>
      <c r="MHF112" s="100"/>
      <c r="MHG112" s="100"/>
      <c r="MHH112" s="100"/>
      <c r="MHI112" s="100"/>
      <c r="MHJ112" s="100"/>
      <c r="MHK112" s="100"/>
      <c r="MHL112" s="100"/>
      <c r="MHM112" s="100"/>
      <c r="MHN112" s="100"/>
      <c r="MHO112" s="100"/>
      <c r="MHP112" s="100"/>
      <c r="MHQ112" s="100"/>
      <c r="MHR112" s="100"/>
      <c r="MHS112" s="100"/>
      <c r="MHT112" s="100"/>
      <c r="MHU112" s="100"/>
      <c r="MHV112" s="100"/>
      <c r="MHW112" s="100"/>
      <c r="MHX112" s="100"/>
      <c r="MHY112" s="100"/>
      <c r="MHZ112" s="100"/>
      <c r="MIA112" s="100"/>
      <c r="MIB112" s="100"/>
      <c r="MIC112" s="100"/>
      <c r="MID112" s="100"/>
      <c r="MIE112" s="100"/>
      <c r="MIF112" s="100"/>
      <c r="MIG112" s="100"/>
      <c r="MIH112" s="100"/>
      <c r="MII112" s="100"/>
      <c r="MIJ112" s="100"/>
      <c r="MIK112" s="100"/>
      <c r="MIL112" s="100"/>
      <c r="MIM112" s="100"/>
      <c r="MIN112" s="100"/>
      <c r="MIO112" s="100"/>
      <c r="MIP112" s="100"/>
      <c r="MIQ112" s="100"/>
      <c r="MIR112" s="100"/>
      <c r="MIS112" s="100"/>
      <c r="MIT112" s="100"/>
      <c r="MIU112" s="100"/>
      <c r="MIV112" s="100"/>
      <c r="MIW112" s="100"/>
      <c r="MIX112" s="100"/>
      <c r="MIY112" s="100"/>
      <c r="MIZ112" s="100"/>
      <c r="MJA112" s="100"/>
      <c r="MJB112" s="100"/>
      <c r="MJC112" s="100"/>
      <c r="MJD112" s="100"/>
      <c r="MJE112" s="100"/>
      <c r="MJF112" s="100"/>
      <c r="MJG112" s="100"/>
      <c r="MJH112" s="100"/>
      <c r="MJI112" s="100"/>
      <c r="MJJ112" s="100"/>
      <c r="MJK112" s="100"/>
      <c r="MJL112" s="100"/>
      <c r="MJM112" s="100"/>
      <c r="MJN112" s="100"/>
      <c r="MJO112" s="100"/>
      <c r="MJP112" s="100"/>
      <c r="MJQ112" s="100"/>
      <c r="MJR112" s="100"/>
      <c r="MJS112" s="100"/>
      <c r="MJT112" s="100"/>
      <c r="MJU112" s="100"/>
      <c r="MJV112" s="100"/>
      <c r="MJW112" s="100"/>
      <c r="MJX112" s="100"/>
      <c r="MJY112" s="100"/>
      <c r="MJZ112" s="100"/>
      <c r="MKA112" s="100"/>
      <c r="MKB112" s="100"/>
      <c r="MKC112" s="100"/>
      <c r="MKD112" s="100"/>
      <c r="MKE112" s="100"/>
      <c r="MKF112" s="100"/>
      <c r="MKG112" s="100"/>
      <c r="MKH112" s="100"/>
      <c r="MKI112" s="100"/>
      <c r="MKJ112" s="100"/>
      <c r="MKK112" s="100"/>
      <c r="MKL112" s="100"/>
      <c r="MKM112" s="100"/>
      <c r="MKN112" s="100"/>
      <c r="MKO112" s="100"/>
      <c r="MKP112" s="100"/>
      <c r="MKQ112" s="100"/>
      <c r="MKR112" s="100"/>
      <c r="MKS112" s="100"/>
      <c r="MKT112" s="100"/>
      <c r="MKU112" s="100"/>
      <c r="MKV112" s="100"/>
      <c r="MKW112" s="100"/>
      <c r="MKX112" s="100"/>
      <c r="MKY112" s="100"/>
      <c r="MKZ112" s="100"/>
      <c r="MLA112" s="100"/>
      <c r="MLB112" s="100"/>
      <c r="MLC112" s="100"/>
      <c r="MLD112" s="100"/>
      <c r="MLE112" s="100"/>
      <c r="MLF112" s="100"/>
      <c r="MLG112" s="100"/>
      <c r="MLH112" s="100"/>
      <c r="MLI112" s="100"/>
      <c r="MLJ112" s="100"/>
      <c r="MLK112" s="100"/>
      <c r="MLL112" s="100"/>
      <c r="MLM112" s="100"/>
      <c r="MLN112" s="100"/>
      <c r="MLO112" s="100"/>
      <c r="MLP112" s="100"/>
      <c r="MLQ112" s="100"/>
      <c r="MLR112" s="100"/>
      <c r="MLS112" s="100"/>
      <c r="MLT112" s="100"/>
      <c r="MLU112" s="100"/>
      <c r="MLV112" s="100"/>
      <c r="MLW112" s="100"/>
      <c r="MLX112" s="100"/>
      <c r="MLY112" s="100"/>
      <c r="MLZ112" s="100"/>
      <c r="MMA112" s="100"/>
      <c r="MMB112" s="100"/>
      <c r="MMC112" s="100"/>
      <c r="MMD112" s="100"/>
      <c r="MME112" s="100"/>
      <c r="MMF112" s="100"/>
      <c r="MMG112" s="100"/>
      <c r="MMH112" s="100"/>
      <c r="MMI112" s="100"/>
      <c r="MMJ112" s="100"/>
      <c r="MMK112" s="100"/>
      <c r="MML112" s="100"/>
      <c r="MMM112" s="100"/>
      <c r="MMN112" s="100"/>
      <c r="MMO112" s="100"/>
      <c r="MMP112" s="100"/>
      <c r="MMQ112" s="100"/>
      <c r="MMR112" s="100"/>
      <c r="MMS112" s="100"/>
      <c r="MMT112" s="100"/>
      <c r="MMU112" s="100"/>
      <c r="MMV112" s="100"/>
      <c r="MMW112" s="100"/>
      <c r="MMX112" s="100"/>
      <c r="MMY112" s="100"/>
      <c r="MMZ112" s="100"/>
      <c r="MNA112" s="100"/>
      <c r="MNB112" s="100"/>
      <c r="MNC112" s="100"/>
      <c r="MND112" s="100"/>
      <c r="MNE112" s="100"/>
      <c r="MNF112" s="100"/>
      <c r="MNG112" s="100"/>
      <c r="MNH112" s="100"/>
      <c r="MNI112" s="100"/>
      <c r="MNJ112" s="100"/>
      <c r="MNK112" s="100"/>
      <c r="MNL112" s="100"/>
      <c r="MNM112" s="100"/>
      <c r="MNN112" s="100"/>
      <c r="MNO112" s="100"/>
      <c r="MNP112" s="100"/>
      <c r="MNQ112" s="100"/>
      <c r="MNR112" s="100"/>
      <c r="MNS112" s="100"/>
      <c r="MNT112" s="100"/>
      <c r="MNU112" s="100"/>
      <c r="MNV112" s="100"/>
      <c r="MNW112" s="100"/>
      <c r="MNX112" s="100"/>
      <c r="MNY112" s="100"/>
      <c r="MNZ112" s="100"/>
      <c r="MOA112" s="100"/>
      <c r="MOB112" s="100"/>
      <c r="MOC112" s="100"/>
      <c r="MOD112" s="100"/>
      <c r="MOE112" s="100"/>
      <c r="MOF112" s="100"/>
      <c r="MOG112" s="100"/>
      <c r="MOH112" s="100"/>
      <c r="MOI112" s="100"/>
      <c r="MOJ112" s="100"/>
      <c r="MOK112" s="100"/>
      <c r="MOL112" s="100"/>
      <c r="MOM112" s="100"/>
      <c r="MON112" s="100"/>
      <c r="MOO112" s="100"/>
      <c r="MOP112" s="100"/>
      <c r="MOQ112" s="100"/>
      <c r="MOR112" s="100"/>
      <c r="MOS112" s="100"/>
      <c r="MOT112" s="100"/>
      <c r="MOU112" s="100"/>
      <c r="MOV112" s="100"/>
      <c r="MOW112" s="100"/>
      <c r="MOX112" s="100"/>
      <c r="MOY112" s="100"/>
      <c r="MOZ112" s="100"/>
      <c r="MPA112" s="100"/>
      <c r="MPB112" s="100"/>
      <c r="MPC112" s="100"/>
      <c r="MPD112" s="100"/>
      <c r="MPE112" s="100"/>
      <c r="MPF112" s="100"/>
      <c r="MPG112" s="100"/>
      <c r="MPH112" s="100"/>
      <c r="MPI112" s="100"/>
      <c r="MPJ112" s="100"/>
      <c r="MPK112" s="100"/>
      <c r="MPL112" s="100"/>
      <c r="MPM112" s="100"/>
      <c r="MPN112" s="100"/>
      <c r="MPO112" s="100"/>
      <c r="MPP112" s="100"/>
      <c r="MPQ112" s="100"/>
      <c r="MPR112" s="100"/>
      <c r="MPS112" s="100"/>
      <c r="MPT112" s="100"/>
      <c r="MPU112" s="100"/>
      <c r="MPV112" s="100"/>
      <c r="MPW112" s="100"/>
      <c r="MPX112" s="100"/>
      <c r="MPY112" s="100"/>
      <c r="MPZ112" s="100"/>
      <c r="MQA112" s="100"/>
      <c r="MQB112" s="100"/>
      <c r="MQC112" s="100"/>
      <c r="MQD112" s="100"/>
      <c r="MQE112" s="100"/>
      <c r="MQF112" s="100"/>
      <c r="MQG112" s="100"/>
      <c r="MQH112" s="100"/>
      <c r="MQI112" s="100"/>
      <c r="MQJ112" s="100"/>
      <c r="MQK112" s="100"/>
      <c r="MQL112" s="100"/>
      <c r="MQM112" s="100"/>
      <c r="MQN112" s="100"/>
      <c r="MQO112" s="100"/>
      <c r="MQP112" s="100"/>
      <c r="MQQ112" s="100"/>
      <c r="MQR112" s="100"/>
      <c r="MQS112" s="100"/>
      <c r="MQT112" s="100"/>
      <c r="MQU112" s="100"/>
      <c r="MQV112" s="100"/>
      <c r="MQW112" s="100"/>
      <c r="MQX112" s="100"/>
      <c r="MQY112" s="100"/>
      <c r="MQZ112" s="100"/>
      <c r="MRA112" s="100"/>
      <c r="MRB112" s="100"/>
      <c r="MRC112" s="100"/>
      <c r="MRD112" s="100"/>
      <c r="MRE112" s="100"/>
      <c r="MRF112" s="100"/>
      <c r="MRG112" s="100"/>
      <c r="MRH112" s="100"/>
      <c r="MRI112" s="100"/>
      <c r="MRJ112" s="100"/>
      <c r="MRK112" s="100"/>
      <c r="MRL112" s="100"/>
      <c r="MRM112" s="100"/>
      <c r="MRN112" s="100"/>
      <c r="MRO112" s="100"/>
      <c r="MRP112" s="100"/>
      <c r="MRQ112" s="100"/>
      <c r="MRR112" s="100"/>
      <c r="MRS112" s="100"/>
      <c r="MRT112" s="100"/>
      <c r="MRU112" s="100"/>
      <c r="MRV112" s="100"/>
      <c r="MRW112" s="100"/>
      <c r="MRX112" s="100"/>
      <c r="MRY112" s="100"/>
      <c r="MRZ112" s="100"/>
      <c r="MSA112" s="100"/>
      <c r="MSB112" s="100"/>
      <c r="MSC112" s="100"/>
      <c r="MSD112" s="100"/>
      <c r="MSE112" s="100"/>
      <c r="MSF112" s="100"/>
      <c r="MSG112" s="100"/>
      <c r="MSH112" s="100"/>
      <c r="MSI112" s="100"/>
      <c r="MSJ112" s="100"/>
      <c r="MSK112" s="100"/>
      <c r="MSL112" s="100"/>
      <c r="MSM112" s="100"/>
      <c r="MSN112" s="100"/>
      <c r="MSO112" s="100"/>
      <c r="MSP112" s="100"/>
      <c r="MSQ112" s="100"/>
      <c r="MSR112" s="100"/>
      <c r="MSS112" s="100"/>
      <c r="MST112" s="100"/>
      <c r="MSU112" s="100"/>
      <c r="MSV112" s="100"/>
      <c r="MSW112" s="100"/>
      <c r="MSX112" s="100"/>
      <c r="MSY112" s="100"/>
      <c r="MSZ112" s="100"/>
      <c r="MTA112" s="100"/>
      <c r="MTB112" s="100"/>
      <c r="MTC112" s="100"/>
      <c r="MTD112" s="100"/>
      <c r="MTE112" s="100"/>
      <c r="MTF112" s="100"/>
      <c r="MTG112" s="100"/>
      <c r="MTH112" s="100"/>
      <c r="MTI112" s="100"/>
      <c r="MTJ112" s="100"/>
      <c r="MTK112" s="100"/>
      <c r="MTL112" s="100"/>
      <c r="MTM112" s="100"/>
      <c r="MTN112" s="100"/>
      <c r="MTO112" s="100"/>
      <c r="MTP112" s="100"/>
      <c r="MTQ112" s="100"/>
      <c r="MTR112" s="100"/>
      <c r="MTS112" s="100"/>
      <c r="MTT112" s="100"/>
      <c r="MTU112" s="100"/>
      <c r="MTV112" s="100"/>
      <c r="MTW112" s="100"/>
      <c r="MTX112" s="100"/>
      <c r="MTY112" s="100"/>
      <c r="MTZ112" s="100"/>
      <c r="MUA112" s="100"/>
      <c r="MUB112" s="100"/>
      <c r="MUC112" s="100"/>
      <c r="MUD112" s="100"/>
      <c r="MUE112" s="100"/>
      <c r="MUF112" s="100"/>
      <c r="MUG112" s="100"/>
      <c r="MUH112" s="100"/>
      <c r="MUI112" s="100"/>
      <c r="MUJ112" s="100"/>
      <c r="MUK112" s="100"/>
      <c r="MUL112" s="100"/>
      <c r="MUM112" s="100"/>
      <c r="MUN112" s="100"/>
      <c r="MUO112" s="100"/>
      <c r="MUP112" s="100"/>
      <c r="MUQ112" s="100"/>
      <c r="MUR112" s="100"/>
      <c r="MUS112" s="100"/>
      <c r="MUT112" s="100"/>
      <c r="MUU112" s="100"/>
      <c r="MUV112" s="100"/>
      <c r="MUW112" s="100"/>
      <c r="MUX112" s="100"/>
      <c r="MUY112" s="100"/>
      <c r="MUZ112" s="100"/>
      <c r="MVA112" s="100"/>
      <c r="MVB112" s="100"/>
      <c r="MVC112" s="100"/>
      <c r="MVD112" s="100"/>
      <c r="MVE112" s="100"/>
      <c r="MVF112" s="100"/>
      <c r="MVG112" s="100"/>
      <c r="MVH112" s="100"/>
      <c r="MVI112" s="100"/>
      <c r="MVJ112" s="100"/>
      <c r="MVK112" s="100"/>
      <c r="MVL112" s="100"/>
      <c r="MVM112" s="100"/>
      <c r="MVN112" s="100"/>
      <c r="MVO112" s="100"/>
      <c r="MVP112" s="100"/>
      <c r="MVQ112" s="100"/>
      <c r="MVR112" s="100"/>
      <c r="MVS112" s="100"/>
      <c r="MVT112" s="100"/>
      <c r="MVU112" s="100"/>
      <c r="MVV112" s="100"/>
      <c r="MVW112" s="100"/>
      <c r="MVX112" s="100"/>
      <c r="MVY112" s="100"/>
      <c r="MVZ112" s="100"/>
      <c r="MWA112" s="100"/>
      <c r="MWB112" s="100"/>
      <c r="MWC112" s="100"/>
      <c r="MWD112" s="100"/>
      <c r="MWE112" s="100"/>
      <c r="MWF112" s="100"/>
      <c r="MWG112" s="100"/>
      <c r="MWH112" s="100"/>
      <c r="MWI112" s="100"/>
      <c r="MWJ112" s="100"/>
      <c r="MWK112" s="100"/>
      <c r="MWL112" s="100"/>
      <c r="MWM112" s="100"/>
      <c r="MWN112" s="100"/>
      <c r="MWO112" s="100"/>
      <c r="MWP112" s="100"/>
      <c r="MWQ112" s="100"/>
      <c r="MWR112" s="100"/>
      <c r="MWS112" s="100"/>
      <c r="MWT112" s="100"/>
      <c r="MWU112" s="100"/>
      <c r="MWV112" s="100"/>
      <c r="MWW112" s="100"/>
      <c r="MWX112" s="100"/>
      <c r="MWY112" s="100"/>
      <c r="MWZ112" s="100"/>
      <c r="MXA112" s="100"/>
      <c r="MXB112" s="100"/>
      <c r="MXC112" s="100"/>
      <c r="MXD112" s="100"/>
      <c r="MXE112" s="100"/>
      <c r="MXF112" s="100"/>
      <c r="MXG112" s="100"/>
      <c r="MXH112" s="100"/>
      <c r="MXI112" s="100"/>
      <c r="MXJ112" s="100"/>
      <c r="MXK112" s="100"/>
      <c r="MXL112" s="100"/>
      <c r="MXM112" s="100"/>
      <c r="MXN112" s="100"/>
      <c r="MXO112" s="100"/>
      <c r="MXP112" s="100"/>
      <c r="MXQ112" s="100"/>
      <c r="MXR112" s="100"/>
      <c r="MXS112" s="100"/>
      <c r="MXT112" s="100"/>
      <c r="MXU112" s="100"/>
      <c r="MXV112" s="100"/>
      <c r="MXW112" s="100"/>
      <c r="MXX112" s="100"/>
      <c r="MXY112" s="100"/>
      <c r="MXZ112" s="100"/>
      <c r="MYA112" s="100"/>
      <c r="MYB112" s="100"/>
      <c r="MYC112" s="100"/>
      <c r="MYD112" s="100"/>
      <c r="MYE112" s="100"/>
      <c r="MYF112" s="100"/>
      <c r="MYG112" s="100"/>
      <c r="MYH112" s="100"/>
      <c r="MYI112" s="100"/>
      <c r="MYJ112" s="100"/>
      <c r="MYK112" s="100"/>
      <c r="MYL112" s="100"/>
      <c r="MYM112" s="100"/>
      <c r="MYN112" s="100"/>
      <c r="MYO112" s="100"/>
      <c r="MYP112" s="100"/>
      <c r="MYQ112" s="100"/>
      <c r="MYR112" s="100"/>
      <c r="MYS112" s="100"/>
      <c r="MYT112" s="100"/>
      <c r="MYU112" s="100"/>
      <c r="MYV112" s="100"/>
      <c r="MYW112" s="100"/>
      <c r="MYX112" s="100"/>
      <c r="MYY112" s="100"/>
      <c r="MYZ112" s="100"/>
      <c r="MZA112" s="100"/>
      <c r="MZB112" s="100"/>
      <c r="MZC112" s="100"/>
      <c r="MZD112" s="100"/>
      <c r="MZE112" s="100"/>
      <c r="MZF112" s="100"/>
      <c r="MZG112" s="100"/>
      <c r="MZH112" s="100"/>
      <c r="MZI112" s="100"/>
      <c r="MZJ112" s="100"/>
      <c r="MZK112" s="100"/>
      <c r="MZL112" s="100"/>
      <c r="MZM112" s="100"/>
      <c r="MZN112" s="100"/>
      <c r="MZO112" s="100"/>
      <c r="MZP112" s="100"/>
      <c r="MZQ112" s="100"/>
      <c r="MZR112" s="100"/>
      <c r="MZS112" s="100"/>
      <c r="MZT112" s="100"/>
      <c r="MZU112" s="100"/>
      <c r="MZV112" s="100"/>
      <c r="MZW112" s="100"/>
      <c r="MZX112" s="100"/>
      <c r="MZY112" s="100"/>
      <c r="MZZ112" s="100"/>
      <c r="NAA112" s="100"/>
      <c r="NAB112" s="100"/>
      <c r="NAC112" s="100"/>
      <c r="NAD112" s="100"/>
      <c r="NAE112" s="100"/>
      <c r="NAF112" s="100"/>
      <c r="NAG112" s="100"/>
      <c r="NAH112" s="100"/>
      <c r="NAI112" s="100"/>
      <c r="NAJ112" s="100"/>
      <c r="NAK112" s="100"/>
      <c r="NAL112" s="100"/>
      <c r="NAM112" s="100"/>
      <c r="NAN112" s="100"/>
      <c r="NAO112" s="100"/>
      <c r="NAP112" s="100"/>
      <c r="NAQ112" s="100"/>
      <c r="NAR112" s="100"/>
      <c r="NAS112" s="100"/>
      <c r="NAT112" s="100"/>
      <c r="NAU112" s="100"/>
      <c r="NAV112" s="100"/>
      <c r="NAW112" s="100"/>
      <c r="NAX112" s="100"/>
      <c r="NAY112" s="100"/>
      <c r="NAZ112" s="100"/>
      <c r="NBA112" s="100"/>
      <c r="NBB112" s="100"/>
      <c r="NBC112" s="100"/>
      <c r="NBD112" s="100"/>
      <c r="NBE112" s="100"/>
      <c r="NBF112" s="100"/>
      <c r="NBG112" s="100"/>
      <c r="NBH112" s="100"/>
      <c r="NBI112" s="100"/>
      <c r="NBJ112" s="100"/>
      <c r="NBK112" s="100"/>
      <c r="NBL112" s="100"/>
      <c r="NBM112" s="100"/>
      <c r="NBN112" s="100"/>
      <c r="NBO112" s="100"/>
      <c r="NBP112" s="100"/>
      <c r="NBQ112" s="100"/>
      <c r="NBR112" s="100"/>
      <c r="NBS112" s="100"/>
      <c r="NBT112" s="100"/>
      <c r="NBU112" s="100"/>
      <c r="NBV112" s="100"/>
      <c r="NBW112" s="100"/>
      <c r="NBX112" s="100"/>
      <c r="NBY112" s="100"/>
      <c r="NBZ112" s="100"/>
      <c r="NCA112" s="100"/>
      <c r="NCB112" s="100"/>
      <c r="NCC112" s="100"/>
      <c r="NCD112" s="100"/>
      <c r="NCE112" s="100"/>
      <c r="NCF112" s="100"/>
      <c r="NCG112" s="100"/>
      <c r="NCH112" s="100"/>
      <c r="NCI112" s="100"/>
      <c r="NCJ112" s="100"/>
      <c r="NCK112" s="100"/>
      <c r="NCL112" s="100"/>
      <c r="NCM112" s="100"/>
      <c r="NCN112" s="100"/>
      <c r="NCO112" s="100"/>
      <c r="NCP112" s="100"/>
      <c r="NCQ112" s="100"/>
      <c r="NCR112" s="100"/>
      <c r="NCS112" s="100"/>
      <c r="NCT112" s="100"/>
      <c r="NCU112" s="100"/>
      <c r="NCV112" s="100"/>
      <c r="NCW112" s="100"/>
      <c r="NCX112" s="100"/>
      <c r="NCY112" s="100"/>
      <c r="NCZ112" s="100"/>
      <c r="NDA112" s="100"/>
      <c r="NDB112" s="100"/>
      <c r="NDC112" s="100"/>
      <c r="NDD112" s="100"/>
      <c r="NDE112" s="100"/>
      <c r="NDF112" s="100"/>
      <c r="NDG112" s="100"/>
      <c r="NDH112" s="100"/>
      <c r="NDI112" s="100"/>
      <c r="NDJ112" s="100"/>
      <c r="NDK112" s="100"/>
      <c r="NDL112" s="100"/>
      <c r="NDM112" s="100"/>
      <c r="NDN112" s="100"/>
      <c r="NDO112" s="100"/>
      <c r="NDP112" s="100"/>
      <c r="NDQ112" s="100"/>
      <c r="NDR112" s="100"/>
      <c r="NDS112" s="100"/>
      <c r="NDT112" s="100"/>
      <c r="NDU112" s="100"/>
      <c r="NDV112" s="100"/>
      <c r="NDW112" s="100"/>
      <c r="NDX112" s="100"/>
      <c r="NDY112" s="100"/>
      <c r="NDZ112" s="100"/>
      <c r="NEA112" s="100"/>
      <c r="NEB112" s="100"/>
      <c r="NEC112" s="100"/>
      <c r="NED112" s="100"/>
      <c r="NEE112" s="100"/>
      <c r="NEF112" s="100"/>
      <c r="NEG112" s="100"/>
      <c r="NEH112" s="100"/>
      <c r="NEI112" s="100"/>
      <c r="NEJ112" s="100"/>
      <c r="NEK112" s="100"/>
      <c r="NEL112" s="100"/>
      <c r="NEM112" s="100"/>
      <c r="NEN112" s="100"/>
      <c r="NEO112" s="100"/>
      <c r="NEP112" s="100"/>
      <c r="NEQ112" s="100"/>
      <c r="NER112" s="100"/>
      <c r="NES112" s="100"/>
      <c r="NET112" s="100"/>
      <c r="NEU112" s="100"/>
      <c r="NEV112" s="100"/>
      <c r="NEW112" s="100"/>
      <c r="NEX112" s="100"/>
      <c r="NEY112" s="100"/>
      <c r="NEZ112" s="100"/>
      <c r="NFA112" s="100"/>
      <c r="NFB112" s="100"/>
      <c r="NFC112" s="100"/>
      <c r="NFD112" s="100"/>
      <c r="NFE112" s="100"/>
      <c r="NFF112" s="100"/>
      <c r="NFG112" s="100"/>
      <c r="NFH112" s="100"/>
      <c r="NFI112" s="100"/>
      <c r="NFJ112" s="100"/>
      <c r="NFK112" s="100"/>
      <c r="NFL112" s="100"/>
      <c r="NFM112" s="100"/>
      <c r="NFN112" s="100"/>
      <c r="NFO112" s="100"/>
      <c r="NFP112" s="100"/>
      <c r="NFQ112" s="100"/>
      <c r="NFR112" s="100"/>
      <c r="NFS112" s="100"/>
      <c r="NFT112" s="100"/>
      <c r="NFU112" s="100"/>
      <c r="NFV112" s="100"/>
      <c r="NFW112" s="100"/>
      <c r="NFX112" s="100"/>
      <c r="NFY112" s="100"/>
      <c r="NFZ112" s="100"/>
      <c r="NGA112" s="100"/>
      <c r="NGB112" s="100"/>
      <c r="NGC112" s="100"/>
      <c r="NGD112" s="100"/>
      <c r="NGE112" s="100"/>
      <c r="NGF112" s="100"/>
      <c r="NGG112" s="100"/>
      <c r="NGH112" s="100"/>
      <c r="NGI112" s="100"/>
      <c r="NGJ112" s="100"/>
      <c r="NGK112" s="100"/>
      <c r="NGL112" s="100"/>
      <c r="NGM112" s="100"/>
      <c r="NGN112" s="100"/>
      <c r="NGO112" s="100"/>
      <c r="NGP112" s="100"/>
      <c r="NGQ112" s="100"/>
      <c r="NGR112" s="100"/>
      <c r="NGS112" s="100"/>
      <c r="NGT112" s="100"/>
      <c r="NGU112" s="100"/>
      <c r="NGV112" s="100"/>
      <c r="NGW112" s="100"/>
      <c r="NGX112" s="100"/>
      <c r="NGY112" s="100"/>
      <c r="NGZ112" s="100"/>
      <c r="NHA112" s="100"/>
      <c r="NHB112" s="100"/>
      <c r="NHC112" s="100"/>
      <c r="NHD112" s="100"/>
      <c r="NHE112" s="100"/>
      <c r="NHF112" s="100"/>
      <c r="NHG112" s="100"/>
      <c r="NHH112" s="100"/>
      <c r="NHI112" s="100"/>
      <c r="NHJ112" s="100"/>
      <c r="NHK112" s="100"/>
      <c r="NHL112" s="100"/>
      <c r="NHM112" s="100"/>
      <c r="NHN112" s="100"/>
      <c r="NHO112" s="100"/>
      <c r="NHP112" s="100"/>
      <c r="NHQ112" s="100"/>
      <c r="NHR112" s="100"/>
      <c r="NHS112" s="100"/>
      <c r="NHT112" s="100"/>
      <c r="NHU112" s="100"/>
      <c r="NHV112" s="100"/>
      <c r="NHW112" s="100"/>
      <c r="NHX112" s="100"/>
      <c r="NHY112" s="100"/>
      <c r="NHZ112" s="100"/>
      <c r="NIA112" s="100"/>
      <c r="NIB112" s="100"/>
      <c r="NIC112" s="100"/>
      <c r="NID112" s="100"/>
      <c r="NIE112" s="100"/>
      <c r="NIF112" s="100"/>
      <c r="NIG112" s="100"/>
      <c r="NIH112" s="100"/>
      <c r="NII112" s="100"/>
      <c r="NIJ112" s="100"/>
      <c r="NIK112" s="100"/>
      <c r="NIL112" s="100"/>
      <c r="NIM112" s="100"/>
      <c r="NIN112" s="100"/>
      <c r="NIO112" s="100"/>
      <c r="NIP112" s="100"/>
      <c r="NIQ112" s="100"/>
      <c r="NIR112" s="100"/>
      <c r="NIS112" s="100"/>
      <c r="NIT112" s="100"/>
      <c r="NIU112" s="100"/>
      <c r="NIV112" s="100"/>
      <c r="NIW112" s="100"/>
      <c r="NIX112" s="100"/>
      <c r="NIY112" s="100"/>
      <c r="NIZ112" s="100"/>
      <c r="NJA112" s="100"/>
      <c r="NJB112" s="100"/>
      <c r="NJC112" s="100"/>
      <c r="NJD112" s="100"/>
      <c r="NJE112" s="100"/>
      <c r="NJF112" s="100"/>
      <c r="NJG112" s="100"/>
      <c r="NJH112" s="100"/>
      <c r="NJI112" s="100"/>
      <c r="NJJ112" s="100"/>
      <c r="NJK112" s="100"/>
      <c r="NJL112" s="100"/>
      <c r="NJM112" s="100"/>
      <c r="NJN112" s="100"/>
      <c r="NJO112" s="100"/>
      <c r="NJP112" s="100"/>
      <c r="NJQ112" s="100"/>
      <c r="NJR112" s="100"/>
      <c r="NJS112" s="100"/>
      <c r="NJT112" s="100"/>
      <c r="NJU112" s="100"/>
      <c r="NJV112" s="100"/>
      <c r="NJW112" s="100"/>
      <c r="NJX112" s="100"/>
      <c r="NJY112" s="100"/>
      <c r="NJZ112" s="100"/>
      <c r="NKA112" s="100"/>
      <c r="NKB112" s="100"/>
      <c r="NKC112" s="100"/>
      <c r="NKD112" s="100"/>
      <c r="NKE112" s="100"/>
      <c r="NKF112" s="100"/>
      <c r="NKG112" s="100"/>
      <c r="NKH112" s="100"/>
      <c r="NKI112" s="100"/>
      <c r="NKJ112" s="100"/>
      <c r="NKK112" s="100"/>
      <c r="NKL112" s="100"/>
      <c r="NKM112" s="100"/>
      <c r="NKN112" s="100"/>
      <c r="NKO112" s="100"/>
      <c r="NKP112" s="100"/>
      <c r="NKQ112" s="100"/>
      <c r="NKR112" s="100"/>
      <c r="NKS112" s="100"/>
      <c r="NKT112" s="100"/>
      <c r="NKU112" s="100"/>
      <c r="NKV112" s="100"/>
      <c r="NKW112" s="100"/>
      <c r="NKX112" s="100"/>
      <c r="NKY112" s="100"/>
      <c r="NKZ112" s="100"/>
      <c r="NLA112" s="100"/>
      <c r="NLB112" s="100"/>
      <c r="NLC112" s="100"/>
      <c r="NLD112" s="100"/>
      <c r="NLE112" s="100"/>
      <c r="NLF112" s="100"/>
      <c r="NLG112" s="100"/>
      <c r="NLH112" s="100"/>
      <c r="NLI112" s="100"/>
      <c r="NLJ112" s="100"/>
      <c r="NLK112" s="100"/>
      <c r="NLL112" s="100"/>
      <c r="NLM112" s="100"/>
      <c r="NLN112" s="100"/>
      <c r="NLO112" s="100"/>
      <c r="NLP112" s="100"/>
      <c r="NLQ112" s="100"/>
      <c r="NLR112" s="100"/>
      <c r="NLS112" s="100"/>
      <c r="NLT112" s="100"/>
      <c r="NLU112" s="100"/>
      <c r="NLV112" s="100"/>
      <c r="NLW112" s="100"/>
      <c r="NLX112" s="100"/>
      <c r="NLY112" s="100"/>
      <c r="NLZ112" s="100"/>
      <c r="NMA112" s="100"/>
      <c r="NMB112" s="100"/>
      <c r="NMC112" s="100"/>
      <c r="NMD112" s="100"/>
      <c r="NME112" s="100"/>
      <c r="NMF112" s="100"/>
      <c r="NMG112" s="100"/>
      <c r="NMH112" s="100"/>
      <c r="NMI112" s="100"/>
      <c r="NMJ112" s="100"/>
      <c r="NMK112" s="100"/>
      <c r="NML112" s="100"/>
      <c r="NMM112" s="100"/>
      <c r="NMN112" s="100"/>
      <c r="NMO112" s="100"/>
      <c r="NMP112" s="100"/>
      <c r="NMQ112" s="100"/>
      <c r="NMR112" s="100"/>
      <c r="NMS112" s="100"/>
      <c r="NMT112" s="100"/>
      <c r="NMU112" s="100"/>
      <c r="NMV112" s="100"/>
      <c r="NMW112" s="100"/>
      <c r="NMX112" s="100"/>
      <c r="NMY112" s="100"/>
      <c r="NMZ112" s="100"/>
      <c r="NNA112" s="100"/>
      <c r="NNB112" s="100"/>
      <c r="NNC112" s="100"/>
      <c r="NND112" s="100"/>
      <c r="NNE112" s="100"/>
      <c r="NNF112" s="100"/>
      <c r="NNG112" s="100"/>
      <c r="NNH112" s="100"/>
      <c r="NNI112" s="100"/>
      <c r="NNJ112" s="100"/>
      <c r="NNK112" s="100"/>
      <c r="NNL112" s="100"/>
      <c r="NNM112" s="100"/>
      <c r="NNN112" s="100"/>
      <c r="NNO112" s="100"/>
      <c r="NNP112" s="100"/>
      <c r="NNQ112" s="100"/>
      <c r="NNR112" s="100"/>
      <c r="NNS112" s="100"/>
      <c r="NNT112" s="100"/>
      <c r="NNU112" s="100"/>
      <c r="NNV112" s="100"/>
      <c r="NNW112" s="100"/>
      <c r="NNX112" s="100"/>
      <c r="NNY112" s="100"/>
      <c r="NNZ112" s="100"/>
      <c r="NOA112" s="100"/>
      <c r="NOB112" s="100"/>
      <c r="NOC112" s="100"/>
      <c r="NOD112" s="100"/>
      <c r="NOE112" s="100"/>
      <c r="NOF112" s="100"/>
      <c r="NOG112" s="100"/>
      <c r="NOH112" s="100"/>
      <c r="NOI112" s="100"/>
      <c r="NOJ112" s="100"/>
      <c r="NOK112" s="100"/>
      <c r="NOL112" s="100"/>
      <c r="NOM112" s="100"/>
      <c r="NON112" s="100"/>
      <c r="NOO112" s="100"/>
      <c r="NOP112" s="100"/>
      <c r="NOQ112" s="100"/>
      <c r="NOR112" s="100"/>
      <c r="NOS112" s="100"/>
      <c r="NOT112" s="100"/>
      <c r="NOU112" s="100"/>
      <c r="NOV112" s="100"/>
      <c r="NOW112" s="100"/>
      <c r="NOX112" s="100"/>
      <c r="NOY112" s="100"/>
      <c r="NOZ112" s="100"/>
      <c r="NPA112" s="100"/>
      <c r="NPB112" s="100"/>
      <c r="NPC112" s="100"/>
      <c r="NPD112" s="100"/>
      <c r="NPE112" s="100"/>
      <c r="NPF112" s="100"/>
      <c r="NPG112" s="100"/>
      <c r="NPH112" s="100"/>
      <c r="NPI112" s="100"/>
      <c r="NPJ112" s="100"/>
      <c r="NPK112" s="100"/>
      <c r="NPL112" s="100"/>
      <c r="NPM112" s="100"/>
      <c r="NPN112" s="100"/>
      <c r="NPO112" s="100"/>
      <c r="NPP112" s="100"/>
      <c r="NPQ112" s="100"/>
      <c r="NPR112" s="100"/>
      <c r="NPS112" s="100"/>
      <c r="NPT112" s="100"/>
      <c r="NPU112" s="100"/>
      <c r="NPV112" s="100"/>
      <c r="NPW112" s="100"/>
      <c r="NPX112" s="100"/>
      <c r="NPY112" s="100"/>
      <c r="NPZ112" s="100"/>
      <c r="NQA112" s="100"/>
      <c r="NQB112" s="100"/>
      <c r="NQC112" s="100"/>
      <c r="NQD112" s="100"/>
      <c r="NQE112" s="100"/>
      <c r="NQF112" s="100"/>
      <c r="NQG112" s="100"/>
      <c r="NQH112" s="100"/>
      <c r="NQI112" s="100"/>
      <c r="NQJ112" s="100"/>
      <c r="NQK112" s="100"/>
      <c r="NQL112" s="100"/>
      <c r="NQM112" s="100"/>
      <c r="NQN112" s="100"/>
      <c r="NQO112" s="100"/>
      <c r="NQP112" s="100"/>
      <c r="NQQ112" s="100"/>
      <c r="NQR112" s="100"/>
      <c r="NQS112" s="100"/>
      <c r="NQT112" s="100"/>
      <c r="NQU112" s="100"/>
      <c r="NQV112" s="100"/>
      <c r="NQW112" s="100"/>
      <c r="NQX112" s="100"/>
      <c r="NQY112" s="100"/>
      <c r="NQZ112" s="100"/>
      <c r="NRA112" s="100"/>
      <c r="NRB112" s="100"/>
      <c r="NRC112" s="100"/>
      <c r="NRD112" s="100"/>
      <c r="NRE112" s="100"/>
      <c r="NRF112" s="100"/>
      <c r="NRG112" s="100"/>
      <c r="NRH112" s="100"/>
      <c r="NRI112" s="100"/>
      <c r="NRJ112" s="100"/>
      <c r="NRK112" s="100"/>
      <c r="NRL112" s="100"/>
      <c r="NRM112" s="100"/>
      <c r="NRN112" s="100"/>
      <c r="NRO112" s="100"/>
      <c r="NRP112" s="100"/>
      <c r="NRQ112" s="100"/>
      <c r="NRR112" s="100"/>
      <c r="NRS112" s="100"/>
      <c r="NRT112" s="100"/>
      <c r="NRU112" s="100"/>
      <c r="NRV112" s="100"/>
      <c r="NRW112" s="100"/>
      <c r="NRX112" s="100"/>
      <c r="NRY112" s="100"/>
      <c r="NRZ112" s="100"/>
      <c r="NSA112" s="100"/>
      <c r="NSB112" s="100"/>
      <c r="NSC112" s="100"/>
      <c r="NSD112" s="100"/>
      <c r="NSE112" s="100"/>
      <c r="NSF112" s="100"/>
      <c r="NSG112" s="100"/>
      <c r="NSH112" s="100"/>
      <c r="NSI112" s="100"/>
      <c r="NSJ112" s="100"/>
      <c r="NSK112" s="100"/>
      <c r="NSL112" s="100"/>
      <c r="NSM112" s="100"/>
      <c r="NSN112" s="100"/>
      <c r="NSO112" s="100"/>
      <c r="NSP112" s="100"/>
      <c r="NSQ112" s="100"/>
      <c r="NSR112" s="100"/>
      <c r="NSS112" s="100"/>
      <c r="NST112" s="100"/>
      <c r="NSU112" s="100"/>
      <c r="NSV112" s="100"/>
      <c r="NSW112" s="100"/>
      <c r="NSX112" s="100"/>
      <c r="NSY112" s="100"/>
      <c r="NSZ112" s="100"/>
      <c r="NTA112" s="100"/>
      <c r="NTB112" s="100"/>
      <c r="NTC112" s="100"/>
      <c r="NTD112" s="100"/>
      <c r="NTE112" s="100"/>
      <c r="NTF112" s="100"/>
      <c r="NTG112" s="100"/>
      <c r="NTH112" s="100"/>
      <c r="NTI112" s="100"/>
      <c r="NTJ112" s="100"/>
      <c r="NTK112" s="100"/>
      <c r="NTL112" s="100"/>
      <c r="NTM112" s="100"/>
      <c r="NTN112" s="100"/>
      <c r="NTO112" s="100"/>
      <c r="NTP112" s="100"/>
      <c r="NTQ112" s="100"/>
      <c r="NTR112" s="100"/>
      <c r="NTS112" s="100"/>
      <c r="NTT112" s="100"/>
      <c r="NTU112" s="100"/>
      <c r="NTV112" s="100"/>
      <c r="NTW112" s="100"/>
      <c r="NTX112" s="100"/>
      <c r="NTY112" s="100"/>
      <c r="NTZ112" s="100"/>
      <c r="NUA112" s="100"/>
      <c r="NUB112" s="100"/>
      <c r="NUC112" s="100"/>
      <c r="NUD112" s="100"/>
      <c r="NUE112" s="100"/>
      <c r="NUF112" s="100"/>
      <c r="NUG112" s="100"/>
      <c r="NUH112" s="100"/>
      <c r="NUI112" s="100"/>
      <c r="NUJ112" s="100"/>
      <c r="NUK112" s="100"/>
      <c r="NUL112" s="100"/>
      <c r="NUM112" s="100"/>
      <c r="NUN112" s="100"/>
      <c r="NUO112" s="100"/>
      <c r="NUP112" s="100"/>
      <c r="NUQ112" s="100"/>
      <c r="NUR112" s="100"/>
      <c r="NUS112" s="100"/>
      <c r="NUT112" s="100"/>
      <c r="NUU112" s="100"/>
      <c r="NUV112" s="100"/>
      <c r="NUW112" s="100"/>
      <c r="NUX112" s="100"/>
      <c r="NUY112" s="100"/>
      <c r="NUZ112" s="100"/>
      <c r="NVA112" s="100"/>
      <c r="NVB112" s="100"/>
      <c r="NVC112" s="100"/>
      <c r="NVD112" s="100"/>
      <c r="NVE112" s="100"/>
      <c r="NVF112" s="100"/>
      <c r="NVG112" s="100"/>
      <c r="NVH112" s="100"/>
      <c r="NVI112" s="100"/>
      <c r="NVJ112" s="100"/>
      <c r="NVK112" s="100"/>
      <c r="NVL112" s="100"/>
      <c r="NVM112" s="100"/>
      <c r="NVN112" s="100"/>
      <c r="NVO112" s="100"/>
      <c r="NVP112" s="100"/>
      <c r="NVQ112" s="100"/>
      <c r="NVR112" s="100"/>
      <c r="NVS112" s="100"/>
      <c r="NVT112" s="100"/>
      <c r="NVU112" s="100"/>
      <c r="NVV112" s="100"/>
      <c r="NVW112" s="100"/>
      <c r="NVX112" s="100"/>
      <c r="NVY112" s="100"/>
      <c r="NVZ112" s="100"/>
      <c r="NWA112" s="100"/>
      <c r="NWB112" s="100"/>
      <c r="NWC112" s="100"/>
      <c r="NWD112" s="100"/>
      <c r="NWE112" s="100"/>
      <c r="NWF112" s="100"/>
      <c r="NWG112" s="100"/>
      <c r="NWH112" s="100"/>
      <c r="NWI112" s="100"/>
      <c r="NWJ112" s="100"/>
      <c r="NWK112" s="100"/>
      <c r="NWL112" s="100"/>
      <c r="NWM112" s="100"/>
      <c r="NWN112" s="100"/>
      <c r="NWO112" s="100"/>
      <c r="NWP112" s="100"/>
      <c r="NWQ112" s="100"/>
      <c r="NWR112" s="100"/>
      <c r="NWS112" s="100"/>
      <c r="NWT112" s="100"/>
      <c r="NWU112" s="100"/>
      <c r="NWV112" s="100"/>
      <c r="NWW112" s="100"/>
      <c r="NWX112" s="100"/>
      <c r="NWY112" s="100"/>
      <c r="NWZ112" s="100"/>
      <c r="NXA112" s="100"/>
      <c r="NXB112" s="100"/>
      <c r="NXC112" s="100"/>
      <c r="NXD112" s="100"/>
      <c r="NXE112" s="100"/>
      <c r="NXF112" s="100"/>
      <c r="NXG112" s="100"/>
      <c r="NXH112" s="100"/>
      <c r="NXI112" s="100"/>
      <c r="NXJ112" s="100"/>
      <c r="NXK112" s="100"/>
      <c r="NXL112" s="100"/>
      <c r="NXM112" s="100"/>
      <c r="NXN112" s="100"/>
      <c r="NXO112" s="100"/>
      <c r="NXP112" s="100"/>
      <c r="NXQ112" s="100"/>
      <c r="NXR112" s="100"/>
      <c r="NXS112" s="100"/>
      <c r="NXT112" s="100"/>
      <c r="NXU112" s="100"/>
      <c r="NXV112" s="100"/>
      <c r="NXW112" s="100"/>
      <c r="NXX112" s="100"/>
      <c r="NXY112" s="100"/>
      <c r="NXZ112" s="100"/>
      <c r="NYA112" s="100"/>
      <c r="NYB112" s="100"/>
      <c r="NYC112" s="100"/>
      <c r="NYD112" s="100"/>
      <c r="NYE112" s="100"/>
      <c r="NYF112" s="100"/>
      <c r="NYG112" s="100"/>
      <c r="NYH112" s="100"/>
      <c r="NYI112" s="100"/>
      <c r="NYJ112" s="100"/>
      <c r="NYK112" s="100"/>
      <c r="NYL112" s="100"/>
      <c r="NYM112" s="100"/>
      <c r="NYN112" s="100"/>
      <c r="NYO112" s="100"/>
      <c r="NYP112" s="100"/>
      <c r="NYQ112" s="100"/>
      <c r="NYR112" s="100"/>
      <c r="NYS112" s="100"/>
      <c r="NYT112" s="100"/>
      <c r="NYU112" s="100"/>
      <c r="NYV112" s="100"/>
      <c r="NYW112" s="100"/>
      <c r="NYX112" s="100"/>
      <c r="NYY112" s="100"/>
      <c r="NYZ112" s="100"/>
      <c r="NZA112" s="100"/>
      <c r="NZB112" s="100"/>
      <c r="NZC112" s="100"/>
      <c r="NZD112" s="100"/>
      <c r="NZE112" s="100"/>
      <c r="NZF112" s="100"/>
      <c r="NZG112" s="100"/>
      <c r="NZH112" s="100"/>
      <c r="NZI112" s="100"/>
      <c r="NZJ112" s="100"/>
      <c r="NZK112" s="100"/>
      <c r="NZL112" s="100"/>
      <c r="NZM112" s="100"/>
      <c r="NZN112" s="100"/>
      <c r="NZO112" s="100"/>
      <c r="NZP112" s="100"/>
      <c r="NZQ112" s="100"/>
      <c r="NZR112" s="100"/>
      <c r="NZS112" s="100"/>
      <c r="NZT112" s="100"/>
      <c r="NZU112" s="100"/>
      <c r="NZV112" s="100"/>
      <c r="NZW112" s="100"/>
      <c r="NZX112" s="100"/>
      <c r="NZY112" s="100"/>
      <c r="NZZ112" s="100"/>
      <c r="OAA112" s="100"/>
      <c r="OAB112" s="100"/>
      <c r="OAC112" s="100"/>
      <c r="OAD112" s="100"/>
      <c r="OAE112" s="100"/>
      <c r="OAF112" s="100"/>
      <c r="OAG112" s="100"/>
      <c r="OAH112" s="100"/>
      <c r="OAI112" s="100"/>
      <c r="OAJ112" s="100"/>
      <c r="OAK112" s="100"/>
      <c r="OAL112" s="100"/>
      <c r="OAM112" s="100"/>
      <c r="OAN112" s="100"/>
      <c r="OAO112" s="100"/>
      <c r="OAP112" s="100"/>
      <c r="OAQ112" s="100"/>
      <c r="OAR112" s="100"/>
      <c r="OAS112" s="100"/>
      <c r="OAT112" s="100"/>
      <c r="OAU112" s="100"/>
      <c r="OAV112" s="100"/>
      <c r="OAW112" s="100"/>
      <c r="OAX112" s="100"/>
      <c r="OAY112" s="100"/>
      <c r="OAZ112" s="100"/>
      <c r="OBA112" s="100"/>
      <c r="OBB112" s="100"/>
      <c r="OBC112" s="100"/>
      <c r="OBD112" s="100"/>
      <c r="OBE112" s="100"/>
      <c r="OBF112" s="100"/>
      <c r="OBG112" s="100"/>
      <c r="OBH112" s="100"/>
      <c r="OBI112" s="100"/>
      <c r="OBJ112" s="100"/>
      <c r="OBK112" s="100"/>
      <c r="OBL112" s="100"/>
      <c r="OBM112" s="100"/>
      <c r="OBN112" s="100"/>
      <c r="OBO112" s="100"/>
      <c r="OBP112" s="100"/>
      <c r="OBQ112" s="100"/>
      <c r="OBR112" s="100"/>
      <c r="OBS112" s="100"/>
      <c r="OBT112" s="100"/>
      <c r="OBU112" s="100"/>
      <c r="OBV112" s="100"/>
      <c r="OBW112" s="100"/>
      <c r="OBX112" s="100"/>
      <c r="OBY112" s="100"/>
      <c r="OBZ112" s="100"/>
      <c r="OCA112" s="100"/>
      <c r="OCB112" s="100"/>
      <c r="OCC112" s="100"/>
      <c r="OCD112" s="100"/>
      <c r="OCE112" s="100"/>
      <c r="OCF112" s="100"/>
      <c r="OCG112" s="100"/>
      <c r="OCH112" s="100"/>
      <c r="OCI112" s="100"/>
      <c r="OCJ112" s="100"/>
      <c r="OCK112" s="100"/>
      <c r="OCL112" s="100"/>
      <c r="OCM112" s="100"/>
      <c r="OCN112" s="100"/>
      <c r="OCO112" s="100"/>
      <c r="OCP112" s="100"/>
      <c r="OCQ112" s="100"/>
      <c r="OCR112" s="100"/>
      <c r="OCS112" s="100"/>
      <c r="OCT112" s="100"/>
      <c r="OCU112" s="100"/>
      <c r="OCV112" s="100"/>
      <c r="OCW112" s="100"/>
      <c r="OCX112" s="100"/>
      <c r="OCY112" s="100"/>
      <c r="OCZ112" s="100"/>
      <c r="ODA112" s="100"/>
      <c r="ODB112" s="100"/>
      <c r="ODC112" s="100"/>
      <c r="ODD112" s="100"/>
      <c r="ODE112" s="100"/>
      <c r="ODF112" s="100"/>
      <c r="ODG112" s="100"/>
      <c r="ODH112" s="100"/>
      <c r="ODI112" s="100"/>
      <c r="ODJ112" s="100"/>
      <c r="ODK112" s="100"/>
      <c r="ODL112" s="100"/>
      <c r="ODM112" s="100"/>
      <c r="ODN112" s="100"/>
      <c r="ODO112" s="100"/>
      <c r="ODP112" s="100"/>
      <c r="ODQ112" s="100"/>
      <c r="ODR112" s="100"/>
      <c r="ODS112" s="100"/>
      <c r="ODT112" s="100"/>
      <c r="ODU112" s="100"/>
      <c r="ODV112" s="100"/>
      <c r="ODW112" s="100"/>
      <c r="ODX112" s="100"/>
      <c r="ODY112" s="100"/>
      <c r="ODZ112" s="100"/>
      <c r="OEA112" s="100"/>
      <c r="OEB112" s="100"/>
      <c r="OEC112" s="100"/>
      <c r="OED112" s="100"/>
      <c r="OEE112" s="100"/>
      <c r="OEF112" s="100"/>
      <c r="OEG112" s="100"/>
      <c r="OEH112" s="100"/>
      <c r="OEI112" s="100"/>
      <c r="OEJ112" s="100"/>
      <c r="OEK112" s="100"/>
      <c r="OEL112" s="100"/>
      <c r="OEM112" s="100"/>
      <c r="OEN112" s="100"/>
      <c r="OEO112" s="100"/>
      <c r="OEP112" s="100"/>
      <c r="OEQ112" s="100"/>
      <c r="OER112" s="100"/>
      <c r="OES112" s="100"/>
      <c r="OET112" s="100"/>
      <c r="OEU112" s="100"/>
      <c r="OEV112" s="100"/>
      <c r="OEW112" s="100"/>
      <c r="OEX112" s="100"/>
      <c r="OEY112" s="100"/>
      <c r="OEZ112" s="100"/>
      <c r="OFA112" s="100"/>
      <c r="OFB112" s="100"/>
      <c r="OFC112" s="100"/>
      <c r="OFD112" s="100"/>
      <c r="OFE112" s="100"/>
      <c r="OFF112" s="100"/>
      <c r="OFG112" s="100"/>
      <c r="OFH112" s="100"/>
      <c r="OFI112" s="100"/>
      <c r="OFJ112" s="100"/>
      <c r="OFK112" s="100"/>
      <c r="OFL112" s="100"/>
      <c r="OFM112" s="100"/>
      <c r="OFN112" s="100"/>
      <c r="OFO112" s="100"/>
      <c r="OFP112" s="100"/>
      <c r="OFQ112" s="100"/>
      <c r="OFR112" s="100"/>
      <c r="OFS112" s="100"/>
      <c r="OFT112" s="100"/>
      <c r="OFU112" s="100"/>
      <c r="OFV112" s="100"/>
      <c r="OFW112" s="100"/>
      <c r="OFX112" s="100"/>
      <c r="OFY112" s="100"/>
      <c r="OFZ112" s="100"/>
      <c r="OGA112" s="100"/>
      <c r="OGB112" s="100"/>
      <c r="OGC112" s="100"/>
      <c r="OGD112" s="100"/>
      <c r="OGE112" s="100"/>
      <c r="OGF112" s="100"/>
      <c r="OGG112" s="100"/>
      <c r="OGH112" s="100"/>
      <c r="OGI112" s="100"/>
      <c r="OGJ112" s="100"/>
      <c r="OGK112" s="100"/>
      <c r="OGL112" s="100"/>
      <c r="OGM112" s="100"/>
      <c r="OGN112" s="100"/>
      <c r="OGO112" s="100"/>
      <c r="OGP112" s="100"/>
      <c r="OGQ112" s="100"/>
      <c r="OGR112" s="100"/>
      <c r="OGS112" s="100"/>
      <c r="OGT112" s="100"/>
      <c r="OGU112" s="100"/>
      <c r="OGV112" s="100"/>
      <c r="OGW112" s="100"/>
      <c r="OGX112" s="100"/>
      <c r="OGY112" s="100"/>
      <c r="OGZ112" s="100"/>
      <c r="OHA112" s="100"/>
      <c r="OHB112" s="100"/>
      <c r="OHC112" s="100"/>
      <c r="OHD112" s="100"/>
      <c r="OHE112" s="100"/>
      <c r="OHF112" s="100"/>
      <c r="OHG112" s="100"/>
      <c r="OHH112" s="100"/>
      <c r="OHI112" s="100"/>
      <c r="OHJ112" s="100"/>
      <c r="OHK112" s="100"/>
      <c r="OHL112" s="100"/>
      <c r="OHM112" s="100"/>
      <c r="OHN112" s="100"/>
      <c r="OHO112" s="100"/>
      <c r="OHP112" s="100"/>
      <c r="OHQ112" s="100"/>
      <c r="OHR112" s="100"/>
      <c r="OHS112" s="100"/>
      <c r="OHT112" s="100"/>
      <c r="OHU112" s="100"/>
      <c r="OHV112" s="100"/>
      <c r="OHW112" s="100"/>
      <c r="OHX112" s="100"/>
      <c r="OHY112" s="100"/>
      <c r="OHZ112" s="100"/>
      <c r="OIA112" s="100"/>
      <c r="OIB112" s="100"/>
      <c r="OIC112" s="100"/>
      <c r="OID112" s="100"/>
      <c r="OIE112" s="100"/>
      <c r="OIF112" s="100"/>
      <c r="OIG112" s="100"/>
      <c r="OIH112" s="100"/>
      <c r="OII112" s="100"/>
      <c r="OIJ112" s="100"/>
      <c r="OIK112" s="100"/>
      <c r="OIL112" s="100"/>
      <c r="OIM112" s="100"/>
      <c r="OIN112" s="100"/>
      <c r="OIO112" s="100"/>
      <c r="OIP112" s="100"/>
      <c r="OIQ112" s="100"/>
      <c r="OIR112" s="100"/>
      <c r="OIS112" s="100"/>
      <c r="OIT112" s="100"/>
      <c r="OIU112" s="100"/>
      <c r="OIV112" s="100"/>
      <c r="OIW112" s="100"/>
      <c r="OIX112" s="100"/>
      <c r="OIY112" s="100"/>
      <c r="OIZ112" s="100"/>
      <c r="OJA112" s="100"/>
      <c r="OJB112" s="100"/>
      <c r="OJC112" s="100"/>
      <c r="OJD112" s="100"/>
      <c r="OJE112" s="100"/>
      <c r="OJF112" s="100"/>
      <c r="OJG112" s="100"/>
      <c r="OJH112" s="100"/>
      <c r="OJI112" s="100"/>
      <c r="OJJ112" s="100"/>
      <c r="OJK112" s="100"/>
      <c r="OJL112" s="100"/>
      <c r="OJM112" s="100"/>
      <c r="OJN112" s="100"/>
      <c r="OJO112" s="100"/>
      <c r="OJP112" s="100"/>
      <c r="OJQ112" s="100"/>
      <c r="OJR112" s="100"/>
      <c r="OJS112" s="100"/>
      <c r="OJT112" s="100"/>
      <c r="OJU112" s="100"/>
      <c r="OJV112" s="100"/>
      <c r="OJW112" s="100"/>
      <c r="OJX112" s="100"/>
      <c r="OJY112" s="100"/>
      <c r="OJZ112" s="100"/>
      <c r="OKA112" s="100"/>
      <c r="OKB112" s="100"/>
      <c r="OKC112" s="100"/>
      <c r="OKD112" s="100"/>
      <c r="OKE112" s="100"/>
      <c r="OKF112" s="100"/>
      <c r="OKG112" s="100"/>
      <c r="OKH112" s="100"/>
      <c r="OKI112" s="100"/>
      <c r="OKJ112" s="100"/>
      <c r="OKK112" s="100"/>
      <c r="OKL112" s="100"/>
      <c r="OKM112" s="100"/>
      <c r="OKN112" s="100"/>
      <c r="OKO112" s="100"/>
      <c r="OKP112" s="100"/>
      <c r="OKQ112" s="100"/>
      <c r="OKR112" s="100"/>
      <c r="OKS112" s="100"/>
      <c r="OKT112" s="100"/>
      <c r="OKU112" s="100"/>
      <c r="OKV112" s="100"/>
      <c r="OKW112" s="100"/>
      <c r="OKX112" s="100"/>
      <c r="OKY112" s="100"/>
      <c r="OKZ112" s="100"/>
      <c r="OLA112" s="100"/>
      <c r="OLB112" s="100"/>
      <c r="OLC112" s="100"/>
      <c r="OLD112" s="100"/>
      <c r="OLE112" s="100"/>
      <c r="OLF112" s="100"/>
      <c r="OLG112" s="100"/>
      <c r="OLH112" s="100"/>
      <c r="OLI112" s="100"/>
      <c r="OLJ112" s="100"/>
      <c r="OLK112" s="100"/>
      <c r="OLL112" s="100"/>
      <c r="OLM112" s="100"/>
      <c r="OLN112" s="100"/>
      <c r="OLO112" s="100"/>
      <c r="OLP112" s="100"/>
      <c r="OLQ112" s="100"/>
      <c r="OLR112" s="100"/>
      <c r="OLS112" s="100"/>
      <c r="OLT112" s="100"/>
      <c r="OLU112" s="100"/>
      <c r="OLV112" s="100"/>
      <c r="OLW112" s="100"/>
      <c r="OLX112" s="100"/>
      <c r="OLY112" s="100"/>
      <c r="OLZ112" s="100"/>
      <c r="OMA112" s="100"/>
      <c r="OMB112" s="100"/>
      <c r="OMC112" s="100"/>
      <c r="OMD112" s="100"/>
      <c r="OME112" s="100"/>
      <c r="OMF112" s="100"/>
      <c r="OMG112" s="100"/>
      <c r="OMH112" s="100"/>
      <c r="OMI112" s="100"/>
      <c r="OMJ112" s="100"/>
      <c r="OMK112" s="100"/>
      <c r="OML112" s="100"/>
      <c r="OMM112" s="100"/>
      <c r="OMN112" s="100"/>
      <c r="OMO112" s="100"/>
      <c r="OMP112" s="100"/>
      <c r="OMQ112" s="100"/>
      <c r="OMR112" s="100"/>
      <c r="OMS112" s="100"/>
      <c r="OMT112" s="100"/>
      <c r="OMU112" s="100"/>
      <c r="OMV112" s="100"/>
      <c r="OMW112" s="100"/>
      <c r="OMX112" s="100"/>
      <c r="OMY112" s="100"/>
      <c r="OMZ112" s="100"/>
      <c r="ONA112" s="100"/>
      <c r="ONB112" s="100"/>
      <c r="ONC112" s="100"/>
      <c r="OND112" s="100"/>
      <c r="ONE112" s="100"/>
      <c r="ONF112" s="100"/>
      <c r="ONG112" s="100"/>
      <c r="ONH112" s="100"/>
      <c r="ONI112" s="100"/>
      <c r="ONJ112" s="100"/>
      <c r="ONK112" s="100"/>
      <c r="ONL112" s="100"/>
      <c r="ONM112" s="100"/>
      <c r="ONN112" s="100"/>
      <c r="ONO112" s="100"/>
      <c r="ONP112" s="100"/>
      <c r="ONQ112" s="100"/>
      <c r="ONR112" s="100"/>
      <c r="ONS112" s="100"/>
      <c r="ONT112" s="100"/>
      <c r="ONU112" s="100"/>
      <c r="ONV112" s="100"/>
      <c r="ONW112" s="100"/>
      <c r="ONX112" s="100"/>
      <c r="ONY112" s="100"/>
      <c r="ONZ112" s="100"/>
      <c r="OOA112" s="100"/>
      <c r="OOB112" s="100"/>
      <c r="OOC112" s="100"/>
      <c r="OOD112" s="100"/>
      <c r="OOE112" s="100"/>
      <c r="OOF112" s="100"/>
      <c r="OOG112" s="100"/>
      <c r="OOH112" s="100"/>
      <c r="OOI112" s="100"/>
      <c r="OOJ112" s="100"/>
      <c r="OOK112" s="100"/>
      <c r="OOL112" s="100"/>
      <c r="OOM112" s="100"/>
      <c r="OON112" s="100"/>
      <c r="OOO112" s="100"/>
      <c r="OOP112" s="100"/>
      <c r="OOQ112" s="100"/>
      <c r="OOR112" s="100"/>
      <c r="OOS112" s="100"/>
      <c r="OOT112" s="100"/>
      <c r="OOU112" s="100"/>
      <c r="OOV112" s="100"/>
      <c r="OOW112" s="100"/>
      <c r="OOX112" s="100"/>
      <c r="OOY112" s="100"/>
      <c r="OOZ112" s="100"/>
      <c r="OPA112" s="100"/>
      <c r="OPB112" s="100"/>
      <c r="OPC112" s="100"/>
      <c r="OPD112" s="100"/>
      <c r="OPE112" s="100"/>
      <c r="OPF112" s="100"/>
      <c r="OPG112" s="100"/>
      <c r="OPH112" s="100"/>
      <c r="OPI112" s="100"/>
      <c r="OPJ112" s="100"/>
      <c r="OPK112" s="100"/>
      <c r="OPL112" s="100"/>
      <c r="OPM112" s="100"/>
      <c r="OPN112" s="100"/>
      <c r="OPO112" s="100"/>
      <c r="OPP112" s="100"/>
      <c r="OPQ112" s="100"/>
      <c r="OPR112" s="100"/>
      <c r="OPS112" s="100"/>
      <c r="OPT112" s="100"/>
      <c r="OPU112" s="100"/>
      <c r="OPV112" s="100"/>
      <c r="OPW112" s="100"/>
      <c r="OPX112" s="100"/>
      <c r="OPY112" s="100"/>
      <c r="OPZ112" s="100"/>
      <c r="OQA112" s="100"/>
      <c r="OQB112" s="100"/>
      <c r="OQC112" s="100"/>
      <c r="OQD112" s="100"/>
      <c r="OQE112" s="100"/>
      <c r="OQF112" s="100"/>
      <c r="OQG112" s="100"/>
      <c r="OQH112" s="100"/>
      <c r="OQI112" s="100"/>
      <c r="OQJ112" s="100"/>
      <c r="OQK112" s="100"/>
      <c r="OQL112" s="100"/>
      <c r="OQM112" s="100"/>
      <c r="OQN112" s="100"/>
      <c r="OQO112" s="100"/>
      <c r="OQP112" s="100"/>
      <c r="OQQ112" s="100"/>
      <c r="OQR112" s="100"/>
      <c r="OQS112" s="100"/>
      <c r="OQT112" s="100"/>
      <c r="OQU112" s="100"/>
      <c r="OQV112" s="100"/>
      <c r="OQW112" s="100"/>
      <c r="OQX112" s="100"/>
      <c r="OQY112" s="100"/>
      <c r="OQZ112" s="100"/>
      <c r="ORA112" s="100"/>
      <c r="ORB112" s="100"/>
      <c r="ORC112" s="100"/>
      <c r="ORD112" s="100"/>
      <c r="ORE112" s="100"/>
      <c r="ORF112" s="100"/>
      <c r="ORG112" s="100"/>
      <c r="ORH112" s="100"/>
      <c r="ORI112" s="100"/>
      <c r="ORJ112" s="100"/>
      <c r="ORK112" s="100"/>
      <c r="ORL112" s="100"/>
      <c r="ORM112" s="100"/>
      <c r="ORN112" s="100"/>
      <c r="ORO112" s="100"/>
      <c r="ORP112" s="100"/>
      <c r="ORQ112" s="100"/>
      <c r="ORR112" s="100"/>
      <c r="ORS112" s="100"/>
      <c r="ORT112" s="100"/>
      <c r="ORU112" s="100"/>
      <c r="ORV112" s="100"/>
      <c r="ORW112" s="100"/>
      <c r="ORX112" s="100"/>
      <c r="ORY112" s="100"/>
      <c r="ORZ112" s="100"/>
      <c r="OSA112" s="100"/>
      <c r="OSB112" s="100"/>
      <c r="OSC112" s="100"/>
      <c r="OSD112" s="100"/>
      <c r="OSE112" s="100"/>
      <c r="OSF112" s="100"/>
      <c r="OSG112" s="100"/>
      <c r="OSH112" s="100"/>
      <c r="OSI112" s="100"/>
      <c r="OSJ112" s="100"/>
      <c r="OSK112" s="100"/>
      <c r="OSL112" s="100"/>
      <c r="OSM112" s="100"/>
      <c r="OSN112" s="100"/>
      <c r="OSO112" s="100"/>
      <c r="OSP112" s="100"/>
      <c r="OSQ112" s="100"/>
      <c r="OSR112" s="100"/>
      <c r="OSS112" s="100"/>
      <c r="OST112" s="100"/>
      <c r="OSU112" s="100"/>
      <c r="OSV112" s="100"/>
      <c r="OSW112" s="100"/>
      <c r="OSX112" s="100"/>
      <c r="OSY112" s="100"/>
      <c r="OSZ112" s="100"/>
      <c r="OTA112" s="100"/>
      <c r="OTB112" s="100"/>
      <c r="OTC112" s="100"/>
      <c r="OTD112" s="100"/>
      <c r="OTE112" s="100"/>
      <c r="OTF112" s="100"/>
      <c r="OTG112" s="100"/>
      <c r="OTH112" s="100"/>
      <c r="OTI112" s="100"/>
      <c r="OTJ112" s="100"/>
      <c r="OTK112" s="100"/>
      <c r="OTL112" s="100"/>
      <c r="OTM112" s="100"/>
      <c r="OTN112" s="100"/>
      <c r="OTO112" s="100"/>
      <c r="OTP112" s="100"/>
      <c r="OTQ112" s="100"/>
      <c r="OTR112" s="100"/>
      <c r="OTS112" s="100"/>
      <c r="OTT112" s="100"/>
      <c r="OTU112" s="100"/>
      <c r="OTV112" s="100"/>
      <c r="OTW112" s="100"/>
      <c r="OTX112" s="100"/>
      <c r="OTY112" s="100"/>
      <c r="OTZ112" s="100"/>
      <c r="OUA112" s="100"/>
      <c r="OUB112" s="100"/>
      <c r="OUC112" s="100"/>
      <c r="OUD112" s="100"/>
      <c r="OUE112" s="100"/>
      <c r="OUF112" s="100"/>
      <c r="OUG112" s="100"/>
      <c r="OUH112" s="100"/>
      <c r="OUI112" s="100"/>
      <c r="OUJ112" s="100"/>
      <c r="OUK112" s="100"/>
      <c r="OUL112" s="100"/>
      <c r="OUM112" s="100"/>
      <c r="OUN112" s="100"/>
      <c r="OUO112" s="100"/>
      <c r="OUP112" s="100"/>
      <c r="OUQ112" s="100"/>
      <c r="OUR112" s="100"/>
      <c r="OUS112" s="100"/>
      <c r="OUT112" s="100"/>
      <c r="OUU112" s="100"/>
      <c r="OUV112" s="100"/>
      <c r="OUW112" s="100"/>
      <c r="OUX112" s="100"/>
      <c r="OUY112" s="100"/>
      <c r="OUZ112" s="100"/>
      <c r="OVA112" s="100"/>
      <c r="OVB112" s="100"/>
      <c r="OVC112" s="100"/>
      <c r="OVD112" s="100"/>
      <c r="OVE112" s="100"/>
      <c r="OVF112" s="100"/>
      <c r="OVG112" s="100"/>
      <c r="OVH112" s="100"/>
      <c r="OVI112" s="100"/>
      <c r="OVJ112" s="100"/>
      <c r="OVK112" s="100"/>
      <c r="OVL112" s="100"/>
      <c r="OVM112" s="100"/>
      <c r="OVN112" s="100"/>
      <c r="OVO112" s="100"/>
      <c r="OVP112" s="100"/>
      <c r="OVQ112" s="100"/>
      <c r="OVR112" s="100"/>
      <c r="OVS112" s="100"/>
      <c r="OVT112" s="100"/>
      <c r="OVU112" s="100"/>
      <c r="OVV112" s="100"/>
      <c r="OVW112" s="100"/>
      <c r="OVX112" s="100"/>
      <c r="OVY112" s="100"/>
      <c r="OVZ112" s="100"/>
      <c r="OWA112" s="100"/>
      <c r="OWB112" s="100"/>
      <c r="OWC112" s="100"/>
      <c r="OWD112" s="100"/>
      <c r="OWE112" s="100"/>
      <c r="OWF112" s="100"/>
      <c r="OWG112" s="100"/>
      <c r="OWH112" s="100"/>
      <c r="OWI112" s="100"/>
      <c r="OWJ112" s="100"/>
      <c r="OWK112" s="100"/>
      <c r="OWL112" s="100"/>
      <c r="OWM112" s="100"/>
      <c r="OWN112" s="100"/>
      <c r="OWO112" s="100"/>
      <c r="OWP112" s="100"/>
      <c r="OWQ112" s="100"/>
      <c r="OWR112" s="100"/>
      <c r="OWS112" s="100"/>
      <c r="OWT112" s="100"/>
      <c r="OWU112" s="100"/>
      <c r="OWV112" s="100"/>
      <c r="OWW112" s="100"/>
      <c r="OWX112" s="100"/>
      <c r="OWY112" s="100"/>
      <c r="OWZ112" s="100"/>
      <c r="OXA112" s="100"/>
      <c r="OXB112" s="100"/>
      <c r="OXC112" s="100"/>
      <c r="OXD112" s="100"/>
      <c r="OXE112" s="100"/>
      <c r="OXF112" s="100"/>
      <c r="OXG112" s="100"/>
      <c r="OXH112" s="100"/>
      <c r="OXI112" s="100"/>
      <c r="OXJ112" s="100"/>
      <c r="OXK112" s="100"/>
      <c r="OXL112" s="100"/>
      <c r="OXM112" s="100"/>
      <c r="OXN112" s="100"/>
      <c r="OXO112" s="100"/>
      <c r="OXP112" s="100"/>
      <c r="OXQ112" s="100"/>
      <c r="OXR112" s="100"/>
      <c r="OXS112" s="100"/>
      <c r="OXT112" s="100"/>
      <c r="OXU112" s="100"/>
      <c r="OXV112" s="100"/>
      <c r="OXW112" s="100"/>
      <c r="OXX112" s="100"/>
      <c r="OXY112" s="100"/>
      <c r="OXZ112" s="100"/>
      <c r="OYA112" s="100"/>
      <c r="OYB112" s="100"/>
      <c r="OYC112" s="100"/>
      <c r="OYD112" s="100"/>
      <c r="OYE112" s="100"/>
      <c r="OYF112" s="100"/>
      <c r="OYG112" s="100"/>
      <c r="OYH112" s="100"/>
      <c r="OYI112" s="100"/>
      <c r="OYJ112" s="100"/>
      <c r="OYK112" s="100"/>
      <c r="OYL112" s="100"/>
      <c r="OYM112" s="100"/>
      <c r="OYN112" s="100"/>
      <c r="OYO112" s="100"/>
      <c r="OYP112" s="100"/>
      <c r="OYQ112" s="100"/>
      <c r="OYR112" s="100"/>
      <c r="OYS112" s="100"/>
      <c r="OYT112" s="100"/>
      <c r="OYU112" s="100"/>
      <c r="OYV112" s="100"/>
      <c r="OYW112" s="100"/>
      <c r="OYX112" s="100"/>
      <c r="OYY112" s="100"/>
      <c r="OYZ112" s="100"/>
      <c r="OZA112" s="100"/>
      <c r="OZB112" s="100"/>
      <c r="OZC112" s="100"/>
      <c r="OZD112" s="100"/>
      <c r="OZE112" s="100"/>
      <c r="OZF112" s="100"/>
      <c r="OZG112" s="100"/>
      <c r="OZH112" s="100"/>
      <c r="OZI112" s="100"/>
      <c r="OZJ112" s="100"/>
      <c r="OZK112" s="100"/>
      <c r="OZL112" s="100"/>
      <c r="OZM112" s="100"/>
      <c r="OZN112" s="100"/>
      <c r="OZO112" s="100"/>
      <c r="OZP112" s="100"/>
      <c r="OZQ112" s="100"/>
      <c r="OZR112" s="100"/>
      <c r="OZS112" s="100"/>
      <c r="OZT112" s="100"/>
      <c r="OZU112" s="100"/>
      <c r="OZV112" s="100"/>
      <c r="OZW112" s="100"/>
      <c r="OZX112" s="100"/>
      <c r="OZY112" s="100"/>
      <c r="OZZ112" s="100"/>
      <c r="PAA112" s="100"/>
      <c r="PAB112" s="100"/>
      <c r="PAC112" s="100"/>
      <c r="PAD112" s="100"/>
      <c r="PAE112" s="100"/>
      <c r="PAF112" s="100"/>
      <c r="PAG112" s="100"/>
      <c r="PAH112" s="100"/>
      <c r="PAI112" s="100"/>
      <c r="PAJ112" s="100"/>
      <c r="PAK112" s="100"/>
      <c r="PAL112" s="100"/>
      <c r="PAM112" s="100"/>
      <c r="PAN112" s="100"/>
      <c r="PAO112" s="100"/>
      <c r="PAP112" s="100"/>
      <c r="PAQ112" s="100"/>
      <c r="PAR112" s="100"/>
      <c r="PAS112" s="100"/>
      <c r="PAT112" s="100"/>
      <c r="PAU112" s="100"/>
      <c r="PAV112" s="100"/>
      <c r="PAW112" s="100"/>
      <c r="PAX112" s="100"/>
      <c r="PAY112" s="100"/>
      <c r="PAZ112" s="100"/>
      <c r="PBA112" s="100"/>
      <c r="PBB112" s="100"/>
      <c r="PBC112" s="100"/>
      <c r="PBD112" s="100"/>
      <c r="PBE112" s="100"/>
      <c r="PBF112" s="100"/>
      <c r="PBG112" s="100"/>
      <c r="PBH112" s="100"/>
      <c r="PBI112" s="100"/>
      <c r="PBJ112" s="100"/>
      <c r="PBK112" s="100"/>
      <c r="PBL112" s="100"/>
      <c r="PBM112" s="100"/>
      <c r="PBN112" s="100"/>
      <c r="PBO112" s="100"/>
      <c r="PBP112" s="100"/>
      <c r="PBQ112" s="100"/>
      <c r="PBR112" s="100"/>
      <c r="PBS112" s="100"/>
      <c r="PBT112" s="100"/>
      <c r="PBU112" s="100"/>
      <c r="PBV112" s="100"/>
      <c r="PBW112" s="100"/>
      <c r="PBX112" s="100"/>
      <c r="PBY112" s="100"/>
      <c r="PBZ112" s="100"/>
      <c r="PCA112" s="100"/>
      <c r="PCB112" s="100"/>
      <c r="PCC112" s="100"/>
      <c r="PCD112" s="100"/>
      <c r="PCE112" s="100"/>
      <c r="PCF112" s="100"/>
      <c r="PCG112" s="100"/>
      <c r="PCH112" s="100"/>
      <c r="PCI112" s="100"/>
      <c r="PCJ112" s="100"/>
      <c r="PCK112" s="100"/>
      <c r="PCL112" s="100"/>
      <c r="PCM112" s="100"/>
      <c r="PCN112" s="100"/>
      <c r="PCO112" s="100"/>
      <c r="PCP112" s="100"/>
      <c r="PCQ112" s="100"/>
      <c r="PCR112" s="100"/>
      <c r="PCS112" s="100"/>
      <c r="PCT112" s="100"/>
      <c r="PCU112" s="100"/>
      <c r="PCV112" s="100"/>
      <c r="PCW112" s="100"/>
      <c r="PCX112" s="100"/>
      <c r="PCY112" s="100"/>
      <c r="PCZ112" s="100"/>
      <c r="PDA112" s="100"/>
      <c r="PDB112" s="100"/>
      <c r="PDC112" s="100"/>
      <c r="PDD112" s="100"/>
      <c r="PDE112" s="100"/>
      <c r="PDF112" s="100"/>
      <c r="PDG112" s="100"/>
      <c r="PDH112" s="100"/>
      <c r="PDI112" s="100"/>
      <c r="PDJ112" s="100"/>
      <c r="PDK112" s="100"/>
      <c r="PDL112" s="100"/>
      <c r="PDM112" s="100"/>
      <c r="PDN112" s="100"/>
      <c r="PDO112" s="100"/>
      <c r="PDP112" s="100"/>
      <c r="PDQ112" s="100"/>
      <c r="PDR112" s="100"/>
      <c r="PDS112" s="100"/>
      <c r="PDT112" s="100"/>
      <c r="PDU112" s="100"/>
      <c r="PDV112" s="100"/>
      <c r="PDW112" s="100"/>
      <c r="PDX112" s="100"/>
      <c r="PDY112" s="100"/>
      <c r="PDZ112" s="100"/>
      <c r="PEA112" s="100"/>
      <c r="PEB112" s="100"/>
      <c r="PEC112" s="100"/>
      <c r="PED112" s="100"/>
      <c r="PEE112" s="100"/>
      <c r="PEF112" s="100"/>
      <c r="PEG112" s="100"/>
      <c r="PEH112" s="100"/>
      <c r="PEI112" s="100"/>
      <c r="PEJ112" s="100"/>
      <c r="PEK112" s="100"/>
      <c r="PEL112" s="100"/>
      <c r="PEM112" s="100"/>
      <c r="PEN112" s="100"/>
      <c r="PEO112" s="100"/>
      <c r="PEP112" s="100"/>
      <c r="PEQ112" s="100"/>
      <c r="PER112" s="100"/>
      <c r="PES112" s="100"/>
      <c r="PET112" s="100"/>
      <c r="PEU112" s="100"/>
      <c r="PEV112" s="100"/>
      <c r="PEW112" s="100"/>
      <c r="PEX112" s="100"/>
      <c r="PEY112" s="100"/>
      <c r="PEZ112" s="100"/>
      <c r="PFA112" s="100"/>
      <c r="PFB112" s="100"/>
      <c r="PFC112" s="100"/>
      <c r="PFD112" s="100"/>
      <c r="PFE112" s="100"/>
      <c r="PFF112" s="100"/>
      <c r="PFG112" s="100"/>
      <c r="PFH112" s="100"/>
      <c r="PFI112" s="100"/>
      <c r="PFJ112" s="100"/>
      <c r="PFK112" s="100"/>
      <c r="PFL112" s="100"/>
      <c r="PFM112" s="100"/>
      <c r="PFN112" s="100"/>
      <c r="PFO112" s="100"/>
      <c r="PFP112" s="100"/>
      <c r="PFQ112" s="100"/>
      <c r="PFR112" s="100"/>
      <c r="PFS112" s="100"/>
      <c r="PFT112" s="100"/>
      <c r="PFU112" s="100"/>
      <c r="PFV112" s="100"/>
      <c r="PFW112" s="100"/>
      <c r="PFX112" s="100"/>
      <c r="PFY112" s="100"/>
      <c r="PFZ112" s="100"/>
      <c r="PGA112" s="100"/>
      <c r="PGB112" s="100"/>
      <c r="PGC112" s="100"/>
      <c r="PGD112" s="100"/>
      <c r="PGE112" s="100"/>
      <c r="PGF112" s="100"/>
      <c r="PGG112" s="100"/>
      <c r="PGH112" s="100"/>
      <c r="PGI112" s="100"/>
      <c r="PGJ112" s="100"/>
      <c r="PGK112" s="100"/>
      <c r="PGL112" s="100"/>
      <c r="PGM112" s="100"/>
      <c r="PGN112" s="100"/>
      <c r="PGO112" s="100"/>
      <c r="PGP112" s="100"/>
      <c r="PGQ112" s="100"/>
      <c r="PGR112" s="100"/>
      <c r="PGS112" s="100"/>
      <c r="PGT112" s="100"/>
      <c r="PGU112" s="100"/>
      <c r="PGV112" s="100"/>
      <c r="PGW112" s="100"/>
      <c r="PGX112" s="100"/>
      <c r="PGY112" s="100"/>
      <c r="PGZ112" s="100"/>
      <c r="PHA112" s="100"/>
      <c r="PHB112" s="100"/>
      <c r="PHC112" s="100"/>
      <c r="PHD112" s="100"/>
      <c r="PHE112" s="100"/>
      <c r="PHF112" s="100"/>
      <c r="PHG112" s="100"/>
      <c r="PHH112" s="100"/>
      <c r="PHI112" s="100"/>
      <c r="PHJ112" s="100"/>
      <c r="PHK112" s="100"/>
      <c r="PHL112" s="100"/>
      <c r="PHM112" s="100"/>
      <c r="PHN112" s="100"/>
      <c r="PHO112" s="100"/>
      <c r="PHP112" s="100"/>
      <c r="PHQ112" s="100"/>
      <c r="PHR112" s="100"/>
      <c r="PHS112" s="100"/>
      <c r="PHT112" s="100"/>
      <c r="PHU112" s="100"/>
      <c r="PHV112" s="100"/>
      <c r="PHW112" s="100"/>
      <c r="PHX112" s="100"/>
      <c r="PHY112" s="100"/>
      <c r="PHZ112" s="100"/>
      <c r="PIA112" s="100"/>
      <c r="PIB112" s="100"/>
      <c r="PIC112" s="100"/>
      <c r="PID112" s="100"/>
      <c r="PIE112" s="100"/>
      <c r="PIF112" s="100"/>
      <c r="PIG112" s="100"/>
      <c r="PIH112" s="100"/>
      <c r="PII112" s="100"/>
      <c r="PIJ112" s="100"/>
      <c r="PIK112" s="100"/>
      <c r="PIL112" s="100"/>
      <c r="PIM112" s="100"/>
      <c r="PIN112" s="100"/>
      <c r="PIO112" s="100"/>
      <c r="PIP112" s="100"/>
      <c r="PIQ112" s="100"/>
      <c r="PIR112" s="100"/>
      <c r="PIS112" s="100"/>
      <c r="PIT112" s="100"/>
      <c r="PIU112" s="100"/>
      <c r="PIV112" s="100"/>
      <c r="PIW112" s="100"/>
      <c r="PIX112" s="100"/>
      <c r="PIY112" s="100"/>
      <c r="PIZ112" s="100"/>
      <c r="PJA112" s="100"/>
      <c r="PJB112" s="100"/>
      <c r="PJC112" s="100"/>
      <c r="PJD112" s="100"/>
      <c r="PJE112" s="100"/>
      <c r="PJF112" s="100"/>
      <c r="PJG112" s="100"/>
      <c r="PJH112" s="100"/>
      <c r="PJI112" s="100"/>
      <c r="PJJ112" s="100"/>
      <c r="PJK112" s="100"/>
      <c r="PJL112" s="100"/>
      <c r="PJM112" s="100"/>
      <c r="PJN112" s="100"/>
      <c r="PJO112" s="100"/>
      <c r="PJP112" s="100"/>
      <c r="PJQ112" s="100"/>
      <c r="PJR112" s="100"/>
      <c r="PJS112" s="100"/>
      <c r="PJT112" s="100"/>
      <c r="PJU112" s="100"/>
      <c r="PJV112" s="100"/>
      <c r="PJW112" s="100"/>
      <c r="PJX112" s="100"/>
      <c r="PJY112" s="100"/>
      <c r="PJZ112" s="100"/>
      <c r="PKA112" s="100"/>
      <c r="PKB112" s="100"/>
      <c r="PKC112" s="100"/>
      <c r="PKD112" s="100"/>
      <c r="PKE112" s="100"/>
      <c r="PKF112" s="100"/>
      <c r="PKG112" s="100"/>
      <c r="PKH112" s="100"/>
      <c r="PKI112" s="100"/>
      <c r="PKJ112" s="100"/>
      <c r="PKK112" s="100"/>
      <c r="PKL112" s="100"/>
      <c r="PKM112" s="100"/>
      <c r="PKN112" s="100"/>
      <c r="PKO112" s="100"/>
      <c r="PKP112" s="100"/>
      <c r="PKQ112" s="100"/>
      <c r="PKR112" s="100"/>
      <c r="PKS112" s="100"/>
      <c r="PKT112" s="100"/>
      <c r="PKU112" s="100"/>
      <c r="PKV112" s="100"/>
      <c r="PKW112" s="100"/>
      <c r="PKX112" s="100"/>
      <c r="PKY112" s="100"/>
      <c r="PKZ112" s="100"/>
      <c r="PLA112" s="100"/>
      <c r="PLB112" s="100"/>
      <c r="PLC112" s="100"/>
      <c r="PLD112" s="100"/>
      <c r="PLE112" s="100"/>
      <c r="PLF112" s="100"/>
      <c r="PLG112" s="100"/>
      <c r="PLH112" s="100"/>
      <c r="PLI112" s="100"/>
      <c r="PLJ112" s="100"/>
      <c r="PLK112" s="100"/>
      <c r="PLL112" s="100"/>
      <c r="PLM112" s="100"/>
      <c r="PLN112" s="100"/>
      <c r="PLO112" s="100"/>
      <c r="PLP112" s="100"/>
      <c r="PLQ112" s="100"/>
      <c r="PLR112" s="100"/>
      <c r="PLS112" s="100"/>
      <c r="PLT112" s="100"/>
      <c r="PLU112" s="100"/>
      <c r="PLV112" s="100"/>
      <c r="PLW112" s="100"/>
      <c r="PLX112" s="100"/>
      <c r="PLY112" s="100"/>
      <c r="PLZ112" s="100"/>
      <c r="PMA112" s="100"/>
      <c r="PMB112" s="100"/>
      <c r="PMC112" s="100"/>
      <c r="PMD112" s="100"/>
      <c r="PME112" s="100"/>
      <c r="PMF112" s="100"/>
      <c r="PMG112" s="100"/>
      <c r="PMH112" s="100"/>
      <c r="PMI112" s="100"/>
      <c r="PMJ112" s="100"/>
      <c r="PMK112" s="100"/>
      <c r="PML112" s="100"/>
      <c r="PMM112" s="100"/>
      <c r="PMN112" s="100"/>
      <c r="PMO112" s="100"/>
      <c r="PMP112" s="100"/>
      <c r="PMQ112" s="100"/>
      <c r="PMR112" s="100"/>
      <c r="PMS112" s="100"/>
      <c r="PMT112" s="100"/>
      <c r="PMU112" s="100"/>
      <c r="PMV112" s="100"/>
      <c r="PMW112" s="100"/>
      <c r="PMX112" s="100"/>
      <c r="PMY112" s="100"/>
      <c r="PMZ112" s="100"/>
      <c r="PNA112" s="100"/>
      <c r="PNB112" s="100"/>
      <c r="PNC112" s="100"/>
      <c r="PND112" s="100"/>
      <c r="PNE112" s="100"/>
      <c r="PNF112" s="100"/>
      <c r="PNG112" s="100"/>
      <c r="PNH112" s="100"/>
      <c r="PNI112" s="100"/>
      <c r="PNJ112" s="100"/>
      <c r="PNK112" s="100"/>
      <c r="PNL112" s="100"/>
      <c r="PNM112" s="100"/>
      <c r="PNN112" s="100"/>
      <c r="PNO112" s="100"/>
      <c r="PNP112" s="100"/>
      <c r="PNQ112" s="100"/>
      <c r="PNR112" s="100"/>
      <c r="PNS112" s="100"/>
      <c r="PNT112" s="100"/>
      <c r="PNU112" s="100"/>
      <c r="PNV112" s="100"/>
      <c r="PNW112" s="100"/>
      <c r="PNX112" s="100"/>
      <c r="PNY112" s="100"/>
      <c r="PNZ112" s="100"/>
      <c r="POA112" s="100"/>
      <c r="POB112" s="100"/>
      <c r="POC112" s="100"/>
      <c r="POD112" s="100"/>
      <c r="POE112" s="100"/>
      <c r="POF112" s="100"/>
      <c r="POG112" s="100"/>
      <c r="POH112" s="100"/>
      <c r="POI112" s="100"/>
      <c r="POJ112" s="100"/>
      <c r="POK112" s="100"/>
      <c r="POL112" s="100"/>
      <c r="POM112" s="100"/>
      <c r="PON112" s="100"/>
      <c r="POO112" s="100"/>
      <c r="POP112" s="100"/>
      <c r="POQ112" s="100"/>
      <c r="POR112" s="100"/>
      <c r="POS112" s="100"/>
      <c r="POT112" s="100"/>
      <c r="POU112" s="100"/>
      <c r="POV112" s="100"/>
      <c r="POW112" s="100"/>
      <c r="POX112" s="100"/>
      <c r="POY112" s="100"/>
      <c r="POZ112" s="100"/>
      <c r="PPA112" s="100"/>
      <c r="PPB112" s="100"/>
      <c r="PPC112" s="100"/>
      <c r="PPD112" s="100"/>
      <c r="PPE112" s="100"/>
      <c r="PPF112" s="100"/>
      <c r="PPG112" s="100"/>
      <c r="PPH112" s="100"/>
      <c r="PPI112" s="100"/>
      <c r="PPJ112" s="100"/>
      <c r="PPK112" s="100"/>
      <c r="PPL112" s="100"/>
      <c r="PPM112" s="100"/>
      <c r="PPN112" s="100"/>
      <c r="PPO112" s="100"/>
      <c r="PPP112" s="100"/>
      <c r="PPQ112" s="100"/>
      <c r="PPR112" s="100"/>
      <c r="PPS112" s="100"/>
      <c r="PPT112" s="100"/>
      <c r="PPU112" s="100"/>
      <c r="PPV112" s="100"/>
      <c r="PPW112" s="100"/>
      <c r="PPX112" s="100"/>
      <c r="PPY112" s="100"/>
      <c r="PPZ112" s="100"/>
      <c r="PQA112" s="100"/>
      <c r="PQB112" s="100"/>
      <c r="PQC112" s="100"/>
      <c r="PQD112" s="100"/>
      <c r="PQE112" s="100"/>
      <c r="PQF112" s="100"/>
      <c r="PQG112" s="100"/>
      <c r="PQH112" s="100"/>
      <c r="PQI112" s="100"/>
      <c r="PQJ112" s="100"/>
      <c r="PQK112" s="100"/>
      <c r="PQL112" s="100"/>
      <c r="PQM112" s="100"/>
      <c r="PQN112" s="100"/>
      <c r="PQO112" s="100"/>
      <c r="PQP112" s="100"/>
      <c r="PQQ112" s="100"/>
      <c r="PQR112" s="100"/>
      <c r="PQS112" s="100"/>
      <c r="PQT112" s="100"/>
      <c r="PQU112" s="100"/>
      <c r="PQV112" s="100"/>
      <c r="PQW112" s="100"/>
      <c r="PQX112" s="100"/>
      <c r="PQY112" s="100"/>
      <c r="PQZ112" s="100"/>
      <c r="PRA112" s="100"/>
      <c r="PRB112" s="100"/>
      <c r="PRC112" s="100"/>
      <c r="PRD112" s="100"/>
      <c r="PRE112" s="100"/>
      <c r="PRF112" s="100"/>
      <c r="PRG112" s="100"/>
      <c r="PRH112" s="100"/>
      <c r="PRI112" s="100"/>
      <c r="PRJ112" s="100"/>
      <c r="PRK112" s="100"/>
      <c r="PRL112" s="100"/>
      <c r="PRM112" s="100"/>
      <c r="PRN112" s="100"/>
      <c r="PRO112" s="100"/>
      <c r="PRP112" s="100"/>
      <c r="PRQ112" s="100"/>
      <c r="PRR112" s="100"/>
      <c r="PRS112" s="100"/>
      <c r="PRT112" s="100"/>
      <c r="PRU112" s="100"/>
      <c r="PRV112" s="100"/>
      <c r="PRW112" s="100"/>
      <c r="PRX112" s="100"/>
      <c r="PRY112" s="100"/>
      <c r="PRZ112" s="100"/>
      <c r="PSA112" s="100"/>
      <c r="PSB112" s="100"/>
      <c r="PSC112" s="100"/>
      <c r="PSD112" s="100"/>
      <c r="PSE112" s="100"/>
      <c r="PSF112" s="100"/>
      <c r="PSG112" s="100"/>
      <c r="PSH112" s="100"/>
      <c r="PSI112" s="100"/>
      <c r="PSJ112" s="100"/>
      <c r="PSK112" s="100"/>
      <c r="PSL112" s="100"/>
      <c r="PSM112" s="100"/>
      <c r="PSN112" s="100"/>
      <c r="PSO112" s="100"/>
      <c r="PSP112" s="100"/>
      <c r="PSQ112" s="100"/>
      <c r="PSR112" s="100"/>
      <c r="PSS112" s="100"/>
      <c r="PST112" s="100"/>
      <c r="PSU112" s="100"/>
      <c r="PSV112" s="100"/>
      <c r="PSW112" s="100"/>
      <c r="PSX112" s="100"/>
      <c r="PSY112" s="100"/>
      <c r="PSZ112" s="100"/>
      <c r="PTA112" s="100"/>
      <c r="PTB112" s="100"/>
      <c r="PTC112" s="100"/>
      <c r="PTD112" s="100"/>
      <c r="PTE112" s="100"/>
      <c r="PTF112" s="100"/>
      <c r="PTG112" s="100"/>
      <c r="PTH112" s="100"/>
      <c r="PTI112" s="100"/>
      <c r="PTJ112" s="100"/>
      <c r="PTK112" s="100"/>
      <c r="PTL112" s="100"/>
      <c r="PTM112" s="100"/>
      <c r="PTN112" s="100"/>
      <c r="PTO112" s="100"/>
      <c r="PTP112" s="100"/>
      <c r="PTQ112" s="100"/>
      <c r="PTR112" s="100"/>
      <c r="PTS112" s="100"/>
      <c r="PTT112" s="100"/>
      <c r="PTU112" s="100"/>
      <c r="PTV112" s="100"/>
      <c r="PTW112" s="100"/>
      <c r="PTX112" s="100"/>
      <c r="PTY112" s="100"/>
      <c r="PTZ112" s="100"/>
      <c r="PUA112" s="100"/>
      <c r="PUB112" s="100"/>
      <c r="PUC112" s="100"/>
      <c r="PUD112" s="100"/>
      <c r="PUE112" s="100"/>
      <c r="PUF112" s="100"/>
      <c r="PUG112" s="100"/>
      <c r="PUH112" s="100"/>
      <c r="PUI112" s="100"/>
      <c r="PUJ112" s="100"/>
      <c r="PUK112" s="100"/>
      <c r="PUL112" s="100"/>
      <c r="PUM112" s="100"/>
      <c r="PUN112" s="100"/>
      <c r="PUO112" s="100"/>
      <c r="PUP112" s="100"/>
      <c r="PUQ112" s="100"/>
      <c r="PUR112" s="100"/>
      <c r="PUS112" s="100"/>
      <c r="PUT112" s="100"/>
      <c r="PUU112" s="100"/>
      <c r="PUV112" s="100"/>
      <c r="PUW112" s="100"/>
      <c r="PUX112" s="100"/>
      <c r="PUY112" s="100"/>
      <c r="PUZ112" s="100"/>
      <c r="PVA112" s="100"/>
      <c r="PVB112" s="100"/>
      <c r="PVC112" s="100"/>
      <c r="PVD112" s="100"/>
      <c r="PVE112" s="100"/>
      <c r="PVF112" s="100"/>
      <c r="PVG112" s="100"/>
      <c r="PVH112" s="100"/>
      <c r="PVI112" s="100"/>
      <c r="PVJ112" s="100"/>
      <c r="PVK112" s="100"/>
      <c r="PVL112" s="100"/>
      <c r="PVM112" s="100"/>
      <c r="PVN112" s="100"/>
      <c r="PVO112" s="100"/>
      <c r="PVP112" s="100"/>
      <c r="PVQ112" s="100"/>
      <c r="PVR112" s="100"/>
      <c r="PVS112" s="100"/>
      <c r="PVT112" s="100"/>
      <c r="PVU112" s="100"/>
      <c r="PVV112" s="100"/>
      <c r="PVW112" s="100"/>
      <c r="PVX112" s="100"/>
      <c r="PVY112" s="100"/>
      <c r="PVZ112" s="100"/>
      <c r="PWA112" s="100"/>
      <c r="PWB112" s="100"/>
      <c r="PWC112" s="100"/>
      <c r="PWD112" s="100"/>
      <c r="PWE112" s="100"/>
      <c r="PWF112" s="100"/>
      <c r="PWG112" s="100"/>
      <c r="PWH112" s="100"/>
      <c r="PWI112" s="100"/>
      <c r="PWJ112" s="100"/>
      <c r="PWK112" s="100"/>
      <c r="PWL112" s="100"/>
      <c r="PWM112" s="100"/>
      <c r="PWN112" s="100"/>
      <c r="PWO112" s="100"/>
      <c r="PWP112" s="100"/>
      <c r="PWQ112" s="100"/>
      <c r="PWR112" s="100"/>
      <c r="PWS112" s="100"/>
      <c r="PWT112" s="100"/>
      <c r="PWU112" s="100"/>
      <c r="PWV112" s="100"/>
      <c r="PWW112" s="100"/>
      <c r="PWX112" s="100"/>
      <c r="PWY112" s="100"/>
      <c r="PWZ112" s="100"/>
      <c r="PXA112" s="100"/>
      <c r="PXB112" s="100"/>
      <c r="PXC112" s="100"/>
      <c r="PXD112" s="100"/>
      <c r="PXE112" s="100"/>
      <c r="PXF112" s="100"/>
      <c r="PXG112" s="100"/>
      <c r="PXH112" s="100"/>
      <c r="PXI112" s="100"/>
      <c r="PXJ112" s="100"/>
      <c r="PXK112" s="100"/>
      <c r="PXL112" s="100"/>
      <c r="PXM112" s="100"/>
      <c r="PXN112" s="100"/>
      <c r="PXO112" s="100"/>
      <c r="PXP112" s="100"/>
      <c r="PXQ112" s="100"/>
      <c r="PXR112" s="100"/>
      <c r="PXS112" s="100"/>
      <c r="PXT112" s="100"/>
      <c r="PXU112" s="100"/>
      <c r="PXV112" s="100"/>
      <c r="PXW112" s="100"/>
      <c r="PXX112" s="100"/>
      <c r="PXY112" s="100"/>
      <c r="PXZ112" s="100"/>
      <c r="PYA112" s="100"/>
      <c r="PYB112" s="100"/>
      <c r="PYC112" s="100"/>
      <c r="PYD112" s="100"/>
      <c r="PYE112" s="100"/>
      <c r="PYF112" s="100"/>
      <c r="PYG112" s="100"/>
      <c r="PYH112" s="100"/>
      <c r="PYI112" s="100"/>
      <c r="PYJ112" s="100"/>
      <c r="PYK112" s="100"/>
      <c r="PYL112" s="100"/>
      <c r="PYM112" s="100"/>
      <c r="PYN112" s="100"/>
      <c r="PYO112" s="100"/>
      <c r="PYP112" s="100"/>
      <c r="PYQ112" s="100"/>
      <c r="PYR112" s="100"/>
      <c r="PYS112" s="100"/>
      <c r="PYT112" s="100"/>
      <c r="PYU112" s="100"/>
      <c r="PYV112" s="100"/>
      <c r="PYW112" s="100"/>
      <c r="PYX112" s="100"/>
      <c r="PYY112" s="100"/>
      <c r="PYZ112" s="100"/>
      <c r="PZA112" s="100"/>
      <c r="PZB112" s="100"/>
      <c r="PZC112" s="100"/>
      <c r="PZD112" s="100"/>
      <c r="PZE112" s="100"/>
      <c r="PZF112" s="100"/>
      <c r="PZG112" s="100"/>
      <c r="PZH112" s="100"/>
      <c r="PZI112" s="100"/>
      <c r="PZJ112" s="100"/>
      <c r="PZK112" s="100"/>
      <c r="PZL112" s="100"/>
      <c r="PZM112" s="100"/>
      <c r="PZN112" s="100"/>
      <c r="PZO112" s="100"/>
      <c r="PZP112" s="100"/>
      <c r="PZQ112" s="100"/>
      <c r="PZR112" s="100"/>
      <c r="PZS112" s="100"/>
      <c r="PZT112" s="100"/>
      <c r="PZU112" s="100"/>
      <c r="PZV112" s="100"/>
      <c r="PZW112" s="100"/>
      <c r="PZX112" s="100"/>
      <c r="PZY112" s="100"/>
      <c r="PZZ112" s="100"/>
      <c r="QAA112" s="100"/>
      <c r="QAB112" s="100"/>
      <c r="QAC112" s="100"/>
      <c r="QAD112" s="100"/>
      <c r="QAE112" s="100"/>
      <c r="QAF112" s="100"/>
      <c r="QAG112" s="100"/>
      <c r="QAH112" s="100"/>
      <c r="QAI112" s="100"/>
      <c r="QAJ112" s="100"/>
      <c r="QAK112" s="100"/>
      <c r="QAL112" s="100"/>
      <c r="QAM112" s="100"/>
      <c r="QAN112" s="100"/>
      <c r="QAO112" s="100"/>
      <c r="QAP112" s="100"/>
      <c r="QAQ112" s="100"/>
      <c r="QAR112" s="100"/>
      <c r="QAS112" s="100"/>
      <c r="QAT112" s="100"/>
      <c r="QAU112" s="100"/>
      <c r="QAV112" s="100"/>
      <c r="QAW112" s="100"/>
      <c r="QAX112" s="100"/>
      <c r="QAY112" s="100"/>
      <c r="QAZ112" s="100"/>
      <c r="QBA112" s="100"/>
      <c r="QBB112" s="100"/>
      <c r="QBC112" s="100"/>
      <c r="QBD112" s="100"/>
      <c r="QBE112" s="100"/>
      <c r="QBF112" s="100"/>
      <c r="QBG112" s="100"/>
      <c r="QBH112" s="100"/>
      <c r="QBI112" s="100"/>
      <c r="QBJ112" s="100"/>
      <c r="QBK112" s="100"/>
      <c r="QBL112" s="100"/>
      <c r="QBM112" s="100"/>
      <c r="QBN112" s="100"/>
      <c r="QBO112" s="100"/>
      <c r="QBP112" s="100"/>
      <c r="QBQ112" s="100"/>
      <c r="QBR112" s="100"/>
      <c r="QBS112" s="100"/>
      <c r="QBT112" s="100"/>
      <c r="QBU112" s="100"/>
      <c r="QBV112" s="100"/>
      <c r="QBW112" s="100"/>
      <c r="QBX112" s="100"/>
      <c r="QBY112" s="100"/>
      <c r="QBZ112" s="100"/>
      <c r="QCA112" s="100"/>
      <c r="QCB112" s="100"/>
      <c r="QCC112" s="100"/>
      <c r="QCD112" s="100"/>
      <c r="QCE112" s="100"/>
      <c r="QCF112" s="100"/>
      <c r="QCG112" s="100"/>
      <c r="QCH112" s="100"/>
      <c r="QCI112" s="100"/>
      <c r="QCJ112" s="100"/>
      <c r="QCK112" s="100"/>
      <c r="QCL112" s="100"/>
      <c r="QCM112" s="100"/>
      <c r="QCN112" s="100"/>
      <c r="QCO112" s="100"/>
      <c r="QCP112" s="100"/>
      <c r="QCQ112" s="100"/>
      <c r="QCR112" s="100"/>
      <c r="QCS112" s="100"/>
      <c r="QCT112" s="100"/>
      <c r="QCU112" s="100"/>
      <c r="QCV112" s="100"/>
      <c r="QCW112" s="100"/>
      <c r="QCX112" s="100"/>
      <c r="QCY112" s="100"/>
      <c r="QCZ112" s="100"/>
      <c r="QDA112" s="100"/>
      <c r="QDB112" s="100"/>
      <c r="QDC112" s="100"/>
      <c r="QDD112" s="100"/>
      <c r="QDE112" s="100"/>
      <c r="QDF112" s="100"/>
      <c r="QDG112" s="100"/>
      <c r="QDH112" s="100"/>
      <c r="QDI112" s="100"/>
      <c r="QDJ112" s="100"/>
      <c r="QDK112" s="100"/>
      <c r="QDL112" s="100"/>
      <c r="QDM112" s="100"/>
      <c r="QDN112" s="100"/>
      <c r="QDO112" s="100"/>
      <c r="QDP112" s="100"/>
      <c r="QDQ112" s="100"/>
      <c r="QDR112" s="100"/>
      <c r="QDS112" s="100"/>
      <c r="QDT112" s="100"/>
      <c r="QDU112" s="100"/>
      <c r="QDV112" s="100"/>
      <c r="QDW112" s="100"/>
      <c r="QDX112" s="100"/>
      <c r="QDY112" s="100"/>
      <c r="QDZ112" s="100"/>
      <c r="QEA112" s="100"/>
      <c r="QEB112" s="100"/>
      <c r="QEC112" s="100"/>
      <c r="QED112" s="100"/>
      <c r="QEE112" s="100"/>
      <c r="QEF112" s="100"/>
      <c r="QEG112" s="100"/>
      <c r="QEH112" s="100"/>
      <c r="QEI112" s="100"/>
      <c r="QEJ112" s="100"/>
      <c r="QEK112" s="100"/>
      <c r="QEL112" s="100"/>
      <c r="QEM112" s="100"/>
      <c r="QEN112" s="100"/>
      <c r="QEO112" s="100"/>
      <c r="QEP112" s="100"/>
      <c r="QEQ112" s="100"/>
      <c r="QER112" s="100"/>
      <c r="QES112" s="100"/>
      <c r="QET112" s="100"/>
      <c r="QEU112" s="100"/>
      <c r="QEV112" s="100"/>
      <c r="QEW112" s="100"/>
      <c r="QEX112" s="100"/>
      <c r="QEY112" s="100"/>
      <c r="QEZ112" s="100"/>
      <c r="QFA112" s="100"/>
      <c r="QFB112" s="100"/>
      <c r="QFC112" s="100"/>
      <c r="QFD112" s="100"/>
      <c r="QFE112" s="100"/>
      <c r="QFF112" s="100"/>
      <c r="QFG112" s="100"/>
      <c r="QFH112" s="100"/>
      <c r="QFI112" s="100"/>
      <c r="QFJ112" s="100"/>
      <c r="QFK112" s="100"/>
      <c r="QFL112" s="100"/>
      <c r="QFM112" s="100"/>
      <c r="QFN112" s="100"/>
      <c r="QFO112" s="100"/>
      <c r="QFP112" s="100"/>
      <c r="QFQ112" s="100"/>
      <c r="QFR112" s="100"/>
      <c r="QFS112" s="100"/>
      <c r="QFT112" s="100"/>
      <c r="QFU112" s="100"/>
      <c r="QFV112" s="100"/>
      <c r="QFW112" s="100"/>
      <c r="QFX112" s="100"/>
      <c r="QFY112" s="100"/>
      <c r="QFZ112" s="100"/>
      <c r="QGA112" s="100"/>
      <c r="QGB112" s="100"/>
      <c r="QGC112" s="100"/>
      <c r="QGD112" s="100"/>
      <c r="QGE112" s="100"/>
      <c r="QGF112" s="100"/>
      <c r="QGG112" s="100"/>
      <c r="QGH112" s="100"/>
      <c r="QGI112" s="100"/>
      <c r="QGJ112" s="100"/>
      <c r="QGK112" s="100"/>
      <c r="QGL112" s="100"/>
      <c r="QGM112" s="100"/>
      <c r="QGN112" s="100"/>
      <c r="QGO112" s="100"/>
      <c r="QGP112" s="100"/>
      <c r="QGQ112" s="100"/>
      <c r="QGR112" s="100"/>
      <c r="QGS112" s="100"/>
      <c r="QGT112" s="100"/>
      <c r="QGU112" s="100"/>
      <c r="QGV112" s="100"/>
      <c r="QGW112" s="100"/>
      <c r="QGX112" s="100"/>
      <c r="QGY112" s="100"/>
      <c r="QGZ112" s="100"/>
      <c r="QHA112" s="100"/>
      <c r="QHB112" s="100"/>
      <c r="QHC112" s="100"/>
      <c r="QHD112" s="100"/>
      <c r="QHE112" s="100"/>
      <c r="QHF112" s="100"/>
      <c r="QHG112" s="100"/>
      <c r="QHH112" s="100"/>
      <c r="QHI112" s="100"/>
      <c r="QHJ112" s="100"/>
      <c r="QHK112" s="100"/>
      <c r="QHL112" s="100"/>
      <c r="QHM112" s="100"/>
      <c r="QHN112" s="100"/>
      <c r="QHO112" s="100"/>
      <c r="QHP112" s="100"/>
      <c r="QHQ112" s="100"/>
      <c r="QHR112" s="100"/>
      <c r="QHS112" s="100"/>
      <c r="QHT112" s="100"/>
      <c r="QHU112" s="100"/>
      <c r="QHV112" s="100"/>
      <c r="QHW112" s="100"/>
      <c r="QHX112" s="100"/>
      <c r="QHY112" s="100"/>
      <c r="QHZ112" s="100"/>
      <c r="QIA112" s="100"/>
      <c r="QIB112" s="100"/>
      <c r="QIC112" s="100"/>
      <c r="QID112" s="100"/>
      <c r="QIE112" s="100"/>
      <c r="QIF112" s="100"/>
      <c r="QIG112" s="100"/>
      <c r="QIH112" s="100"/>
      <c r="QII112" s="100"/>
      <c r="QIJ112" s="100"/>
      <c r="QIK112" s="100"/>
      <c r="QIL112" s="100"/>
      <c r="QIM112" s="100"/>
      <c r="QIN112" s="100"/>
      <c r="QIO112" s="100"/>
      <c r="QIP112" s="100"/>
      <c r="QIQ112" s="100"/>
      <c r="QIR112" s="100"/>
      <c r="QIS112" s="100"/>
      <c r="QIT112" s="100"/>
      <c r="QIU112" s="100"/>
      <c r="QIV112" s="100"/>
      <c r="QIW112" s="100"/>
      <c r="QIX112" s="100"/>
      <c r="QIY112" s="100"/>
      <c r="QIZ112" s="100"/>
      <c r="QJA112" s="100"/>
      <c r="QJB112" s="100"/>
      <c r="QJC112" s="100"/>
      <c r="QJD112" s="100"/>
      <c r="QJE112" s="100"/>
      <c r="QJF112" s="100"/>
      <c r="QJG112" s="100"/>
      <c r="QJH112" s="100"/>
      <c r="QJI112" s="100"/>
      <c r="QJJ112" s="100"/>
      <c r="QJK112" s="100"/>
      <c r="QJL112" s="100"/>
      <c r="QJM112" s="100"/>
      <c r="QJN112" s="100"/>
      <c r="QJO112" s="100"/>
      <c r="QJP112" s="100"/>
      <c r="QJQ112" s="100"/>
      <c r="QJR112" s="100"/>
      <c r="QJS112" s="100"/>
      <c r="QJT112" s="100"/>
      <c r="QJU112" s="100"/>
      <c r="QJV112" s="100"/>
      <c r="QJW112" s="100"/>
      <c r="QJX112" s="100"/>
      <c r="QJY112" s="100"/>
      <c r="QJZ112" s="100"/>
      <c r="QKA112" s="100"/>
      <c r="QKB112" s="100"/>
      <c r="QKC112" s="100"/>
      <c r="QKD112" s="100"/>
      <c r="QKE112" s="100"/>
      <c r="QKF112" s="100"/>
      <c r="QKG112" s="100"/>
      <c r="QKH112" s="100"/>
      <c r="QKI112" s="100"/>
      <c r="QKJ112" s="100"/>
      <c r="QKK112" s="100"/>
      <c r="QKL112" s="100"/>
      <c r="QKM112" s="100"/>
      <c r="QKN112" s="100"/>
      <c r="QKO112" s="100"/>
      <c r="QKP112" s="100"/>
      <c r="QKQ112" s="100"/>
      <c r="QKR112" s="100"/>
      <c r="QKS112" s="100"/>
      <c r="QKT112" s="100"/>
      <c r="QKU112" s="100"/>
      <c r="QKV112" s="100"/>
      <c r="QKW112" s="100"/>
      <c r="QKX112" s="100"/>
      <c r="QKY112" s="100"/>
      <c r="QKZ112" s="100"/>
      <c r="QLA112" s="100"/>
      <c r="QLB112" s="100"/>
      <c r="QLC112" s="100"/>
      <c r="QLD112" s="100"/>
      <c r="QLE112" s="100"/>
      <c r="QLF112" s="100"/>
      <c r="QLG112" s="100"/>
      <c r="QLH112" s="100"/>
      <c r="QLI112" s="100"/>
      <c r="QLJ112" s="100"/>
      <c r="QLK112" s="100"/>
      <c r="QLL112" s="100"/>
      <c r="QLM112" s="100"/>
      <c r="QLN112" s="100"/>
      <c r="QLO112" s="100"/>
      <c r="QLP112" s="100"/>
      <c r="QLQ112" s="100"/>
      <c r="QLR112" s="100"/>
      <c r="QLS112" s="100"/>
      <c r="QLT112" s="100"/>
      <c r="QLU112" s="100"/>
      <c r="QLV112" s="100"/>
      <c r="QLW112" s="100"/>
      <c r="QLX112" s="100"/>
      <c r="QLY112" s="100"/>
      <c r="QLZ112" s="100"/>
      <c r="QMA112" s="100"/>
      <c r="QMB112" s="100"/>
      <c r="QMC112" s="100"/>
      <c r="QMD112" s="100"/>
      <c r="QME112" s="100"/>
      <c r="QMF112" s="100"/>
      <c r="QMG112" s="100"/>
      <c r="QMH112" s="100"/>
      <c r="QMI112" s="100"/>
      <c r="QMJ112" s="100"/>
      <c r="QMK112" s="100"/>
      <c r="QML112" s="100"/>
      <c r="QMM112" s="100"/>
      <c r="QMN112" s="100"/>
      <c r="QMO112" s="100"/>
      <c r="QMP112" s="100"/>
      <c r="QMQ112" s="100"/>
      <c r="QMR112" s="100"/>
      <c r="QMS112" s="100"/>
      <c r="QMT112" s="100"/>
      <c r="QMU112" s="100"/>
      <c r="QMV112" s="100"/>
      <c r="QMW112" s="100"/>
      <c r="QMX112" s="100"/>
      <c r="QMY112" s="100"/>
      <c r="QMZ112" s="100"/>
      <c r="QNA112" s="100"/>
      <c r="QNB112" s="100"/>
      <c r="QNC112" s="100"/>
      <c r="QND112" s="100"/>
      <c r="QNE112" s="100"/>
      <c r="QNF112" s="100"/>
      <c r="QNG112" s="100"/>
      <c r="QNH112" s="100"/>
      <c r="QNI112" s="100"/>
      <c r="QNJ112" s="100"/>
      <c r="QNK112" s="100"/>
      <c r="QNL112" s="100"/>
      <c r="QNM112" s="100"/>
      <c r="QNN112" s="100"/>
      <c r="QNO112" s="100"/>
      <c r="QNP112" s="100"/>
      <c r="QNQ112" s="100"/>
      <c r="QNR112" s="100"/>
      <c r="QNS112" s="100"/>
      <c r="QNT112" s="100"/>
      <c r="QNU112" s="100"/>
      <c r="QNV112" s="100"/>
      <c r="QNW112" s="100"/>
      <c r="QNX112" s="100"/>
      <c r="QNY112" s="100"/>
      <c r="QNZ112" s="100"/>
      <c r="QOA112" s="100"/>
      <c r="QOB112" s="100"/>
      <c r="QOC112" s="100"/>
      <c r="QOD112" s="100"/>
      <c r="QOE112" s="100"/>
      <c r="QOF112" s="100"/>
      <c r="QOG112" s="100"/>
      <c r="QOH112" s="100"/>
      <c r="QOI112" s="100"/>
      <c r="QOJ112" s="100"/>
      <c r="QOK112" s="100"/>
      <c r="QOL112" s="100"/>
      <c r="QOM112" s="100"/>
      <c r="QON112" s="100"/>
      <c r="QOO112" s="100"/>
      <c r="QOP112" s="100"/>
      <c r="QOQ112" s="100"/>
      <c r="QOR112" s="100"/>
      <c r="QOS112" s="100"/>
      <c r="QOT112" s="100"/>
      <c r="QOU112" s="100"/>
      <c r="QOV112" s="100"/>
      <c r="QOW112" s="100"/>
      <c r="QOX112" s="100"/>
      <c r="QOY112" s="100"/>
      <c r="QOZ112" s="100"/>
      <c r="QPA112" s="100"/>
      <c r="QPB112" s="100"/>
      <c r="QPC112" s="100"/>
      <c r="QPD112" s="100"/>
      <c r="QPE112" s="100"/>
      <c r="QPF112" s="100"/>
      <c r="QPG112" s="100"/>
      <c r="QPH112" s="100"/>
      <c r="QPI112" s="100"/>
      <c r="QPJ112" s="100"/>
      <c r="QPK112" s="100"/>
      <c r="QPL112" s="100"/>
      <c r="QPM112" s="100"/>
      <c r="QPN112" s="100"/>
      <c r="QPO112" s="100"/>
      <c r="QPP112" s="100"/>
      <c r="QPQ112" s="100"/>
      <c r="QPR112" s="100"/>
      <c r="QPS112" s="100"/>
      <c r="QPT112" s="100"/>
      <c r="QPU112" s="100"/>
      <c r="QPV112" s="100"/>
      <c r="QPW112" s="100"/>
      <c r="QPX112" s="100"/>
      <c r="QPY112" s="100"/>
      <c r="QPZ112" s="100"/>
      <c r="QQA112" s="100"/>
      <c r="QQB112" s="100"/>
      <c r="QQC112" s="100"/>
      <c r="QQD112" s="100"/>
      <c r="QQE112" s="100"/>
      <c r="QQF112" s="100"/>
      <c r="QQG112" s="100"/>
      <c r="QQH112" s="100"/>
      <c r="QQI112" s="100"/>
      <c r="QQJ112" s="100"/>
      <c r="QQK112" s="100"/>
      <c r="QQL112" s="100"/>
      <c r="QQM112" s="100"/>
      <c r="QQN112" s="100"/>
      <c r="QQO112" s="100"/>
      <c r="QQP112" s="100"/>
      <c r="QQQ112" s="100"/>
      <c r="QQR112" s="100"/>
      <c r="QQS112" s="100"/>
      <c r="QQT112" s="100"/>
      <c r="QQU112" s="100"/>
      <c r="QQV112" s="100"/>
      <c r="QQW112" s="100"/>
      <c r="QQX112" s="100"/>
      <c r="QQY112" s="100"/>
      <c r="QQZ112" s="100"/>
      <c r="QRA112" s="100"/>
      <c r="QRB112" s="100"/>
      <c r="QRC112" s="100"/>
      <c r="QRD112" s="100"/>
      <c r="QRE112" s="100"/>
      <c r="QRF112" s="100"/>
      <c r="QRG112" s="100"/>
      <c r="QRH112" s="100"/>
      <c r="QRI112" s="100"/>
      <c r="QRJ112" s="100"/>
      <c r="QRK112" s="100"/>
      <c r="QRL112" s="100"/>
      <c r="QRM112" s="100"/>
      <c r="QRN112" s="100"/>
      <c r="QRO112" s="100"/>
      <c r="QRP112" s="100"/>
      <c r="QRQ112" s="100"/>
      <c r="QRR112" s="100"/>
      <c r="QRS112" s="100"/>
      <c r="QRT112" s="100"/>
      <c r="QRU112" s="100"/>
      <c r="QRV112" s="100"/>
      <c r="QRW112" s="100"/>
      <c r="QRX112" s="100"/>
      <c r="QRY112" s="100"/>
      <c r="QRZ112" s="100"/>
      <c r="QSA112" s="100"/>
      <c r="QSB112" s="100"/>
      <c r="QSC112" s="100"/>
      <c r="QSD112" s="100"/>
      <c r="QSE112" s="100"/>
      <c r="QSF112" s="100"/>
      <c r="QSG112" s="100"/>
      <c r="QSH112" s="100"/>
      <c r="QSI112" s="100"/>
      <c r="QSJ112" s="100"/>
      <c r="QSK112" s="100"/>
      <c r="QSL112" s="100"/>
      <c r="QSM112" s="100"/>
      <c r="QSN112" s="100"/>
      <c r="QSO112" s="100"/>
      <c r="QSP112" s="100"/>
      <c r="QSQ112" s="100"/>
      <c r="QSR112" s="100"/>
      <c r="QSS112" s="100"/>
      <c r="QST112" s="100"/>
      <c r="QSU112" s="100"/>
      <c r="QSV112" s="100"/>
      <c r="QSW112" s="100"/>
      <c r="QSX112" s="100"/>
      <c r="QSY112" s="100"/>
      <c r="QSZ112" s="100"/>
      <c r="QTA112" s="100"/>
      <c r="QTB112" s="100"/>
      <c r="QTC112" s="100"/>
      <c r="QTD112" s="100"/>
      <c r="QTE112" s="100"/>
      <c r="QTF112" s="100"/>
      <c r="QTG112" s="100"/>
      <c r="QTH112" s="100"/>
      <c r="QTI112" s="100"/>
      <c r="QTJ112" s="100"/>
      <c r="QTK112" s="100"/>
      <c r="QTL112" s="100"/>
      <c r="QTM112" s="100"/>
      <c r="QTN112" s="100"/>
      <c r="QTO112" s="100"/>
      <c r="QTP112" s="100"/>
      <c r="QTQ112" s="100"/>
      <c r="QTR112" s="100"/>
      <c r="QTS112" s="100"/>
      <c r="QTT112" s="100"/>
      <c r="QTU112" s="100"/>
      <c r="QTV112" s="100"/>
      <c r="QTW112" s="100"/>
      <c r="QTX112" s="100"/>
      <c r="QTY112" s="100"/>
      <c r="QTZ112" s="100"/>
      <c r="QUA112" s="100"/>
      <c r="QUB112" s="100"/>
      <c r="QUC112" s="100"/>
      <c r="QUD112" s="100"/>
      <c r="QUE112" s="100"/>
      <c r="QUF112" s="100"/>
      <c r="QUG112" s="100"/>
      <c r="QUH112" s="100"/>
      <c r="QUI112" s="100"/>
      <c r="QUJ112" s="100"/>
      <c r="QUK112" s="100"/>
      <c r="QUL112" s="100"/>
      <c r="QUM112" s="100"/>
      <c r="QUN112" s="100"/>
      <c r="QUO112" s="100"/>
      <c r="QUP112" s="100"/>
      <c r="QUQ112" s="100"/>
      <c r="QUR112" s="100"/>
      <c r="QUS112" s="100"/>
      <c r="QUT112" s="100"/>
      <c r="QUU112" s="100"/>
      <c r="QUV112" s="100"/>
      <c r="QUW112" s="100"/>
      <c r="QUX112" s="100"/>
      <c r="QUY112" s="100"/>
      <c r="QUZ112" s="100"/>
      <c r="QVA112" s="100"/>
      <c r="QVB112" s="100"/>
      <c r="QVC112" s="100"/>
      <c r="QVD112" s="100"/>
      <c r="QVE112" s="100"/>
      <c r="QVF112" s="100"/>
      <c r="QVG112" s="100"/>
      <c r="QVH112" s="100"/>
      <c r="QVI112" s="100"/>
      <c r="QVJ112" s="100"/>
      <c r="QVK112" s="100"/>
      <c r="QVL112" s="100"/>
      <c r="QVM112" s="100"/>
      <c r="QVN112" s="100"/>
      <c r="QVO112" s="100"/>
      <c r="QVP112" s="100"/>
      <c r="QVQ112" s="100"/>
      <c r="QVR112" s="100"/>
      <c r="QVS112" s="100"/>
      <c r="QVT112" s="100"/>
      <c r="QVU112" s="100"/>
      <c r="QVV112" s="100"/>
      <c r="QVW112" s="100"/>
      <c r="QVX112" s="100"/>
      <c r="QVY112" s="100"/>
      <c r="QVZ112" s="100"/>
      <c r="QWA112" s="100"/>
      <c r="QWB112" s="100"/>
      <c r="QWC112" s="100"/>
      <c r="QWD112" s="100"/>
      <c r="QWE112" s="100"/>
      <c r="QWF112" s="100"/>
      <c r="QWG112" s="100"/>
      <c r="QWH112" s="100"/>
      <c r="QWI112" s="100"/>
      <c r="QWJ112" s="100"/>
      <c r="QWK112" s="100"/>
      <c r="QWL112" s="100"/>
      <c r="QWM112" s="100"/>
      <c r="QWN112" s="100"/>
      <c r="QWO112" s="100"/>
      <c r="QWP112" s="100"/>
      <c r="QWQ112" s="100"/>
      <c r="QWR112" s="100"/>
      <c r="QWS112" s="100"/>
      <c r="QWT112" s="100"/>
      <c r="QWU112" s="100"/>
      <c r="QWV112" s="100"/>
      <c r="QWW112" s="100"/>
      <c r="QWX112" s="100"/>
      <c r="QWY112" s="100"/>
      <c r="QWZ112" s="100"/>
      <c r="QXA112" s="100"/>
      <c r="QXB112" s="100"/>
      <c r="QXC112" s="100"/>
      <c r="QXD112" s="100"/>
      <c r="QXE112" s="100"/>
      <c r="QXF112" s="100"/>
      <c r="QXG112" s="100"/>
      <c r="QXH112" s="100"/>
      <c r="QXI112" s="100"/>
      <c r="QXJ112" s="100"/>
      <c r="QXK112" s="100"/>
      <c r="QXL112" s="100"/>
      <c r="QXM112" s="100"/>
      <c r="QXN112" s="100"/>
      <c r="QXO112" s="100"/>
      <c r="QXP112" s="100"/>
      <c r="QXQ112" s="100"/>
      <c r="QXR112" s="100"/>
      <c r="QXS112" s="100"/>
      <c r="QXT112" s="100"/>
      <c r="QXU112" s="100"/>
      <c r="QXV112" s="100"/>
      <c r="QXW112" s="100"/>
      <c r="QXX112" s="100"/>
      <c r="QXY112" s="100"/>
      <c r="QXZ112" s="100"/>
      <c r="QYA112" s="100"/>
      <c r="QYB112" s="100"/>
      <c r="QYC112" s="100"/>
      <c r="QYD112" s="100"/>
      <c r="QYE112" s="100"/>
      <c r="QYF112" s="100"/>
      <c r="QYG112" s="100"/>
      <c r="QYH112" s="100"/>
      <c r="QYI112" s="100"/>
      <c r="QYJ112" s="100"/>
      <c r="QYK112" s="100"/>
      <c r="QYL112" s="100"/>
      <c r="QYM112" s="100"/>
      <c r="QYN112" s="100"/>
      <c r="QYO112" s="100"/>
      <c r="QYP112" s="100"/>
      <c r="QYQ112" s="100"/>
      <c r="QYR112" s="100"/>
      <c r="QYS112" s="100"/>
      <c r="QYT112" s="100"/>
      <c r="QYU112" s="100"/>
      <c r="QYV112" s="100"/>
      <c r="QYW112" s="100"/>
      <c r="QYX112" s="100"/>
      <c r="QYY112" s="100"/>
      <c r="QYZ112" s="100"/>
      <c r="QZA112" s="100"/>
      <c r="QZB112" s="100"/>
      <c r="QZC112" s="100"/>
      <c r="QZD112" s="100"/>
      <c r="QZE112" s="100"/>
      <c r="QZF112" s="100"/>
      <c r="QZG112" s="100"/>
      <c r="QZH112" s="100"/>
      <c r="QZI112" s="100"/>
      <c r="QZJ112" s="100"/>
      <c r="QZK112" s="100"/>
      <c r="QZL112" s="100"/>
      <c r="QZM112" s="100"/>
      <c r="QZN112" s="100"/>
      <c r="QZO112" s="100"/>
      <c r="QZP112" s="100"/>
      <c r="QZQ112" s="100"/>
      <c r="QZR112" s="100"/>
      <c r="QZS112" s="100"/>
      <c r="QZT112" s="100"/>
      <c r="QZU112" s="100"/>
      <c r="QZV112" s="100"/>
      <c r="QZW112" s="100"/>
      <c r="QZX112" s="100"/>
      <c r="QZY112" s="100"/>
      <c r="QZZ112" s="100"/>
      <c r="RAA112" s="100"/>
      <c r="RAB112" s="100"/>
      <c r="RAC112" s="100"/>
      <c r="RAD112" s="100"/>
      <c r="RAE112" s="100"/>
      <c r="RAF112" s="100"/>
      <c r="RAG112" s="100"/>
      <c r="RAH112" s="100"/>
      <c r="RAI112" s="100"/>
      <c r="RAJ112" s="100"/>
      <c r="RAK112" s="100"/>
      <c r="RAL112" s="100"/>
      <c r="RAM112" s="100"/>
      <c r="RAN112" s="100"/>
      <c r="RAO112" s="100"/>
      <c r="RAP112" s="100"/>
      <c r="RAQ112" s="100"/>
      <c r="RAR112" s="100"/>
      <c r="RAS112" s="100"/>
      <c r="RAT112" s="100"/>
      <c r="RAU112" s="100"/>
      <c r="RAV112" s="100"/>
      <c r="RAW112" s="100"/>
      <c r="RAX112" s="100"/>
      <c r="RAY112" s="100"/>
      <c r="RAZ112" s="100"/>
      <c r="RBA112" s="100"/>
      <c r="RBB112" s="100"/>
      <c r="RBC112" s="100"/>
      <c r="RBD112" s="100"/>
      <c r="RBE112" s="100"/>
      <c r="RBF112" s="100"/>
      <c r="RBG112" s="100"/>
      <c r="RBH112" s="100"/>
      <c r="RBI112" s="100"/>
      <c r="RBJ112" s="100"/>
      <c r="RBK112" s="100"/>
      <c r="RBL112" s="100"/>
      <c r="RBM112" s="100"/>
      <c r="RBN112" s="100"/>
      <c r="RBO112" s="100"/>
      <c r="RBP112" s="100"/>
      <c r="RBQ112" s="100"/>
      <c r="RBR112" s="100"/>
      <c r="RBS112" s="100"/>
      <c r="RBT112" s="100"/>
      <c r="RBU112" s="100"/>
      <c r="RBV112" s="100"/>
      <c r="RBW112" s="100"/>
      <c r="RBX112" s="100"/>
      <c r="RBY112" s="100"/>
      <c r="RBZ112" s="100"/>
      <c r="RCA112" s="100"/>
      <c r="RCB112" s="100"/>
      <c r="RCC112" s="100"/>
      <c r="RCD112" s="100"/>
      <c r="RCE112" s="100"/>
      <c r="RCF112" s="100"/>
      <c r="RCG112" s="100"/>
      <c r="RCH112" s="100"/>
      <c r="RCI112" s="100"/>
      <c r="RCJ112" s="100"/>
      <c r="RCK112" s="100"/>
      <c r="RCL112" s="100"/>
      <c r="RCM112" s="100"/>
      <c r="RCN112" s="100"/>
      <c r="RCO112" s="100"/>
      <c r="RCP112" s="100"/>
      <c r="RCQ112" s="100"/>
      <c r="RCR112" s="100"/>
      <c r="RCS112" s="100"/>
      <c r="RCT112" s="100"/>
      <c r="RCU112" s="100"/>
      <c r="RCV112" s="100"/>
      <c r="RCW112" s="100"/>
      <c r="RCX112" s="100"/>
      <c r="RCY112" s="100"/>
      <c r="RCZ112" s="100"/>
      <c r="RDA112" s="100"/>
      <c r="RDB112" s="100"/>
      <c r="RDC112" s="100"/>
      <c r="RDD112" s="100"/>
      <c r="RDE112" s="100"/>
      <c r="RDF112" s="100"/>
      <c r="RDG112" s="100"/>
      <c r="RDH112" s="100"/>
      <c r="RDI112" s="100"/>
      <c r="RDJ112" s="100"/>
      <c r="RDK112" s="100"/>
      <c r="RDL112" s="100"/>
      <c r="RDM112" s="100"/>
      <c r="RDN112" s="100"/>
      <c r="RDO112" s="100"/>
      <c r="RDP112" s="100"/>
      <c r="RDQ112" s="100"/>
      <c r="RDR112" s="100"/>
      <c r="RDS112" s="100"/>
      <c r="RDT112" s="100"/>
      <c r="RDU112" s="100"/>
      <c r="RDV112" s="100"/>
      <c r="RDW112" s="100"/>
      <c r="RDX112" s="100"/>
      <c r="RDY112" s="100"/>
      <c r="RDZ112" s="100"/>
      <c r="REA112" s="100"/>
      <c r="REB112" s="100"/>
      <c r="REC112" s="100"/>
      <c r="RED112" s="100"/>
      <c r="REE112" s="100"/>
      <c r="REF112" s="100"/>
      <c r="REG112" s="100"/>
      <c r="REH112" s="100"/>
      <c r="REI112" s="100"/>
      <c r="REJ112" s="100"/>
      <c r="REK112" s="100"/>
      <c r="REL112" s="100"/>
      <c r="REM112" s="100"/>
      <c r="REN112" s="100"/>
      <c r="REO112" s="100"/>
      <c r="REP112" s="100"/>
      <c r="REQ112" s="100"/>
      <c r="RER112" s="100"/>
      <c r="RES112" s="100"/>
      <c r="RET112" s="100"/>
      <c r="REU112" s="100"/>
      <c r="REV112" s="100"/>
      <c r="REW112" s="100"/>
      <c r="REX112" s="100"/>
      <c r="REY112" s="100"/>
      <c r="REZ112" s="100"/>
      <c r="RFA112" s="100"/>
      <c r="RFB112" s="100"/>
      <c r="RFC112" s="100"/>
      <c r="RFD112" s="100"/>
      <c r="RFE112" s="100"/>
      <c r="RFF112" s="100"/>
      <c r="RFG112" s="100"/>
      <c r="RFH112" s="100"/>
      <c r="RFI112" s="100"/>
      <c r="RFJ112" s="100"/>
      <c r="RFK112" s="100"/>
      <c r="RFL112" s="100"/>
      <c r="RFM112" s="100"/>
      <c r="RFN112" s="100"/>
      <c r="RFO112" s="100"/>
      <c r="RFP112" s="100"/>
      <c r="RFQ112" s="100"/>
      <c r="RFR112" s="100"/>
      <c r="RFS112" s="100"/>
      <c r="RFT112" s="100"/>
      <c r="RFU112" s="100"/>
      <c r="RFV112" s="100"/>
      <c r="RFW112" s="100"/>
      <c r="RFX112" s="100"/>
      <c r="RFY112" s="100"/>
      <c r="RFZ112" s="100"/>
      <c r="RGA112" s="100"/>
      <c r="RGB112" s="100"/>
      <c r="RGC112" s="100"/>
      <c r="RGD112" s="100"/>
      <c r="RGE112" s="100"/>
      <c r="RGF112" s="100"/>
      <c r="RGG112" s="100"/>
      <c r="RGH112" s="100"/>
      <c r="RGI112" s="100"/>
      <c r="RGJ112" s="100"/>
      <c r="RGK112" s="100"/>
      <c r="RGL112" s="100"/>
      <c r="RGM112" s="100"/>
      <c r="RGN112" s="100"/>
      <c r="RGO112" s="100"/>
      <c r="RGP112" s="100"/>
      <c r="RGQ112" s="100"/>
      <c r="RGR112" s="100"/>
      <c r="RGS112" s="100"/>
      <c r="RGT112" s="100"/>
      <c r="RGU112" s="100"/>
      <c r="RGV112" s="100"/>
      <c r="RGW112" s="100"/>
      <c r="RGX112" s="100"/>
      <c r="RGY112" s="100"/>
      <c r="RGZ112" s="100"/>
      <c r="RHA112" s="100"/>
      <c r="RHB112" s="100"/>
      <c r="RHC112" s="100"/>
      <c r="RHD112" s="100"/>
      <c r="RHE112" s="100"/>
      <c r="RHF112" s="100"/>
      <c r="RHG112" s="100"/>
      <c r="RHH112" s="100"/>
      <c r="RHI112" s="100"/>
      <c r="RHJ112" s="100"/>
      <c r="RHK112" s="100"/>
      <c r="RHL112" s="100"/>
      <c r="RHM112" s="100"/>
      <c r="RHN112" s="100"/>
      <c r="RHO112" s="100"/>
      <c r="RHP112" s="100"/>
      <c r="RHQ112" s="100"/>
      <c r="RHR112" s="100"/>
      <c r="RHS112" s="100"/>
      <c r="RHT112" s="100"/>
      <c r="RHU112" s="100"/>
      <c r="RHV112" s="100"/>
      <c r="RHW112" s="100"/>
      <c r="RHX112" s="100"/>
      <c r="RHY112" s="100"/>
      <c r="RHZ112" s="100"/>
      <c r="RIA112" s="100"/>
      <c r="RIB112" s="100"/>
      <c r="RIC112" s="100"/>
      <c r="RID112" s="100"/>
      <c r="RIE112" s="100"/>
      <c r="RIF112" s="100"/>
      <c r="RIG112" s="100"/>
      <c r="RIH112" s="100"/>
      <c r="RII112" s="100"/>
      <c r="RIJ112" s="100"/>
      <c r="RIK112" s="100"/>
      <c r="RIL112" s="100"/>
      <c r="RIM112" s="100"/>
      <c r="RIN112" s="100"/>
      <c r="RIO112" s="100"/>
      <c r="RIP112" s="100"/>
      <c r="RIQ112" s="100"/>
      <c r="RIR112" s="100"/>
      <c r="RIS112" s="100"/>
      <c r="RIT112" s="100"/>
      <c r="RIU112" s="100"/>
      <c r="RIV112" s="100"/>
      <c r="RIW112" s="100"/>
      <c r="RIX112" s="100"/>
      <c r="RIY112" s="100"/>
      <c r="RIZ112" s="100"/>
      <c r="RJA112" s="100"/>
      <c r="RJB112" s="100"/>
      <c r="RJC112" s="100"/>
      <c r="RJD112" s="100"/>
      <c r="RJE112" s="100"/>
      <c r="RJF112" s="100"/>
      <c r="RJG112" s="100"/>
      <c r="RJH112" s="100"/>
      <c r="RJI112" s="100"/>
      <c r="RJJ112" s="100"/>
      <c r="RJK112" s="100"/>
      <c r="RJL112" s="100"/>
      <c r="RJM112" s="100"/>
      <c r="RJN112" s="100"/>
      <c r="RJO112" s="100"/>
      <c r="RJP112" s="100"/>
      <c r="RJQ112" s="100"/>
      <c r="RJR112" s="100"/>
      <c r="RJS112" s="100"/>
      <c r="RJT112" s="100"/>
      <c r="RJU112" s="100"/>
      <c r="RJV112" s="100"/>
      <c r="RJW112" s="100"/>
      <c r="RJX112" s="100"/>
      <c r="RJY112" s="100"/>
      <c r="RJZ112" s="100"/>
      <c r="RKA112" s="100"/>
      <c r="RKB112" s="100"/>
      <c r="RKC112" s="100"/>
      <c r="RKD112" s="100"/>
      <c r="RKE112" s="100"/>
      <c r="RKF112" s="100"/>
      <c r="RKG112" s="100"/>
      <c r="RKH112" s="100"/>
      <c r="RKI112" s="100"/>
      <c r="RKJ112" s="100"/>
      <c r="RKK112" s="100"/>
      <c r="RKL112" s="100"/>
      <c r="RKM112" s="100"/>
      <c r="RKN112" s="100"/>
      <c r="RKO112" s="100"/>
      <c r="RKP112" s="100"/>
      <c r="RKQ112" s="100"/>
      <c r="RKR112" s="100"/>
      <c r="RKS112" s="100"/>
      <c r="RKT112" s="100"/>
      <c r="RKU112" s="100"/>
      <c r="RKV112" s="100"/>
      <c r="RKW112" s="100"/>
      <c r="RKX112" s="100"/>
      <c r="RKY112" s="100"/>
      <c r="RKZ112" s="100"/>
      <c r="RLA112" s="100"/>
      <c r="RLB112" s="100"/>
      <c r="RLC112" s="100"/>
      <c r="RLD112" s="100"/>
      <c r="RLE112" s="100"/>
      <c r="RLF112" s="100"/>
      <c r="RLG112" s="100"/>
      <c r="RLH112" s="100"/>
      <c r="RLI112" s="100"/>
      <c r="RLJ112" s="100"/>
      <c r="RLK112" s="100"/>
      <c r="RLL112" s="100"/>
      <c r="RLM112" s="100"/>
      <c r="RLN112" s="100"/>
      <c r="RLO112" s="100"/>
      <c r="RLP112" s="100"/>
      <c r="RLQ112" s="100"/>
      <c r="RLR112" s="100"/>
      <c r="RLS112" s="100"/>
      <c r="RLT112" s="100"/>
      <c r="RLU112" s="100"/>
      <c r="RLV112" s="100"/>
      <c r="RLW112" s="100"/>
      <c r="RLX112" s="100"/>
      <c r="RLY112" s="100"/>
      <c r="RLZ112" s="100"/>
      <c r="RMA112" s="100"/>
      <c r="RMB112" s="100"/>
      <c r="RMC112" s="100"/>
      <c r="RMD112" s="100"/>
      <c r="RME112" s="100"/>
      <c r="RMF112" s="100"/>
      <c r="RMG112" s="100"/>
      <c r="RMH112" s="100"/>
      <c r="RMI112" s="100"/>
      <c r="RMJ112" s="100"/>
      <c r="RMK112" s="100"/>
      <c r="RML112" s="100"/>
      <c r="RMM112" s="100"/>
      <c r="RMN112" s="100"/>
      <c r="RMO112" s="100"/>
      <c r="RMP112" s="100"/>
      <c r="RMQ112" s="100"/>
      <c r="RMR112" s="100"/>
      <c r="RMS112" s="100"/>
      <c r="RMT112" s="100"/>
      <c r="RMU112" s="100"/>
      <c r="RMV112" s="100"/>
      <c r="RMW112" s="100"/>
      <c r="RMX112" s="100"/>
      <c r="RMY112" s="100"/>
      <c r="RMZ112" s="100"/>
      <c r="RNA112" s="100"/>
      <c r="RNB112" s="100"/>
      <c r="RNC112" s="100"/>
      <c r="RND112" s="100"/>
      <c r="RNE112" s="100"/>
      <c r="RNF112" s="100"/>
      <c r="RNG112" s="100"/>
      <c r="RNH112" s="100"/>
      <c r="RNI112" s="100"/>
      <c r="RNJ112" s="100"/>
      <c r="RNK112" s="100"/>
      <c r="RNL112" s="100"/>
      <c r="RNM112" s="100"/>
      <c r="RNN112" s="100"/>
      <c r="RNO112" s="100"/>
      <c r="RNP112" s="100"/>
      <c r="RNQ112" s="100"/>
      <c r="RNR112" s="100"/>
      <c r="RNS112" s="100"/>
      <c r="RNT112" s="100"/>
      <c r="RNU112" s="100"/>
      <c r="RNV112" s="100"/>
      <c r="RNW112" s="100"/>
      <c r="RNX112" s="100"/>
      <c r="RNY112" s="100"/>
      <c r="RNZ112" s="100"/>
      <c r="ROA112" s="100"/>
      <c r="ROB112" s="100"/>
      <c r="ROC112" s="100"/>
      <c r="ROD112" s="100"/>
      <c r="ROE112" s="100"/>
      <c r="ROF112" s="100"/>
      <c r="ROG112" s="100"/>
      <c r="ROH112" s="100"/>
      <c r="ROI112" s="100"/>
      <c r="ROJ112" s="100"/>
      <c r="ROK112" s="100"/>
      <c r="ROL112" s="100"/>
      <c r="ROM112" s="100"/>
      <c r="RON112" s="100"/>
      <c r="ROO112" s="100"/>
      <c r="ROP112" s="100"/>
      <c r="ROQ112" s="100"/>
      <c r="ROR112" s="100"/>
      <c r="ROS112" s="100"/>
      <c r="ROT112" s="100"/>
      <c r="ROU112" s="100"/>
      <c r="ROV112" s="100"/>
      <c r="ROW112" s="100"/>
      <c r="ROX112" s="100"/>
      <c r="ROY112" s="100"/>
      <c r="ROZ112" s="100"/>
      <c r="RPA112" s="100"/>
      <c r="RPB112" s="100"/>
      <c r="RPC112" s="100"/>
      <c r="RPD112" s="100"/>
      <c r="RPE112" s="100"/>
      <c r="RPF112" s="100"/>
      <c r="RPG112" s="100"/>
      <c r="RPH112" s="100"/>
      <c r="RPI112" s="100"/>
      <c r="RPJ112" s="100"/>
      <c r="RPK112" s="100"/>
      <c r="RPL112" s="100"/>
      <c r="RPM112" s="100"/>
      <c r="RPN112" s="100"/>
      <c r="RPO112" s="100"/>
      <c r="RPP112" s="100"/>
      <c r="RPQ112" s="100"/>
      <c r="RPR112" s="100"/>
      <c r="RPS112" s="100"/>
      <c r="RPT112" s="100"/>
      <c r="RPU112" s="100"/>
      <c r="RPV112" s="100"/>
      <c r="RPW112" s="100"/>
      <c r="RPX112" s="100"/>
      <c r="RPY112" s="100"/>
      <c r="RPZ112" s="100"/>
      <c r="RQA112" s="100"/>
      <c r="RQB112" s="100"/>
      <c r="RQC112" s="100"/>
      <c r="RQD112" s="100"/>
      <c r="RQE112" s="100"/>
      <c r="RQF112" s="100"/>
      <c r="RQG112" s="100"/>
      <c r="RQH112" s="100"/>
      <c r="RQI112" s="100"/>
      <c r="RQJ112" s="100"/>
      <c r="RQK112" s="100"/>
      <c r="RQL112" s="100"/>
      <c r="RQM112" s="100"/>
      <c r="RQN112" s="100"/>
      <c r="RQO112" s="100"/>
      <c r="RQP112" s="100"/>
      <c r="RQQ112" s="100"/>
      <c r="RQR112" s="100"/>
      <c r="RQS112" s="100"/>
      <c r="RQT112" s="100"/>
      <c r="RQU112" s="100"/>
      <c r="RQV112" s="100"/>
      <c r="RQW112" s="100"/>
      <c r="RQX112" s="100"/>
      <c r="RQY112" s="100"/>
      <c r="RQZ112" s="100"/>
      <c r="RRA112" s="100"/>
      <c r="RRB112" s="100"/>
      <c r="RRC112" s="100"/>
      <c r="RRD112" s="100"/>
      <c r="RRE112" s="100"/>
      <c r="RRF112" s="100"/>
      <c r="RRG112" s="100"/>
      <c r="RRH112" s="100"/>
      <c r="RRI112" s="100"/>
      <c r="RRJ112" s="100"/>
      <c r="RRK112" s="100"/>
      <c r="RRL112" s="100"/>
      <c r="RRM112" s="100"/>
      <c r="RRN112" s="100"/>
      <c r="RRO112" s="100"/>
      <c r="RRP112" s="100"/>
      <c r="RRQ112" s="100"/>
      <c r="RRR112" s="100"/>
      <c r="RRS112" s="100"/>
      <c r="RRT112" s="100"/>
      <c r="RRU112" s="100"/>
      <c r="RRV112" s="100"/>
      <c r="RRW112" s="100"/>
      <c r="RRX112" s="100"/>
      <c r="RRY112" s="100"/>
      <c r="RRZ112" s="100"/>
      <c r="RSA112" s="100"/>
      <c r="RSB112" s="100"/>
      <c r="RSC112" s="100"/>
      <c r="RSD112" s="100"/>
      <c r="RSE112" s="100"/>
      <c r="RSF112" s="100"/>
      <c r="RSG112" s="100"/>
      <c r="RSH112" s="100"/>
      <c r="RSI112" s="100"/>
      <c r="RSJ112" s="100"/>
      <c r="RSK112" s="100"/>
      <c r="RSL112" s="100"/>
      <c r="RSM112" s="100"/>
      <c r="RSN112" s="100"/>
      <c r="RSO112" s="100"/>
      <c r="RSP112" s="100"/>
      <c r="RSQ112" s="100"/>
      <c r="RSR112" s="100"/>
      <c r="RSS112" s="100"/>
      <c r="RST112" s="100"/>
      <c r="RSU112" s="100"/>
      <c r="RSV112" s="100"/>
      <c r="RSW112" s="100"/>
      <c r="RSX112" s="100"/>
      <c r="RSY112" s="100"/>
      <c r="RSZ112" s="100"/>
      <c r="RTA112" s="100"/>
      <c r="RTB112" s="100"/>
      <c r="RTC112" s="100"/>
      <c r="RTD112" s="100"/>
      <c r="RTE112" s="100"/>
      <c r="RTF112" s="100"/>
      <c r="RTG112" s="100"/>
      <c r="RTH112" s="100"/>
      <c r="RTI112" s="100"/>
      <c r="RTJ112" s="100"/>
      <c r="RTK112" s="100"/>
      <c r="RTL112" s="100"/>
      <c r="RTM112" s="100"/>
      <c r="RTN112" s="100"/>
      <c r="RTO112" s="100"/>
      <c r="RTP112" s="100"/>
      <c r="RTQ112" s="100"/>
      <c r="RTR112" s="100"/>
      <c r="RTS112" s="100"/>
      <c r="RTT112" s="100"/>
      <c r="RTU112" s="100"/>
      <c r="RTV112" s="100"/>
      <c r="RTW112" s="100"/>
      <c r="RTX112" s="100"/>
      <c r="RTY112" s="100"/>
      <c r="RTZ112" s="100"/>
      <c r="RUA112" s="100"/>
      <c r="RUB112" s="100"/>
      <c r="RUC112" s="100"/>
      <c r="RUD112" s="100"/>
      <c r="RUE112" s="100"/>
      <c r="RUF112" s="100"/>
      <c r="RUG112" s="100"/>
      <c r="RUH112" s="100"/>
      <c r="RUI112" s="100"/>
      <c r="RUJ112" s="100"/>
      <c r="RUK112" s="100"/>
      <c r="RUL112" s="100"/>
      <c r="RUM112" s="100"/>
      <c r="RUN112" s="100"/>
      <c r="RUO112" s="100"/>
      <c r="RUP112" s="100"/>
      <c r="RUQ112" s="100"/>
      <c r="RUR112" s="100"/>
      <c r="RUS112" s="100"/>
      <c r="RUT112" s="100"/>
      <c r="RUU112" s="100"/>
      <c r="RUV112" s="100"/>
      <c r="RUW112" s="100"/>
      <c r="RUX112" s="100"/>
      <c r="RUY112" s="100"/>
      <c r="RUZ112" s="100"/>
      <c r="RVA112" s="100"/>
      <c r="RVB112" s="100"/>
      <c r="RVC112" s="100"/>
      <c r="RVD112" s="100"/>
      <c r="RVE112" s="100"/>
      <c r="RVF112" s="100"/>
      <c r="RVG112" s="100"/>
      <c r="RVH112" s="100"/>
      <c r="RVI112" s="100"/>
      <c r="RVJ112" s="100"/>
      <c r="RVK112" s="100"/>
      <c r="RVL112" s="100"/>
      <c r="RVM112" s="100"/>
      <c r="RVN112" s="100"/>
      <c r="RVO112" s="100"/>
      <c r="RVP112" s="100"/>
      <c r="RVQ112" s="100"/>
      <c r="RVR112" s="100"/>
      <c r="RVS112" s="100"/>
      <c r="RVT112" s="100"/>
      <c r="RVU112" s="100"/>
      <c r="RVV112" s="100"/>
      <c r="RVW112" s="100"/>
      <c r="RVX112" s="100"/>
      <c r="RVY112" s="100"/>
      <c r="RVZ112" s="100"/>
      <c r="RWA112" s="100"/>
      <c r="RWB112" s="100"/>
      <c r="RWC112" s="100"/>
      <c r="RWD112" s="100"/>
      <c r="RWE112" s="100"/>
      <c r="RWF112" s="100"/>
      <c r="RWG112" s="100"/>
      <c r="RWH112" s="100"/>
      <c r="RWI112" s="100"/>
      <c r="RWJ112" s="100"/>
      <c r="RWK112" s="100"/>
      <c r="RWL112" s="100"/>
      <c r="RWM112" s="100"/>
      <c r="RWN112" s="100"/>
      <c r="RWO112" s="100"/>
      <c r="RWP112" s="100"/>
      <c r="RWQ112" s="100"/>
      <c r="RWR112" s="100"/>
      <c r="RWS112" s="100"/>
      <c r="RWT112" s="100"/>
      <c r="RWU112" s="100"/>
      <c r="RWV112" s="100"/>
      <c r="RWW112" s="100"/>
      <c r="RWX112" s="100"/>
      <c r="RWY112" s="100"/>
      <c r="RWZ112" s="100"/>
      <c r="RXA112" s="100"/>
      <c r="RXB112" s="100"/>
      <c r="RXC112" s="100"/>
      <c r="RXD112" s="100"/>
      <c r="RXE112" s="100"/>
      <c r="RXF112" s="100"/>
      <c r="RXG112" s="100"/>
      <c r="RXH112" s="100"/>
      <c r="RXI112" s="100"/>
      <c r="RXJ112" s="100"/>
      <c r="RXK112" s="100"/>
      <c r="RXL112" s="100"/>
      <c r="RXM112" s="100"/>
      <c r="RXN112" s="100"/>
      <c r="RXO112" s="100"/>
      <c r="RXP112" s="100"/>
      <c r="RXQ112" s="100"/>
      <c r="RXR112" s="100"/>
      <c r="RXS112" s="100"/>
      <c r="RXT112" s="100"/>
      <c r="RXU112" s="100"/>
      <c r="RXV112" s="100"/>
      <c r="RXW112" s="100"/>
      <c r="RXX112" s="100"/>
      <c r="RXY112" s="100"/>
      <c r="RXZ112" s="100"/>
      <c r="RYA112" s="100"/>
      <c r="RYB112" s="100"/>
      <c r="RYC112" s="100"/>
      <c r="RYD112" s="100"/>
      <c r="RYE112" s="100"/>
      <c r="RYF112" s="100"/>
      <c r="RYG112" s="100"/>
      <c r="RYH112" s="100"/>
      <c r="RYI112" s="100"/>
      <c r="RYJ112" s="100"/>
      <c r="RYK112" s="100"/>
      <c r="RYL112" s="100"/>
      <c r="RYM112" s="100"/>
      <c r="RYN112" s="100"/>
      <c r="RYO112" s="100"/>
      <c r="RYP112" s="100"/>
      <c r="RYQ112" s="100"/>
      <c r="RYR112" s="100"/>
      <c r="RYS112" s="100"/>
      <c r="RYT112" s="100"/>
      <c r="RYU112" s="100"/>
      <c r="RYV112" s="100"/>
      <c r="RYW112" s="100"/>
      <c r="RYX112" s="100"/>
      <c r="RYY112" s="100"/>
      <c r="RYZ112" s="100"/>
      <c r="RZA112" s="100"/>
      <c r="RZB112" s="100"/>
      <c r="RZC112" s="100"/>
      <c r="RZD112" s="100"/>
      <c r="RZE112" s="100"/>
      <c r="RZF112" s="100"/>
      <c r="RZG112" s="100"/>
      <c r="RZH112" s="100"/>
      <c r="RZI112" s="100"/>
      <c r="RZJ112" s="100"/>
      <c r="RZK112" s="100"/>
      <c r="RZL112" s="100"/>
      <c r="RZM112" s="100"/>
      <c r="RZN112" s="100"/>
      <c r="RZO112" s="100"/>
      <c r="RZP112" s="100"/>
      <c r="RZQ112" s="100"/>
      <c r="RZR112" s="100"/>
      <c r="RZS112" s="100"/>
      <c r="RZT112" s="100"/>
      <c r="RZU112" s="100"/>
      <c r="RZV112" s="100"/>
      <c r="RZW112" s="100"/>
      <c r="RZX112" s="100"/>
      <c r="RZY112" s="100"/>
      <c r="RZZ112" s="100"/>
      <c r="SAA112" s="100"/>
      <c r="SAB112" s="100"/>
      <c r="SAC112" s="100"/>
      <c r="SAD112" s="100"/>
      <c r="SAE112" s="100"/>
      <c r="SAF112" s="100"/>
      <c r="SAG112" s="100"/>
      <c r="SAH112" s="100"/>
      <c r="SAI112" s="100"/>
      <c r="SAJ112" s="100"/>
      <c r="SAK112" s="100"/>
      <c r="SAL112" s="100"/>
      <c r="SAM112" s="100"/>
      <c r="SAN112" s="100"/>
      <c r="SAO112" s="100"/>
      <c r="SAP112" s="100"/>
      <c r="SAQ112" s="100"/>
      <c r="SAR112" s="100"/>
      <c r="SAS112" s="100"/>
      <c r="SAT112" s="100"/>
      <c r="SAU112" s="100"/>
      <c r="SAV112" s="100"/>
      <c r="SAW112" s="100"/>
      <c r="SAX112" s="100"/>
      <c r="SAY112" s="100"/>
      <c r="SAZ112" s="100"/>
      <c r="SBA112" s="100"/>
      <c r="SBB112" s="100"/>
      <c r="SBC112" s="100"/>
      <c r="SBD112" s="100"/>
      <c r="SBE112" s="100"/>
      <c r="SBF112" s="100"/>
      <c r="SBG112" s="100"/>
      <c r="SBH112" s="100"/>
      <c r="SBI112" s="100"/>
      <c r="SBJ112" s="100"/>
      <c r="SBK112" s="100"/>
      <c r="SBL112" s="100"/>
      <c r="SBM112" s="100"/>
      <c r="SBN112" s="100"/>
      <c r="SBO112" s="100"/>
      <c r="SBP112" s="100"/>
      <c r="SBQ112" s="100"/>
      <c r="SBR112" s="100"/>
      <c r="SBS112" s="100"/>
      <c r="SBT112" s="100"/>
      <c r="SBU112" s="100"/>
      <c r="SBV112" s="100"/>
      <c r="SBW112" s="100"/>
      <c r="SBX112" s="100"/>
      <c r="SBY112" s="100"/>
      <c r="SBZ112" s="100"/>
      <c r="SCA112" s="100"/>
      <c r="SCB112" s="100"/>
      <c r="SCC112" s="100"/>
      <c r="SCD112" s="100"/>
      <c r="SCE112" s="100"/>
      <c r="SCF112" s="100"/>
      <c r="SCG112" s="100"/>
      <c r="SCH112" s="100"/>
      <c r="SCI112" s="100"/>
      <c r="SCJ112" s="100"/>
      <c r="SCK112" s="100"/>
      <c r="SCL112" s="100"/>
      <c r="SCM112" s="100"/>
      <c r="SCN112" s="100"/>
      <c r="SCO112" s="100"/>
      <c r="SCP112" s="100"/>
      <c r="SCQ112" s="100"/>
      <c r="SCR112" s="100"/>
      <c r="SCS112" s="100"/>
      <c r="SCT112" s="100"/>
      <c r="SCU112" s="100"/>
      <c r="SCV112" s="100"/>
      <c r="SCW112" s="100"/>
      <c r="SCX112" s="100"/>
      <c r="SCY112" s="100"/>
      <c r="SCZ112" s="100"/>
      <c r="SDA112" s="100"/>
      <c r="SDB112" s="100"/>
      <c r="SDC112" s="100"/>
      <c r="SDD112" s="100"/>
      <c r="SDE112" s="100"/>
      <c r="SDF112" s="100"/>
      <c r="SDG112" s="100"/>
      <c r="SDH112" s="100"/>
      <c r="SDI112" s="100"/>
      <c r="SDJ112" s="100"/>
      <c r="SDK112" s="100"/>
      <c r="SDL112" s="100"/>
      <c r="SDM112" s="100"/>
      <c r="SDN112" s="100"/>
      <c r="SDO112" s="100"/>
      <c r="SDP112" s="100"/>
      <c r="SDQ112" s="100"/>
      <c r="SDR112" s="100"/>
      <c r="SDS112" s="100"/>
      <c r="SDT112" s="100"/>
      <c r="SDU112" s="100"/>
      <c r="SDV112" s="100"/>
      <c r="SDW112" s="100"/>
      <c r="SDX112" s="100"/>
      <c r="SDY112" s="100"/>
      <c r="SDZ112" s="100"/>
      <c r="SEA112" s="100"/>
      <c r="SEB112" s="100"/>
      <c r="SEC112" s="100"/>
      <c r="SED112" s="100"/>
      <c r="SEE112" s="100"/>
      <c r="SEF112" s="100"/>
      <c r="SEG112" s="100"/>
      <c r="SEH112" s="100"/>
      <c r="SEI112" s="100"/>
      <c r="SEJ112" s="100"/>
      <c r="SEK112" s="100"/>
      <c r="SEL112" s="100"/>
      <c r="SEM112" s="100"/>
      <c r="SEN112" s="100"/>
      <c r="SEO112" s="100"/>
      <c r="SEP112" s="100"/>
      <c r="SEQ112" s="100"/>
      <c r="SER112" s="100"/>
      <c r="SES112" s="100"/>
      <c r="SET112" s="100"/>
      <c r="SEU112" s="100"/>
      <c r="SEV112" s="100"/>
      <c r="SEW112" s="100"/>
      <c r="SEX112" s="100"/>
      <c r="SEY112" s="100"/>
      <c r="SEZ112" s="100"/>
      <c r="SFA112" s="100"/>
      <c r="SFB112" s="100"/>
      <c r="SFC112" s="100"/>
      <c r="SFD112" s="100"/>
      <c r="SFE112" s="100"/>
      <c r="SFF112" s="100"/>
      <c r="SFG112" s="100"/>
      <c r="SFH112" s="100"/>
      <c r="SFI112" s="100"/>
      <c r="SFJ112" s="100"/>
      <c r="SFK112" s="100"/>
      <c r="SFL112" s="100"/>
      <c r="SFM112" s="100"/>
      <c r="SFN112" s="100"/>
      <c r="SFO112" s="100"/>
      <c r="SFP112" s="100"/>
      <c r="SFQ112" s="100"/>
      <c r="SFR112" s="100"/>
      <c r="SFS112" s="100"/>
      <c r="SFT112" s="100"/>
      <c r="SFU112" s="100"/>
      <c r="SFV112" s="100"/>
      <c r="SFW112" s="100"/>
      <c r="SFX112" s="100"/>
      <c r="SFY112" s="100"/>
      <c r="SFZ112" s="100"/>
      <c r="SGA112" s="100"/>
      <c r="SGB112" s="100"/>
      <c r="SGC112" s="100"/>
      <c r="SGD112" s="100"/>
      <c r="SGE112" s="100"/>
      <c r="SGF112" s="100"/>
      <c r="SGG112" s="100"/>
      <c r="SGH112" s="100"/>
      <c r="SGI112" s="100"/>
      <c r="SGJ112" s="100"/>
      <c r="SGK112" s="100"/>
      <c r="SGL112" s="100"/>
      <c r="SGM112" s="100"/>
      <c r="SGN112" s="100"/>
      <c r="SGO112" s="100"/>
      <c r="SGP112" s="100"/>
      <c r="SGQ112" s="100"/>
      <c r="SGR112" s="100"/>
      <c r="SGS112" s="100"/>
      <c r="SGT112" s="100"/>
      <c r="SGU112" s="100"/>
      <c r="SGV112" s="100"/>
      <c r="SGW112" s="100"/>
      <c r="SGX112" s="100"/>
      <c r="SGY112" s="100"/>
      <c r="SGZ112" s="100"/>
      <c r="SHA112" s="100"/>
      <c r="SHB112" s="100"/>
      <c r="SHC112" s="100"/>
      <c r="SHD112" s="100"/>
      <c r="SHE112" s="100"/>
      <c r="SHF112" s="100"/>
      <c r="SHG112" s="100"/>
      <c r="SHH112" s="100"/>
      <c r="SHI112" s="100"/>
      <c r="SHJ112" s="100"/>
      <c r="SHK112" s="100"/>
      <c r="SHL112" s="100"/>
      <c r="SHM112" s="100"/>
      <c r="SHN112" s="100"/>
      <c r="SHO112" s="100"/>
      <c r="SHP112" s="100"/>
      <c r="SHQ112" s="100"/>
      <c r="SHR112" s="100"/>
      <c r="SHS112" s="100"/>
      <c r="SHT112" s="100"/>
      <c r="SHU112" s="100"/>
      <c r="SHV112" s="100"/>
      <c r="SHW112" s="100"/>
      <c r="SHX112" s="100"/>
      <c r="SHY112" s="100"/>
      <c r="SHZ112" s="100"/>
      <c r="SIA112" s="100"/>
      <c r="SIB112" s="100"/>
      <c r="SIC112" s="100"/>
      <c r="SID112" s="100"/>
      <c r="SIE112" s="100"/>
      <c r="SIF112" s="100"/>
      <c r="SIG112" s="100"/>
      <c r="SIH112" s="100"/>
      <c r="SII112" s="100"/>
      <c r="SIJ112" s="100"/>
      <c r="SIK112" s="100"/>
      <c r="SIL112" s="100"/>
      <c r="SIM112" s="100"/>
      <c r="SIN112" s="100"/>
      <c r="SIO112" s="100"/>
      <c r="SIP112" s="100"/>
      <c r="SIQ112" s="100"/>
      <c r="SIR112" s="100"/>
      <c r="SIS112" s="100"/>
      <c r="SIT112" s="100"/>
      <c r="SIU112" s="100"/>
      <c r="SIV112" s="100"/>
      <c r="SIW112" s="100"/>
      <c r="SIX112" s="100"/>
      <c r="SIY112" s="100"/>
      <c r="SIZ112" s="100"/>
      <c r="SJA112" s="100"/>
      <c r="SJB112" s="100"/>
      <c r="SJC112" s="100"/>
      <c r="SJD112" s="100"/>
      <c r="SJE112" s="100"/>
      <c r="SJF112" s="100"/>
      <c r="SJG112" s="100"/>
      <c r="SJH112" s="100"/>
      <c r="SJI112" s="100"/>
      <c r="SJJ112" s="100"/>
      <c r="SJK112" s="100"/>
      <c r="SJL112" s="100"/>
      <c r="SJM112" s="100"/>
      <c r="SJN112" s="100"/>
      <c r="SJO112" s="100"/>
      <c r="SJP112" s="100"/>
      <c r="SJQ112" s="100"/>
      <c r="SJR112" s="100"/>
      <c r="SJS112" s="100"/>
      <c r="SJT112" s="100"/>
      <c r="SJU112" s="100"/>
      <c r="SJV112" s="100"/>
      <c r="SJW112" s="100"/>
      <c r="SJX112" s="100"/>
      <c r="SJY112" s="100"/>
      <c r="SJZ112" s="100"/>
      <c r="SKA112" s="100"/>
      <c r="SKB112" s="100"/>
      <c r="SKC112" s="100"/>
      <c r="SKD112" s="100"/>
      <c r="SKE112" s="100"/>
      <c r="SKF112" s="100"/>
      <c r="SKG112" s="100"/>
      <c r="SKH112" s="100"/>
      <c r="SKI112" s="100"/>
      <c r="SKJ112" s="100"/>
      <c r="SKK112" s="100"/>
      <c r="SKL112" s="100"/>
      <c r="SKM112" s="100"/>
      <c r="SKN112" s="100"/>
      <c r="SKO112" s="100"/>
      <c r="SKP112" s="100"/>
      <c r="SKQ112" s="100"/>
      <c r="SKR112" s="100"/>
      <c r="SKS112" s="100"/>
      <c r="SKT112" s="100"/>
      <c r="SKU112" s="100"/>
      <c r="SKV112" s="100"/>
      <c r="SKW112" s="100"/>
      <c r="SKX112" s="100"/>
      <c r="SKY112" s="100"/>
      <c r="SKZ112" s="100"/>
      <c r="SLA112" s="100"/>
      <c r="SLB112" s="100"/>
      <c r="SLC112" s="100"/>
      <c r="SLD112" s="100"/>
      <c r="SLE112" s="100"/>
      <c r="SLF112" s="100"/>
      <c r="SLG112" s="100"/>
      <c r="SLH112" s="100"/>
      <c r="SLI112" s="100"/>
      <c r="SLJ112" s="100"/>
      <c r="SLK112" s="100"/>
      <c r="SLL112" s="100"/>
      <c r="SLM112" s="100"/>
      <c r="SLN112" s="100"/>
      <c r="SLO112" s="100"/>
      <c r="SLP112" s="100"/>
      <c r="SLQ112" s="100"/>
      <c r="SLR112" s="100"/>
      <c r="SLS112" s="100"/>
      <c r="SLT112" s="100"/>
      <c r="SLU112" s="100"/>
      <c r="SLV112" s="100"/>
      <c r="SLW112" s="100"/>
      <c r="SLX112" s="100"/>
      <c r="SLY112" s="100"/>
      <c r="SLZ112" s="100"/>
      <c r="SMA112" s="100"/>
      <c r="SMB112" s="100"/>
      <c r="SMC112" s="100"/>
      <c r="SMD112" s="100"/>
      <c r="SME112" s="100"/>
      <c r="SMF112" s="100"/>
      <c r="SMG112" s="100"/>
      <c r="SMH112" s="100"/>
      <c r="SMI112" s="100"/>
      <c r="SMJ112" s="100"/>
      <c r="SMK112" s="100"/>
      <c r="SML112" s="100"/>
      <c r="SMM112" s="100"/>
      <c r="SMN112" s="100"/>
      <c r="SMO112" s="100"/>
      <c r="SMP112" s="100"/>
      <c r="SMQ112" s="100"/>
      <c r="SMR112" s="100"/>
      <c r="SMS112" s="100"/>
      <c r="SMT112" s="100"/>
      <c r="SMU112" s="100"/>
      <c r="SMV112" s="100"/>
      <c r="SMW112" s="100"/>
      <c r="SMX112" s="100"/>
      <c r="SMY112" s="100"/>
      <c r="SMZ112" s="100"/>
      <c r="SNA112" s="100"/>
      <c r="SNB112" s="100"/>
      <c r="SNC112" s="100"/>
      <c r="SND112" s="100"/>
      <c r="SNE112" s="100"/>
      <c r="SNF112" s="100"/>
      <c r="SNG112" s="100"/>
      <c r="SNH112" s="100"/>
      <c r="SNI112" s="100"/>
      <c r="SNJ112" s="100"/>
      <c r="SNK112" s="100"/>
      <c r="SNL112" s="100"/>
      <c r="SNM112" s="100"/>
      <c r="SNN112" s="100"/>
      <c r="SNO112" s="100"/>
      <c r="SNP112" s="100"/>
      <c r="SNQ112" s="100"/>
      <c r="SNR112" s="100"/>
      <c r="SNS112" s="100"/>
      <c r="SNT112" s="100"/>
      <c r="SNU112" s="100"/>
      <c r="SNV112" s="100"/>
      <c r="SNW112" s="100"/>
      <c r="SNX112" s="100"/>
      <c r="SNY112" s="100"/>
      <c r="SNZ112" s="100"/>
      <c r="SOA112" s="100"/>
      <c r="SOB112" s="100"/>
      <c r="SOC112" s="100"/>
      <c r="SOD112" s="100"/>
      <c r="SOE112" s="100"/>
      <c r="SOF112" s="100"/>
      <c r="SOG112" s="100"/>
      <c r="SOH112" s="100"/>
      <c r="SOI112" s="100"/>
      <c r="SOJ112" s="100"/>
      <c r="SOK112" s="100"/>
      <c r="SOL112" s="100"/>
      <c r="SOM112" s="100"/>
      <c r="SON112" s="100"/>
      <c r="SOO112" s="100"/>
      <c r="SOP112" s="100"/>
      <c r="SOQ112" s="100"/>
      <c r="SOR112" s="100"/>
      <c r="SOS112" s="100"/>
      <c r="SOT112" s="100"/>
      <c r="SOU112" s="100"/>
      <c r="SOV112" s="100"/>
      <c r="SOW112" s="100"/>
      <c r="SOX112" s="100"/>
      <c r="SOY112" s="100"/>
      <c r="SOZ112" s="100"/>
      <c r="SPA112" s="100"/>
      <c r="SPB112" s="100"/>
      <c r="SPC112" s="100"/>
      <c r="SPD112" s="100"/>
      <c r="SPE112" s="100"/>
      <c r="SPF112" s="100"/>
      <c r="SPG112" s="100"/>
      <c r="SPH112" s="100"/>
      <c r="SPI112" s="100"/>
      <c r="SPJ112" s="100"/>
      <c r="SPK112" s="100"/>
      <c r="SPL112" s="100"/>
      <c r="SPM112" s="100"/>
      <c r="SPN112" s="100"/>
      <c r="SPO112" s="100"/>
      <c r="SPP112" s="100"/>
      <c r="SPQ112" s="100"/>
      <c r="SPR112" s="100"/>
      <c r="SPS112" s="100"/>
      <c r="SPT112" s="100"/>
      <c r="SPU112" s="100"/>
      <c r="SPV112" s="100"/>
      <c r="SPW112" s="100"/>
      <c r="SPX112" s="100"/>
      <c r="SPY112" s="100"/>
      <c r="SPZ112" s="100"/>
      <c r="SQA112" s="100"/>
      <c r="SQB112" s="100"/>
      <c r="SQC112" s="100"/>
      <c r="SQD112" s="100"/>
      <c r="SQE112" s="100"/>
      <c r="SQF112" s="100"/>
      <c r="SQG112" s="100"/>
      <c r="SQH112" s="100"/>
      <c r="SQI112" s="100"/>
      <c r="SQJ112" s="100"/>
      <c r="SQK112" s="100"/>
      <c r="SQL112" s="100"/>
      <c r="SQM112" s="100"/>
      <c r="SQN112" s="100"/>
      <c r="SQO112" s="100"/>
      <c r="SQP112" s="100"/>
      <c r="SQQ112" s="100"/>
      <c r="SQR112" s="100"/>
      <c r="SQS112" s="100"/>
      <c r="SQT112" s="100"/>
      <c r="SQU112" s="100"/>
      <c r="SQV112" s="100"/>
      <c r="SQW112" s="100"/>
      <c r="SQX112" s="100"/>
      <c r="SQY112" s="100"/>
      <c r="SQZ112" s="100"/>
      <c r="SRA112" s="100"/>
      <c r="SRB112" s="100"/>
      <c r="SRC112" s="100"/>
      <c r="SRD112" s="100"/>
      <c r="SRE112" s="100"/>
      <c r="SRF112" s="100"/>
      <c r="SRG112" s="100"/>
      <c r="SRH112" s="100"/>
      <c r="SRI112" s="100"/>
      <c r="SRJ112" s="100"/>
      <c r="SRK112" s="100"/>
      <c r="SRL112" s="100"/>
      <c r="SRM112" s="100"/>
      <c r="SRN112" s="100"/>
      <c r="SRO112" s="100"/>
      <c r="SRP112" s="100"/>
      <c r="SRQ112" s="100"/>
      <c r="SRR112" s="100"/>
      <c r="SRS112" s="100"/>
      <c r="SRT112" s="100"/>
      <c r="SRU112" s="100"/>
      <c r="SRV112" s="100"/>
      <c r="SRW112" s="100"/>
      <c r="SRX112" s="100"/>
      <c r="SRY112" s="100"/>
      <c r="SRZ112" s="100"/>
      <c r="SSA112" s="100"/>
      <c r="SSB112" s="100"/>
      <c r="SSC112" s="100"/>
      <c r="SSD112" s="100"/>
      <c r="SSE112" s="100"/>
      <c r="SSF112" s="100"/>
      <c r="SSG112" s="100"/>
      <c r="SSH112" s="100"/>
      <c r="SSI112" s="100"/>
      <c r="SSJ112" s="100"/>
      <c r="SSK112" s="100"/>
      <c r="SSL112" s="100"/>
      <c r="SSM112" s="100"/>
      <c r="SSN112" s="100"/>
      <c r="SSO112" s="100"/>
      <c r="SSP112" s="100"/>
      <c r="SSQ112" s="100"/>
      <c r="SSR112" s="100"/>
      <c r="SSS112" s="100"/>
      <c r="SST112" s="100"/>
      <c r="SSU112" s="100"/>
      <c r="SSV112" s="100"/>
      <c r="SSW112" s="100"/>
      <c r="SSX112" s="100"/>
      <c r="SSY112" s="100"/>
      <c r="SSZ112" s="100"/>
      <c r="STA112" s="100"/>
      <c r="STB112" s="100"/>
      <c r="STC112" s="100"/>
      <c r="STD112" s="100"/>
      <c r="STE112" s="100"/>
      <c r="STF112" s="100"/>
      <c r="STG112" s="100"/>
      <c r="STH112" s="100"/>
      <c r="STI112" s="100"/>
      <c r="STJ112" s="100"/>
      <c r="STK112" s="100"/>
      <c r="STL112" s="100"/>
      <c r="STM112" s="100"/>
      <c r="STN112" s="100"/>
      <c r="STO112" s="100"/>
      <c r="STP112" s="100"/>
      <c r="STQ112" s="100"/>
      <c r="STR112" s="100"/>
      <c r="STS112" s="100"/>
      <c r="STT112" s="100"/>
      <c r="STU112" s="100"/>
      <c r="STV112" s="100"/>
      <c r="STW112" s="100"/>
      <c r="STX112" s="100"/>
      <c r="STY112" s="100"/>
      <c r="STZ112" s="100"/>
      <c r="SUA112" s="100"/>
      <c r="SUB112" s="100"/>
      <c r="SUC112" s="100"/>
      <c r="SUD112" s="100"/>
      <c r="SUE112" s="100"/>
      <c r="SUF112" s="100"/>
      <c r="SUG112" s="100"/>
      <c r="SUH112" s="100"/>
      <c r="SUI112" s="100"/>
      <c r="SUJ112" s="100"/>
      <c r="SUK112" s="100"/>
      <c r="SUL112" s="100"/>
      <c r="SUM112" s="100"/>
      <c r="SUN112" s="100"/>
      <c r="SUO112" s="100"/>
      <c r="SUP112" s="100"/>
      <c r="SUQ112" s="100"/>
      <c r="SUR112" s="100"/>
      <c r="SUS112" s="100"/>
      <c r="SUT112" s="100"/>
      <c r="SUU112" s="100"/>
      <c r="SUV112" s="100"/>
      <c r="SUW112" s="100"/>
      <c r="SUX112" s="100"/>
      <c r="SUY112" s="100"/>
      <c r="SUZ112" s="100"/>
      <c r="SVA112" s="100"/>
      <c r="SVB112" s="100"/>
      <c r="SVC112" s="100"/>
      <c r="SVD112" s="100"/>
      <c r="SVE112" s="100"/>
      <c r="SVF112" s="100"/>
      <c r="SVG112" s="100"/>
      <c r="SVH112" s="100"/>
      <c r="SVI112" s="100"/>
      <c r="SVJ112" s="100"/>
      <c r="SVK112" s="100"/>
      <c r="SVL112" s="100"/>
      <c r="SVM112" s="100"/>
      <c r="SVN112" s="100"/>
      <c r="SVO112" s="100"/>
      <c r="SVP112" s="100"/>
      <c r="SVQ112" s="100"/>
      <c r="SVR112" s="100"/>
      <c r="SVS112" s="100"/>
      <c r="SVT112" s="100"/>
      <c r="SVU112" s="100"/>
      <c r="SVV112" s="100"/>
      <c r="SVW112" s="100"/>
      <c r="SVX112" s="100"/>
      <c r="SVY112" s="100"/>
      <c r="SVZ112" s="100"/>
      <c r="SWA112" s="100"/>
      <c r="SWB112" s="100"/>
      <c r="SWC112" s="100"/>
      <c r="SWD112" s="100"/>
      <c r="SWE112" s="100"/>
      <c r="SWF112" s="100"/>
      <c r="SWG112" s="100"/>
      <c r="SWH112" s="100"/>
      <c r="SWI112" s="100"/>
      <c r="SWJ112" s="100"/>
      <c r="SWK112" s="100"/>
      <c r="SWL112" s="100"/>
      <c r="SWM112" s="100"/>
      <c r="SWN112" s="100"/>
      <c r="SWO112" s="100"/>
      <c r="SWP112" s="100"/>
      <c r="SWQ112" s="100"/>
      <c r="SWR112" s="100"/>
      <c r="SWS112" s="100"/>
      <c r="SWT112" s="100"/>
      <c r="SWU112" s="100"/>
      <c r="SWV112" s="100"/>
      <c r="SWW112" s="100"/>
      <c r="SWX112" s="100"/>
      <c r="SWY112" s="100"/>
      <c r="SWZ112" s="100"/>
      <c r="SXA112" s="100"/>
      <c r="SXB112" s="100"/>
      <c r="SXC112" s="100"/>
      <c r="SXD112" s="100"/>
      <c r="SXE112" s="100"/>
      <c r="SXF112" s="100"/>
      <c r="SXG112" s="100"/>
      <c r="SXH112" s="100"/>
      <c r="SXI112" s="100"/>
      <c r="SXJ112" s="100"/>
      <c r="SXK112" s="100"/>
      <c r="SXL112" s="100"/>
      <c r="SXM112" s="100"/>
      <c r="SXN112" s="100"/>
      <c r="SXO112" s="100"/>
      <c r="SXP112" s="100"/>
      <c r="SXQ112" s="100"/>
      <c r="SXR112" s="100"/>
      <c r="SXS112" s="100"/>
      <c r="SXT112" s="100"/>
      <c r="SXU112" s="100"/>
      <c r="SXV112" s="100"/>
      <c r="SXW112" s="100"/>
      <c r="SXX112" s="100"/>
      <c r="SXY112" s="100"/>
      <c r="SXZ112" s="100"/>
      <c r="SYA112" s="100"/>
      <c r="SYB112" s="100"/>
      <c r="SYC112" s="100"/>
      <c r="SYD112" s="100"/>
      <c r="SYE112" s="100"/>
      <c r="SYF112" s="100"/>
      <c r="SYG112" s="100"/>
      <c r="SYH112" s="100"/>
      <c r="SYI112" s="100"/>
      <c r="SYJ112" s="100"/>
      <c r="SYK112" s="100"/>
      <c r="SYL112" s="100"/>
      <c r="SYM112" s="100"/>
      <c r="SYN112" s="100"/>
      <c r="SYO112" s="100"/>
      <c r="SYP112" s="100"/>
      <c r="SYQ112" s="100"/>
      <c r="SYR112" s="100"/>
      <c r="SYS112" s="100"/>
      <c r="SYT112" s="100"/>
      <c r="SYU112" s="100"/>
      <c r="SYV112" s="100"/>
      <c r="SYW112" s="100"/>
      <c r="SYX112" s="100"/>
      <c r="SYY112" s="100"/>
      <c r="SYZ112" s="100"/>
      <c r="SZA112" s="100"/>
      <c r="SZB112" s="100"/>
      <c r="SZC112" s="100"/>
      <c r="SZD112" s="100"/>
      <c r="SZE112" s="100"/>
      <c r="SZF112" s="100"/>
      <c r="SZG112" s="100"/>
      <c r="SZH112" s="100"/>
      <c r="SZI112" s="100"/>
      <c r="SZJ112" s="100"/>
      <c r="SZK112" s="100"/>
      <c r="SZL112" s="100"/>
      <c r="SZM112" s="100"/>
      <c r="SZN112" s="100"/>
      <c r="SZO112" s="100"/>
      <c r="SZP112" s="100"/>
      <c r="SZQ112" s="100"/>
      <c r="SZR112" s="100"/>
      <c r="SZS112" s="100"/>
      <c r="SZT112" s="100"/>
      <c r="SZU112" s="100"/>
      <c r="SZV112" s="100"/>
      <c r="SZW112" s="100"/>
      <c r="SZX112" s="100"/>
      <c r="SZY112" s="100"/>
      <c r="SZZ112" s="100"/>
      <c r="TAA112" s="100"/>
      <c r="TAB112" s="100"/>
      <c r="TAC112" s="100"/>
      <c r="TAD112" s="100"/>
      <c r="TAE112" s="100"/>
      <c r="TAF112" s="100"/>
      <c r="TAG112" s="100"/>
      <c r="TAH112" s="100"/>
      <c r="TAI112" s="100"/>
      <c r="TAJ112" s="100"/>
      <c r="TAK112" s="100"/>
      <c r="TAL112" s="100"/>
      <c r="TAM112" s="100"/>
      <c r="TAN112" s="100"/>
      <c r="TAO112" s="100"/>
      <c r="TAP112" s="100"/>
      <c r="TAQ112" s="100"/>
      <c r="TAR112" s="100"/>
      <c r="TAS112" s="100"/>
      <c r="TAT112" s="100"/>
      <c r="TAU112" s="100"/>
      <c r="TAV112" s="100"/>
      <c r="TAW112" s="100"/>
      <c r="TAX112" s="100"/>
      <c r="TAY112" s="100"/>
      <c r="TAZ112" s="100"/>
      <c r="TBA112" s="100"/>
      <c r="TBB112" s="100"/>
      <c r="TBC112" s="100"/>
      <c r="TBD112" s="100"/>
      <c r="TBE112" s="100"/>
      <c r="TBF112" s="100"/>
      <c r="TBG112" s="100"/>
      <c r="TBH112" s="100"/>
      <c r="TBI112" s="100"/>
      <c r="TBJ112" s="100"/>
      <c r="TBK112" s="100"/>
      <c r="TBL112" s="100"/>
      <c r="TBM112" s="100"/>
      <c r="TBN112" s="100"/>
      <c r="TBO112" s="100"/>
      <c r="TBP112" s="100"/>
      <c r="TBQ112" s="100"/>
      <c r="TBR112" s="100"/>
      <c r="TBS112" s="100"/>
      <c r="TBT112" s="100"/>
      <c r="TBU112" s="100"/>
      <c r="TBV112" s="100"/>
      <c r="TBW112" s="100"/>
      <c r="TBX112" s="100"/>
      <c r="TBY112" s="100"/>
      <c r="TBZ112" s="100"/>
      <c r="TCA112" s="100"/>
      <c r="TCB112" s="100"/>
      <c r="TCC112" s="100"/>
      <c r="TCD112" s="100"/>
      <c r="TCE112" s="100"/>
      <c r="TCF112" s="100"/>
      <c r="TCG112" s="100"/>
      <c r="TCH112" s="100"/>
      <c r="TCI112" s="100"/>
      <c r="TCJ112" s="100"/>
      <c r="TCK112" s="100"/>
      <c r="TCL112" s="100"/>
      <c r="TCM112" s="100"/>
      <c r="TCN112" s="100"/>
      <c r="TCO112" s="100"/>
      <c r="TCP112" s="100"/>
      <c r="TCQ112" s="100"/>
      <c r="TCR112" s="100"/>
      <c r="TCS112" s="100"/>
      <c r="TCT112" s="100"/>
      <c r="TCU112" s="100"/>
      <c r="TCV112" s="100"/>
      <c r="TCW112" s="100"/>
      <c r="TCX112" s="100"/>
      <c r="TCY112" s="100"/>
      <c r="TCZ112" s="100"/>
      <c r="TDA112" s="100"/>
      <c r="TDB112" s="100"/>
      <c r="TDC112" s="100"/>
      <c r="TDD112" s="100"/>
      <c r="TDE112" s="100"/>
      <c r="TDF112" s="100"/>
      <c r="TDG112" s="100"/>
      <c r="TDH112" s="100"/>
      <c r="TDI112" s="100"/>
      <c r="TDJ112" s="100"/>
      <c r="TDK112" s="100"/>
      <c r="TDL112" s="100"/>
      <c r="TDM112" s="100"/>
      <c r="TDN112" s="100"/>
      <c r="TDO112" s="100"/>
      <c r="TDP112" s="100"/>
      <c r="TDQ112" s="100"/>
      <c r="TDR112" s="100"/>
      <c r="TDS112" s="100"/>
      <c r="TDT112" s="100"/>
      <c r="TDU112" s="100"/>
      <c r="TDV112" s="100"/>
      <c r="TDW112" s="100"/>
      <c r="TDX112" s="100"/>
      <c r="TDY112" s="100"/>
      <c r="TDZ112" s="100"/>
      <c r="TEA112" s="100"/>
      <c r="TEB112" s="100"/>
      <c r="TEC112" s="100"/>
      <c r="TED112" s="100"/>
      <c r="TEE112" s="100"/>
      <c r="TEF112" s="100"/>
      <c r="TEG112" s="100"/>
      <c r="TEH112" s="100"/>
      <c r="TEI112" s="100"/>
      <c r="TEJ112" s="100"/>
      <c r="TEK112" s="100"/>
      <c r="TEL112" s="100"/>
      <c r="TEM112" s="100"/>
      <c r="TEN112" s="100"/>
      <c r="TEO112" s="100"/>
      <c r="TEP112" s="100"/>
      <c r="TEQ112" s="100"/>
      <c r="TER112" s="100"/>
      <c r="TES112" s="100"/>
      <c r="TET112" s="100"/>
      <c r="TEU112" s="100"/>
      <c r="TEV112" s="100"/>
      <c r="TEW112" s="100"/>
      <c r="TEX112" s="100"/>
      <c r="TEY112" s="100"/>
      <c r="TEZ112" s="100"/>
      <c r="TFA112" s="100"/>
      <c r="TFB112" s="100"/>
      <c r="TFC112" s="100"/>
      <c r="TFD112" s="100"/>
      <c r="TFE112" s="100"/>
      <c r="TFF112" s="100"/>
      <c r="TFG112" s="100"/>
      <c r="TFH112" s="100"/>
      <c r="TFI112" s="100"/>
      <c r="TFJ112" s="100"/>
      <c r="TFK112" s="100"/>
      <c r="TFL112" s="100"/>
      <c r="TFM112" s="100"/>
      <c r="TFN112" s="100"/>
      <c r="TFO112" s="100"/>
      <c r="TFP112" s="100"/>
      <c r="TFQ112" s="100"/>
      <c r="TFR112" s="100"/>
      <c r="TFS112" s="100"/>
      <c r="TFT112" s="100"/>
      <c r="TFU112" s="100"/>
      <c r="TFV112" s="100"/>
      <c r="TFW112" s="100"/>
      <c r="TFX112" s="100"/>
      <c r="TFY112" s="100"/>
      <c r="TFZ112" s="100"/>
      <c r="TGA112" s="100"/>
      <c r="TGB112" s="100"/>
      <c r="TGC112" s="100"/>
      <c r="TGD112" s="100"/>
      <c r="TGE112" s="100"/>
      <c r="TGF112" s="100"/>
      <c r="TGG112" s="100"/>
      <c r="TGH112" s="100"/>
      <c r="TGI112" s="100"/>
      <c r="TGJ112" s="100"/>
      <c r="TGK112" s="100"/>
      <c r="TGL112" s="100"/>
      <c r="TGM112" s="100"/>
      <c r="TGN112" s="100"/>
      <c r="TGO112" s="100"/>
      <c r="TGP112" s="100"/>
      <c r="TGQ112" s="100"/>
      <c r="TGR112" s="100"/>
      <c r="TGS112" s="100"/>
      <c r="TGT112" s="100"/>
      <c r="TGU112" s="100"/>
      <c r="TGV112" s="100"/>
      <c r="TGW112" s="100"/>
      <c r="TGX112" s="100"/>
      <c r="TGY112" s="100"/>
      <c r="TGZ112" s="100"/>
      <c r="THA112" s="100"/>
      <c r="THB112" s="100"/>
      <c r="THC112" s="100"/>
      <c r="THD112" s="100"/>
      <c r="THE112" s="100"/>
      <c r="THF112" s="100"/>
      <c r="THG112" s="100"/>
      <c r="THH112" s="100"/>
      <c r="THI112" s="100"/>
      <c r="THJ112" s="100"/>
      <c r="THK112" s="100"/>
      <c r="THL112" s="100"/>
      <c r="THM112" s="100"/>
      <c r="THN112" s="100"/>
      <c r="THO112" s="100"/>
      <c r="THP112" s="100"/>
      <c r="THQ112" s="100"/>
      <c r="THR112" s="100"/>
      <c r="THS112" s="100"/>
      <c r="THT112" s="100"/>
      <c r="THU112" s="100"/>
      <c r="THV112" s="100"/>
      <c r="THW112" s="100"/>
      <c r="THX112" s="100"/>
      <c r="THY112" s="100"/>
      <c r="THZ112" s="100"/>
      <c r="TIA112" s="100"/>
      <c r="TIB112" s="100"/>
      <c r="TIC112" s="100"/>
      <c r="TID112" s="100"/>
      <c r="TIE112" s="100"/>
      <c r="TIF112" s="100"/>
      <c r="TIG112" s="100"/>
      <c r="TIH112" s="100"/>
      <c r="TII112" s="100"/>
      <c r="TIJ112" s="100"/>
      <c r="TIK112" s="100"/>
      <c r="TIL112" s="100"/>
      <c r="TIM112" s="100"/>
      <c r="TIN112" s="100"/>
      <c r="TIO112" s="100"/>
      <c r="TIP112" s="100"/>
      <c r="TIQ112" s="100"/>
      <c r="TIR112" s="100"/>
      <c r="TIS112" s="100"/>
      <c r="TIT112" s="100"/>
      <c r="TIU112" s="100"/>
      <c r="TIV112" s="100"/>
      <c r="TIW112" s="100"/>
      <c r="TIX112" s="100"/>
      <c r="TIY112" s="100"/>
      <c r="TIZ112" s="100"/>
      <c r="TJA112" s="100"/>
      <c r="TJB112" s="100"/>
      <c r="TJC112" s="100"/>
      <c r="TJD112" s="100"/>
      <c r="TJE112" s="100"/>
      <c r="TJF112" s="100"/>
      <c r="TJG112" s="100"/>
      <c r="TJH112" s="100"/>
      <c r="TJI112" s="100"/>
      <c r="TJJ112" s="100"/>
      <c r="TJK112" s="100"/>
      <c r="TJL112" s="100"/>
      <c r="TJM112" s="100"/>
      <c r="TJN112" s="100"/>
      <c r="TJO112" s="100"/>
      <c r="TJP112" s="100"/>
      <c r="TJQ112" s="100"/>
      <c r="TJR112" s="100"/>
      <c r="TJS112" s="100"/>
      <c r="TJT112" s="100"/>
      <c r="TJU112" s="100"/>
      <c r="TJV112" s="100"/>
      <c r="TJW112" s="100"/>
      <c r="TJX112" s="100"/>
      <c r="TJY112" s="100"/>
      <c r="TJZ112" s="100"/>
      <c r="TKA112" s="100"/>
      <c r="TKB112" s="100"/>
      <c r="TKC112" s="100"/>
      <c r="TKD112" s="100"/>
      <c r="TKE112" s="100"/>
      <c r="TKF112" s="100"/>
      <c r="TKG112" s="100"/>
      <c r="TKH112" s="100"/>
      <c r="TKI112" s="100"/>
      <c r="TKJ112" s="100"/>
      <c r="TKK112" s="100"/>
      <c r="TKL112" s="100"/>
      <c r="TKM112" s="100"/>
      <c r="TKN112" s="100"/>
      <c r="TKO112" s="100"/>
      <c r="TKP112" s="100"/>
      <c r="TKQ112" s="100"/>
      <c r="TKR112" s="100"/>
      <c r="TKS112" s="100"/>
      <c r="TKT112" s="100"/>
      <c r="TKU112" s="100"/>
      <c r="TKV112" s="100"/>
      <c r="TKW112" s="100"/>
      <c r="TKX112" s="100"/>
      <c r="TKY112" s="100"/>
      <c r="TKZ112" s="100"/>
      <c r="TLA112" s="100"/>
      <c r="TLB112" s="100"/>
      <c r="TLC112" s="100"/>
      <c r="TLD112" s="100"/>
      <c r="TLE112" s="100"/>
      <c r="TLF112" s="100"/>
      <c r="TLG112" s="100"/>
      <c r="TLH112" s="100"/>
      <c r="TLI112" s="100"/>
      <c r="TLJ112" s="100"/>
      <c r="TLK112" s="100"/>
      <c r="TLL112" s="100"/>
      <c r="TLM112" s="100"/>
      <c r="TLN112" s="100"/>
      <c r="TLO112" s="100"/>
      <c r="TLP112" s="100"/>
      <c r="TLQ112" s="100"/>
      <c r="TLR112" s="100"/>
      <c r="TLS112" s="100"/>
      <c r="TLT112" s="100"/>
      <c r="TLU112" s="100"/>
      <c r="TLV112" s="100"/>
      <c r="TLW112" s="100"/>
      <c r="TLX112" s="100"/>
      <c r="TLY112" s="100"/>
      <c r="TLZ112" s="100"/>
      <c r="TMA112" s="100"/>
      <c r="TMB112" s="100"/>
      <c r="TMC112" s="100"/>
      <c r="TMD112" s="100"/>
      <c r="TME112" s="100"/>
      <c r="TMF112" s="100"/>
      <c r="TMG112" s="100"/>
      <c r="TMH112" s="100"/>
      <c r="TMI112" s="100"/>
      <c r="TMJ112" s="100"/>
      <c r="TMK112" s="100"/>
      <c r="TML112" s="100"/>
      <c r="TMM112" s="100"/>
      <c r="TMN112" s="100"/>
      <c r="TMO112" s="100"/>
      <c r="TMP112" s="100"/>
      <c r="TMQ112" s="100"/>
      <c r="TMR112" s="100"/>
      <c r="TMS112" s="100"/>
      <c r="TMT112" s="100"/>
      <c r="TMU112" s="100"/>
      <c r="TMV112" s="100"/>
      <c r="TMW112" s="100"/>
      <c r="TMX112" s="100"/>
      <c r="TMY112" s="100"/>
      <c r="TMZ112" s="100"/>
      <c r="TNA112" s="100"/>
      <c r="TNB112" s="100"/>
      <c r="TNC112" s="100"/>
      <c r="TND112" s="100"/>
      <c r="TNE112" s="100"/>
      <c r="TNF112" s="100"/>
      <c r="TNG112" s="100"/>
      <c r="TNH112" s="100"/>
      <c r="TNI112" s="100"/>
      <c r="TNJ112" s="100"/>
      <c r="TNK112" s="100"/>
      <c r="TNL112" s="100"/>
      <c r="TNM112" s="100"/>
      <c r="TNN112" s="100"/>
      <c r="TNO112" s="100"/>
      <c r="TNP112" s="100"/>
      <c r="TNQ112" s="100"/>
      <c r="TNR112" s="100"/>
      <c r="TNS112" s="100"/>
      <c r="TNT112" s="100"/>
      <c r="TNU112" s="100"/>
      <c r="TNV112" s="100"/>
      <c r="TNW112" s="100"/>
      <c r="TNX112" s="100"/>
      <c r="TNY112" s="100"/>
      <c r="TNZ112" s="100"/>
      <c r="TOA112" s="100"/>
      <c r="TOB112" s="100"/>
      <c r="TOC112" s="100"/>
      <c r="TOD112" s="100"/>
      <c r="TOE112" s="100"/>
      <c r="TOF112" s="100"/>
      <c r="TOG112" s="100"/>
      <c r="TOH112" s="100"/>
      <c r="TOI112" s="100"/>
      <c r="TOJ112" s="100"/>
      <c r="TOK112" s="100"/>
      <c r="TOL112" s="100"/>
      <c r="TOM112" s="100"/>
      <c r="TON112" s="100"/>
      <c r="TOO112" s="100"/>
      <c r="TOP112" s="100"/>
      <c r="TOQ112" s="100"/>
      <c r="TOR112" s="100"/>
      <c r="TOS112" s="100"/>
      <c r="TOT112" s="100"/>
      <c r="TOU112" s="100"/>
      <c r="TOV112" s="100"/>
      <c r="TOW112" s="100"/>
      <c r="TOX112" s="100"/>
      <c r="TOY112" s="100"/>
      <c r="TOZ112" s="100"/>
      <c r="TPA112" s="100"/>
      <c r="TPB112" s="100"/>
      <c r="TPC112" s="100"/>
      <c r="TPD112" s="100"/>
      <c r="TPE112" s="100"/>
      <c r="TPF112" s="100"/>
      <c r="TPG112" s="100"/>
      <c r="TPH112" s="100"/>
      <c r="TPI112" s="100"/>
      <c r="TPJ112" s="100"/>
      <c r="TPK112" s="100"/>
      <c r="TPL112" s="100"/>
      <c r="TPM112" s="100"/>
      <c r="TPN112" s="100"/>
      <c r="TPO112" s="100"/>
      <c r="TPP112" s="100"/>
      <c r="TPQ112" s="100"/>
      <c r="TPR112" s="100"/>
      <c r="TPS112" s="100"/>
      <c r="TPT112" s="100"/>
      <c r="TPU112" s="100"/>
      <c r="TPV112" s="100"/>
      <c r="TPW112" s="100"/>
      <c r="TPX112" s="100"/>
      <c r="TPY112" s="100"/>
      <c r="TPZ112" s="100"/>
      <c r="TQA112" s="100"/>
      <c r="TQB112" s="100"/>
      <c r="TQC112" s="100"/>
      <c r="TQD112" s="100"/>
      <c r="TQE112" s="100"/>
      <c r="TQF112" s="100"/>
      <c r="TQG112" s="100"/>
      <c r="TQH112" s="100"/>
      <c r="TQI112" s="100"/>
      <c r="TQJ112" s="100"/>
      <c r="TQK112" s="100"/>
      <c r="TQL112" s="100"/>
      <c r="TQM112" s="100"/>
      <c r="TQN112" s="100"/>
      <c r="TQO112" s="100"/>
      <c r="TQP112" s="100"/>
      <c r="TQQ112" s="100"/>
      <c r="TQR112" s="100"/>
      <c r="TQS112" s="100"/>
      <c r="TQT112" s="100"/>
      <c r="TQU112" s="100"/>
      <c r="TQV112" s="100"/>
      <c r="TQW112" s="100"/>
      <c r="TQX112" s="100"/>
      <c r="TQY112" s="100"/>
      <c r="TQZ112" s="100"/>
      <c r="TRA112" s="100"/>
      <c r="TRB112" s="100"/>
      <c r="TRC112" s="100"/>
      <c r="TRD112" s="100"/>
      <c r="TRE112" s="100"/>
      <c r="TRF112" s="100"/>
      <c r="TRG112" s="100"/>
      <c r="TRH112" s="100"/>
      <c r="TRI112" s="100"/>
      <c r="TRJ112" s="100"/>
      <c r="TRK112" s="100"/>
      <c r="TRL112" s="100"/>
      <c r="TRM112" s="100"/>
      <c r="TRN112" s="100"/>
      <c r="TRO112" s="100"/>
      <c r="TRP112" s="100"/>
      <c r="TRQ112" s="100"/>
      <c r="TRR112" s="100"/>
      <c r="TRS112" s="100"/>
      <c r="TRT112" s="100"/>
      <c r="TRU112" s="100"/>
      <c r="TRV112" s="100"/>
      <c r="TRW112" s="100"/>
      <c r="TRX112" s="100"/>
      <c r="TRY112" s="100"/>
      <c r="TRZ112" s="100"/>
      <c r="TSA112" s="100"/>
      <c r="TSB112" s="100"/>
      <c r="TSC112" s="100"/>
      <c r="TSD112" s="100"/>
      <c r="TSE112" s="100"/>
      <c r="TSF112" s="100"/>
      <c r="TSG112" s="100"/>
      <c r="TSH112" s="100"/>
      <c r="TSI112" s="100"/>
      <c r="TSJ112" s="100"/>
      <c r="TSK112" s="100"/>
      <c r="TSL112" s="100"/>
      <c r="TSM112" s="100"/>
      <c r="TSN112" s="100"/>
      <c r="TSO112" s="100"/>
      <c r="TSP112" s="100"/>
      <c r="TSQ112" s="100"/>
      <c r="TSR112" s="100"/>
      <c r="TSS112" s="100"/>
      <c r="TST112" s="100"/>
      <c r="TSU112" s="100"/>
      <c r="TSV112" s="100"/>
      <c r="TSW112" s="100"/>
      <c r="TSX112" s="100"/>
      <c r="TSY112" s="100"/>
      <c r="TSZ112" s="100"/>
      <c r="TTA112" s="100"/>
      <c r="TTB112" s="100"/>
      <c r="TTC112" s="100"/>
      <c r="TTD112" s="100"/>
      <c r="TTE112" s="100"/>
      <c r="TTF112" s="100"/>
      <c r="TTG112" s="100"/>
      <c r="TTH112" s="100"/>
      <c r="TTI112" s="100"/>
      <c r="TTJ112" s="100"/>
      <c r="TTK112" s="100"/>
      <c r="TTL112" s="100"/>
      <c r="TTM112" s="100"/>
      <c r="TTN112" s="100"/>
      <c r="TTO112" s="100"/>
      <c r="TTP112" s="100"/>
      <c r="TTQ112" s="100"/>
      <c r="TTR112" s="100"/>
      <c r="TTS112" s="100"/>
      <c r="TTT112" s="100"/>
      <c r="TTU112" s="100"/>
      <c r="TTV112" s="100"/>
      <c r="TTW112" s="100"/>
      <c r="TTX112" s="100"/>
      <c r="TTY112" s="100"/>
      <c r="TTZ112" s="100"/>
      <c r="TUA112" s="100"/>
      <c r="TUB112" s="100"/>
      <c r="TUC112" s="100"/>
      <c r="TUD112" s="100"/>
      <c r="TUE112" s="100"/>
      <c r="TUF112" s="100"/>
      <c r="TUG112" s="100"/>
      <c r="TUH112" s="100"/>
      <c r="TUI112" s="100"/>
      <c r="TUJ112" s="100"/>
      <c r="TUK112" s="100"/>
      <c r="TUL112" s="100"/>
      <c r="TUM112" s="100"/>
      <c r="TUN112" s="100"/>
      <c r="TUO112" s="100"/>
      <c r="TUP112" s="100"/>
      <c r="TUQ112" s="100"/>
      <c r="TUR112" s="100"/>
      <c r="TUS112" s="100"/>
      <c r="TUT112" s="100"/>
      <c r="TUU112" s="100"/>
      <c r="TUV112" s="100"/>
      <c r="TUW112" s="100"/>
      <c r="TUX112" s="100"/>
      <c r="TUY112" s="100"/>
      <c r="TUZ112" s="100"/>
      <c r="TVA112" s="100"/>
      <c r="TVB112" s="100"/>
      <c r="TVC112" s="100"/>
      <c r="TVD112" s="100"/>
      <c r="TVE112" s="100"/>
      <c r="TVF112" s="100"/>
      <c r="TVG112" s="100"/>
      <c r="TVH112" s="100"/>
      <c r="TVI112" s="100"/>
      <c r="TVJ112" s="100"/>
      <c r="TVK112" s="100"/>
      <c r="TVL112" s="100"/>
      <c r="TVM112" s="100"/>
      <c r="TVN112" s="100"/>
      <c r="TVO112" s="100"/>
      <c r="TVP112" s="100"/>
      <c r="TVQ112" s="100"/>
      <c r="TVR112" s="100"/>
      <c r="TVS112" s="100"/>
      <c r="TVT112" s="100"/>
      <c r="TVU112" s="100"/>
      <c r="TVV112" s="100"/>
      <c r="TVW112" s="100"/>
      <c r="TVX112" s="100"/>
      <c r="TVY112" s="100"/>
      <c r="TVZ112" s="100"/>
      <c r="TWA112" s="100"/>
      <c r="TWB112" s="100"/>
      <c r="TWC112" s="100"/>
      <c r="TWD112" s="100"/>
      <c r="TWE112" s="100"/>
      <c r="TWF112" s="100"/>
      <c r="TWG112" s="100"/>
      <c r="TWH112" s="100"/>
      <c r="TWI112" s="100"/>
      <c r="TWJ112" s="100"/>
      <c r="TWK112" s="100"/>
      <c r="TWL112" s="100"/>
      <c r="TWM112" s="100"/>
      <c r="TWN112" s="100"/>
      <c r="TWO112" s="100"/>
      <c r="TWP112" s="100"/>
      <c r="TWQ112" s="100"/>
      <c r="TWR112" s="100"/>
      <c r="TWS112" s="100"/>
      <c r="TWT112" s="100"/>
      <c r="TWU112" s="100"/>
      <c r="TWV112" s="100"/>
      <c r="TWW112" s="100"/>
      <c r="TWX112" s="100"/>
      <c r="TWY112" s="100"/>
      <c r="TWZ112" s="100"/>
      <c r="TXA112" s="100"/>
      <c r="TXB112" s="100"/>
      <c r="TXC112" s="100"/>
      <c r="TXD112" s="100"/>
      <c r="TXE112" s="100"/>
      <c r="TXF112" s="100"/>
      <c r="TXG112" s="100"/>
      <c r="TXH112" s="100"/>
      <c r="TXI112" s="100"/>
      <c r="TXJ112" s="100"/>
      <c r="TXK112" s="100"/>
      <c r="TXL112" s="100"/>
      <c r="TXM112" s="100"/>
      <c r="TXN112" s="100"/>
      <c r="TXO112" s="100"/>
      <c r="TXP112" s="100"/>
      <c r="TXQ112" s="100"/>
      <c r="TXR112" s="100"/>
      <c r="TXS112" s="100"/>
      <c r="TXT112" s="100"/>
      <c r="TXU112" s="100"/>
      <c r="TXV112" s="100"/>
      <c r="TXW112" s="100"/>
      <c r="TXX112" s="100"/>
      <c r="TXY112" s="100"/>
      <c r="TXZ112" s="100"/>
      <c r="TYA112" s="100"/>
      <c r="TYB112" s="100"/>
      <c r="TYC112" s="100"/>
      <c r="TYD112" s="100"/>
      <c r="TYE112" s="100"/>
      <c r="TYF112" s="100"/>
      <c r="TYG112" s="100"/>
      <c r="TYH112" s="100"/>
      <c r="TYI112" s="100"/>
      <c r="TYJ112" s="100"/>
      <c r="TYK112" s="100"/>
      <c r="TYL112" s="100"/>
      <c r="TYM112" s="100"/>
      <c r="TYN112" s="100"/>
      <c r="TYO112" s="100"/>
      <c r="TYP112" s="100"/>
      <c r="TYQ112" s="100"/>
      <c r="TYR112" s="100"/>
      <c r="TYS112" s="100"/>
      <c r="TYT112" s="100"/>
      <c r="TYU112" s="100"/>
      <c r="TYV112" s="100"/>
      <c r="TYW112" s="100"/>
      <c r="TYX112" s="100"/>
      <c r="TYY112" s="100"/>
      <c r="TYZ112" s="100"/>
      <c r="TZA112" s="100"/>
      <c r="TZB112" s="100"/>
      <c r="TZC112" s="100"/>
      <c r="TZD112" s="100"/>
      <c r="TZE112" s="100"/>
      <c r="TZF112" s="100"/>
      <c r="TZG112" s="100"/>
      <c r="TZH112" s="100"/>
      <c r="TZI112" s="100"/>
      <c r="TZJ112" s="100"/>
      <c r="TZK112" s="100"/>
      <c r="TZL112" s="100"/>
      <c r="TZM112" s="100"/>
      <c r="TZN112" s="100"/>
      <c r="TZO112" s="100"/>
      <c r="TZP112" s="100"/>
      <c r="TZQ112" s="100"/>
      <c r="TZR112" s="100"/>
      <c r="TZS112" s="100"/>
      <c r="TZT112" s="100"/>
      <c r="TZU112" s="100"/>
      <c r="TZV112" s="100"/>
      <c r="TZW112" s="100"/>
      <c r="TZX112" s="100"/>
      <c r="TZY112" s="100"/>
      <c r="TZZ112" s="100"/>
      <c r="UAA112" s="100"/>
      <c r="UAB112" s="100"/>
      <c r="UAC112" s="100"/>
      <c r="UAD112" s="100"/>
      <c r="UAE112" s="100"/>
      <c r="UAF112" s="100"/>
      <c r="UAG112" s="100"/>
      <c r="UAH112" s="100"/>
      <c r="UAI112" s="100"/>
      <c r="UAJ112" s="100"/>
      <c r="UAK112" s="100"/>
      <c r="UAL112" s="100"/>
      <c r="UAM112" s="100"/>
      <c r="UAN112" s="100"/>
      <c r="UAO112" s="100"/>
      <c r="UAP112" s="100"/>
      <c r="UAQ112" s="100"/>
      <c r="UAR112" s="100"/>
      <c r="UAS112" s="100"/>
      <c r="UAT112" s="100"/>
      <c r="UAU112" s="100"/>
      <c r="UAV112" s="100"/>
      <c r="UAW112" s="100"/>
      <c r="UAX112" s="100"/>
      <c r="UAY112" s="100"/>
      <c r="UAZ112" s="100"/>
      <c r="UBA112" s="100"/>
      <c r="UBB112" s="100"/>
      <c r="UBC112" s="100"/>
      <c r="UBD112" s="100"/>
      <c r="UBE112" s="100"/>
      <c r="UBF112" s="100"/>
      <c r="UBG112" s="100"/>
      <c r="UBH112" s="100"/>
      <c r="UBI112" s="100"/>
      <c r="UBJ112" s="100"/>
      <c r="UBK112" s="100"/>
      <c r="UBL112" s="100"/>
      <c r="UBM112" s="100"/>
      <c r="UBN112" s="100"/>
      <c r="UBO112" s="100"/>
      <c r="UBP112" s="100"/>
      <c r="UBQ112" s="100"/>
      <c r="UBR112" s="100"/>
      <c r="UBS112" s="100"/>
      <c r="UBT112" s="100"/>
      <c r="UBU112" s="100"/>
      <c r="UBV112" s="100"/>
      <c r="UBW112" s="100"/>
      <c r="UBX112" s="100"/>
      <c r="UBY112" s="100"/>
      <c r="UBZ112" s="100"/>
      <c r="UCA112" s="100"/>
      <c r="UCB112" s="100"/>
      <c r="UCC112" s="100"/>
      <c r="UCD112" s="100"/>
      <c r="UCE112" s="100"/>
      <c r="UCF112" s="100"/>
      <c r="UCG112" s="100"/>
      <c r="UCH112" s="100"/>
      <c r="UCI112" s="100"/>
      <c r="UCJ112" s="100"/>
      <c r="UCK112" s="100"/>
      <c r="UCL112" s="100"/>
      <c r="UCM112" s="100"/>
      <c r="UCN112" s="100"/>
      <c r="UCO112" s="100"/>
      <c r="UCP112" s="100"/>
      <c r="UCQ112" s="100"/>
      <c r="UCR112" s="100"/>
      <c r="UCS112" s="100"/>
      <c r="UCT112" s="100"/>
      <c r="UCU112" s="100"/>
      <c r="UCV112" s="100"/>
      <c r="UCW112" s="100"/>
      <c r="UCX112" s="100"/>
      <c r="UCY112" s="100"/>
      <c r="UCZ112" s="100"/>
      <c r="UDA112" s="100"/>
      <c r="UDB112" s="100"/>
      <c r="UDC112" s="100"/>
      <c r="UDD112" s="100"/>
      <c r="UDE112" s="100"/>
      <c r="UDF112" s="100"/>
      <c r="UDG112" s="100"/>
      <c r="UDH112" s="100"/>
      <c r="UDI112" s="100"/>
      <c r="UDJ112" s="100"/>
      <c r="UDK112" s="100"/>
      <c r="UDL112" s="100"/>
      <c r="UDM112" s="100"/>
      <c r="UDN112" s="100"/>
      <c r="UDO112" s="100"/>
      <c r="UDP112" s="100"/>
      <c r="UDQ112" s="100"/>
      <c r="UDR112" s="100"/>
      <c r="UDS112" s="100"/>
      <c r="UDT112" s="100"/>
      <c r="UDU112" s="100"/>
      <c r="UDV112" s="100"/>
      <c r="UDW112" s="100"/>
      <c r="UDX112" s="100"/>
      <c r="UDY112" s="100"/>
      <c r="UDZ112" s="100"/>
      <c r="UEA112" s="100"/>
      <c r="UEB112" s="100"/>
      <c r="UEC112" s="100"/>
      <c r="UED112" s="100"/>
      <c r="UEE112" s="100"/>
      <c r="UEF112" s="100"/>
      <c r="UEG112" s="100"/>
      <c r="UEH112" s="100"/>
      <c r="UEI112" s="100"/>
      <c r="UEJ112" s="100"/>
      <c r="UEK112" s="100"/>
      <c r="UEL112" s="100"/>
      <c r="UEM112" s="100"/>
      <c r="UEN112" s="100"/>
      <c r="UEO112" s="100"/>
      <c r="UEP112" s="100"/>
      <c r="UEQ112" s="100"/>
      <c r="UER112" s="100"/>
      <c r="UES112" s="100"/>
      <c r="UET112" s="100"/>
      <c r="UEU112" s="100"/>
      <c r="UEV112" s="100"/>
      <c r="UEW112" s="100"/>
      <c r="UEX112" s="100"/>
      <c r="UEY112" s="100"/>
      <c r="UEZ112" s="100"/>
      <c r="UFA112" s="100"/>
      <c r="UFB112" s="100"/>
      <c r="UFC112" s="100"/>
      <c r="UFD112" s="100"/>
      <c r="UFE112" s="100"/>
      <c r="UFF112" s="100"/>
      <c r="UFG112" s="100"/>
      <c r="UFH112" s="100"/>
      <c r="UFI112" s="100"/>
      <c r="UFJ112" s="100"/>
      <c r="UFK112" s="100"/>
      <c r="UFL112" s="100"/>
      <c r="UFM112" s="100"/>
      <c r="UFN112" s="100"/>
      <c r="UFO112" s="100"/>
      <c r="UFP112" s="100"/>
      <c r="UFQ112" s="100"/>
      <c r="UFR112" s="100"/>
      <c r="UFS112" s="100"/>
      <c r="UFT112" s="100"/>
      <c r="UFU112" s="100"/>
      <c r="UFV112" s="100"/>
      <c r="UFW112" s="100"/>
      <c r="UFX112" s="100"/>
      <c r="UFY112" s="100"/>
      <c r="UFZ112" s="100"/>
      <c r="UGA112" s="100"/>
      <c r="UGB112" s="100"/>
      <c r="UGC112" s="100"/>
      <c r="UGD112" s="100"/>
      <c r="UGE112" s="100"/>
      <c r="UGF112" s="100"/>
      <c r="UGG112" s="100"/>
      <c r="UGH112" s="100"/>
      <c r="UGI112" s="100"/>
      <c r="UGJ112" s="100"/>
      <c r="UGK112" s="100"/>
      <c r="UGL112" s="100"/>
      <c r="UGM112" s="100"/>
      <c r="UGN112" s="100"/>
      <c r="UGO112" s="100"/>
      <c r="UGP112" s="100"/>
      <c r="UGQ112" s="100"/>
      <c r="UGR112" s="100"/>
      <c r="UGS112" s="100"/>
      <c r="UGT112" s="100"/>
      <c r="UGU112" s="100"/>
      <c r="UGV112" s="100"/>
      <c r="UGW112" s="100"/>
      <c r="UGX112" s="100"/>
      <c r="UGY112" s="100"/>
      <c r="UGZ112" s="100"/>
      <c r="UHA112" s="100"/>
      <c r="UHB112" s="100"/>
      <c r="UHC112" s="100"/>
      <c r="UHD112" s="100"/>
      <c r="UHE112" s="100"/>
      <c r="UHF112" s="100"/>
      <c r="UHG112" s="100"/>
      <c r="UHH112" s="100"/>
      <c r="UHI112" s="100"/>
      <c r="UHJ112" s="100"/>
      <c r="UHK112" s="100"/>
      <c r="UHL112" s="100"/>
      <c r="UHM112" s="100"/>
      <c r="UHN112" s="100"/>
      <c r="UHO112" s="100"/>
      <c r="UHP112" s="100"/>
      <c r="UHQ112" s="100"/>
      <c r="UHR112" s="100"/>
      <c r="UHS112" s="100"/>
      <c r="UHT112" s="100"/>
      <c r="UHU112" s="100"/>
      <c r="UHV112" s="100"/>
      <c r="UHW112" s="100"/>
      <c r="UHX112" s="100"/>
      <c r="UHY112" s="100"/>
      <c r="UHZ112" s="100"/>
      <c r="UIA112" s="100"/>
      <c r="UIB112" s="100"/>
      <c r="UIC112" s="100"/>
      <c r="UID112" s="100"/>
      <c r="UIE112" s="100"/>
      <c r="UIF112" s="100"/>
      <c r="UIG112" s="100"/>
      <c r="UIH112" s="100"/>
      <c r="UII112" s="100"/>
      <c r="UIJ112" s="100"/>
      <c r="UIK112" s="100"/>
      <c r="UIL112" s="100"/>
      <c r="UIM112" s="100"/>
      <c r="UIN112" s="100"/>
      <c r="UIO112" s="100"/>
      <c r="UIP112" s="100"/>
      <c r="UIQ112" s="100"/>
      <c r="UIR112" s="100"/>
      <c r="UIS112" s="100"/>
      <c r="UIT112" s="100"/>
      <c r="UIU112" s="100"/>
      <c r="UIV112" s="100"/>
      <c r="UIW112" s="100"/>
      <c r="UIX112" s="100"/>
      <c r="UIY112" s="100"/>
      <c r="UIZ112" s="100"/>
      <c r="UJA112" s="100"/>
      <c r="UJB112" s="100"/>
      <c r="UJC112" s="100"/>
      <c r="UJD112" s="100"/>
      <c r="UJE112" s="100"/>
      <c r="UJF112" s="100"/>
      <c r="UJG112" s="100"/>
      <c r="UJH112" s="100"/>
      <c r="UJI112" s="100"/>
      <c r="UJJ112" s="100"/>
      <c r="UJK112" s="100"/>
      <c r="UJL112" s="100"/>
      <c r="UJM112" s="100"/>
      <c r="UJN112" s="100"/>
      <c r="UJO112" s="100"/>
      <c r="UJP112" s="100"/>
      <c r="UJQ112" s="100"/>
      <c r="UJR112" s="100"/>
      <c r="UJS112" s="100"/>
      <c r="UJT112" s="100"/>
      <c r="UJU112" s="100"/>
      <c r="UJV112" s="100"/>
      <c r="UJW112" s="100"/>
      <c r="UJX112" s="100"/>
      <c r="UJY112" s="100"/>
      <c r="UJZ112" s="100"/>
      <c r="UKA112" s="100"/>
      <c r="UKB112" s="100"/>
      <c r="UKC112" s="100"/>
      <c r="UKD112" s="100"/>
      <c r="UKE112" s="100"/>
      <c r="UKF112" s="100"/>
      <c r="UKG112" s="100"/>
      <c r="UKH112" s="100"/>
      <c r="UKI112" s="100"/>
      <c r="UKJ112" s="100"/>
      <c r="UKK112" s="100"/>
      <c r="UKL112" s="100"/>
      <c r="UKM112" s="100"/>
      <c r="UKN112" s="100"/>
      <c r="UKO112" s="100"/>
      <c r="UKP112" s="100"/>
      <c r="UKQ112" s="100"/>
      <c r="UKR112" s="100"/>
      <c r="UKS112" s="100"/>
      <c r="UKT112" s="100"/>
      <c r="UKU112" s="100"/>
      <c r="UKV112" s="100"/>
      <c r="UKW112" s="100"/>
      <c r="UKX112" s="100"/>
      <c r="UKY112" s="100"/>
      <c r="UKZ112" s="100"/>
      <c r="ULA112" s="100"/>
      <c r="ULB112" s="100"/>
      <c r="ULC112" s="100"/>
      <c r="ULD112" s="100"/>
      <c r="ULE112" s="100"/>
      <c r="ULF112" s="100"/>
      <c r="ULG112" s="100"/>
      <c r="ULH112" s="100"/>
      <c r="ULI112" s="100"/>
      <c r="ULJ112" s="100"/>
      <c r="ULK112" s="100"/>
      <c r="ULL112" s="100"/>
      <c r="ULM112" s="100"/>
      <c r="ULN112" s="100"/>
      <c r="ULO112" s="100"/>
      <c r="ULP112" s="100"/>
      <c r="ULQ112" s="100"/>
      <c r="ULR112" s="100"/>
      <c r="ULS112" s="100"/>
      <c r="ULT112" s="100"/>
      <c r="ULU112" s="100"/>
      <c r="ULV112" s="100"/>
      <c r="ULW112" s="100"/>
      <c r="ULX112" s="100"/>
      <c r="ULY112" s="100"/>
      <c r="ULZ112" s="100"/>
      <c r="UMA112" s="100"/>
      <c r="UMB112" s="100"/>
      <c r="UMC112" s="100"/>
      <c r="UMD112" s="100"/>
      <c r="UME112" s="100"/>
      <c r="UMF112" s="100"/>
      <c r="UMG112" s="100"/>
      <c r="UMH112" s="100"/>
      <c r="UMI112" s="100"/>
      <c r="UMJ112" s="100"/>
      <c r="UMK112" s="100"/>
      <c r="UML112" s="100"/>
      <c r="UMM112" s="100"/>
      <c r="UMN112" s="100"/>
      <c r="UMO112" s="100"/>
      <c r="UMP112" s="100"/>
      <c r="UMQ112" s="100"/>
      <c r="UMR112" s="100"/>
      <c r="UMS112" s="100"/>
      <c r="UMT112" s="100"/>
      <c r="UMU112" s="100"/>
      <c r="UMV112" s="100"/>
      <c r="UMW112" s="100"/>
      <c r="UMX112" s="100"/>
      <c r="UMY112" s="100"/>
      <c r="UMZ112" s="100"/>
      <c r="UNA112" s="100"/>
      <c r="UNB112" s="100"/>
      <c r="UNC112" s="100"/>
      <c r="UND112" s="100"/>
      <c r="UNE112" s="100"/>
      <c r="UNF112" s="100"/>
      <c r="UNG112" s="100"/>
      <c r="UNH112" s="100"/>
      <c r="UNI112" s="100"/>
      <c r="UNJ112" s="100"/>
      <c r="UNK112" s="100"/>
      <c r="UNL112" s="100"/>
      <c r="UNM112" s="100"/>
      <c r="UNN112" s="100"/>
      <c r="UNO112" s="100"/>
      <c r="UNP112" s="100"/>
      <c r="UNQ112" s="100"/>
      <c r="UNR112" s="100"/>
      <c r="UNS112" s="100"/>
      <c r="UNT112" s="100"/>
      <c r="UNU112" s="100"/>
      <c r="UNV112" s="100"/>
      <c r="UNW112" s="100"/>
      <c r="UNX112" s="100"/>
      <c r="UNY112" s="100"/>
      <c r="UNZ112" s="100"/>
      <c r="UOA112" s="100"/>
      <c r="UOB112" s="100"/>
      <c r="UOC112" s="100"/>
      <c r="UOD112" s="100"/>
      <c r="UOE112" s="100"/>
      <c r="UOF112" s="100"/>
      <c r="UOG112" s="100"/>
      <c r="UOH112" s="100"/>
      <c r="UOI112" s="100"/>
      <c r="UOJ112" s="100"/>
      <c r="UOK112" s="100"/>
      <c r="UOL112" s="100"/>
      <c r="UOM112" s="100"/>
      <c r="UON112" s="100"/>
      <c r="UOO112" s="100"/>
      <c r="UOP112" s="100"/>
      <c r="UOQ112" s="100"/>
      <c r="UOR112" s="100"/>
      <c r="UOS112" s="100"/>
      <c r="UOT112" s="100"/>
      <c r="UOU112" s="100"/>
      <c r="UOV112" s="100"/>
      <c r="UOW112" s="100"/>
      <c r="UOX112" s="100"/>
      <c r="UOY112" s="100"/>
      <c r="UOZ112" s="100"/>
      <c r="UPA112" s="100"/>
      <c r="UPB112" s="100"/>
      <c r="UPC112" s="100"/>
      <c r="UPD112" s="100"/>
      <c r="UPE112" s="100"/>
      <c r="UPF112" s="100"/>
      <c r="UPG112" s="100"/>
      <c r="UPH112" s="100"/>
      <c r="UPI112" s="100"/>
      <c r="UPJ112" s="100"/>
      <c r="UPK112" s="100"/>
      <c r="UPL112" s="100"/>
      <c r="UPM112" s="100"/>
      <c r="UPN112" s="100"/>
      <c r="UPO112" s="100"/>
      <c r="UPP112" s="100"/>
      <c r="UPQ112" s="100"/>
      <c r="UPR112" s="100"/>
      <c r="UPS112" s="100"/>
      <c r="UPT112" s="100"/>
      <c r="UPU112" s="100"/>
      <c r="UPV112" s="100"/>
      <c r="UPW112" s="100"/>
      <c r="UPX112" s="100"/>
      <c r="UPY112" s="100"/>
      <c r="UPZ112" s="100"/>
      <c r="UQA112" s="100"/>
      <c r="UQB112" s="100"/>
      <c r="UQC112" s="100"/>
      <c r="UQD112" s="100"/>
      <c r="UQE112" s="100"/>
      <c r="UQF112" s="100"/>
      <c r="UQG112" s="100"/>
      <c r="UQH112" s="100"/>
      <c r="UQI112" s="100"/>
      <c r="UQJ112" s="100"/>
      <c r="UQK112" s="100"/>
      <c r="UQL112" s="100"/>
      <c r="UQM112" s="100"/>
      <c r="UQN112" s="100"/>
      <c r="UQO112" s="100"/>
      <c r="UQP112" s="100"/>
      <c r="UQQ112" s="100"/>
      <c r="UQR112" s="100"/>
      <c r="UQS112" s="100"/>
      <c r="UQT112" s="100"/>
      <c r="UQU112" s="100"/>
      <c r="UQV112" s="100"/>
      <c r="UQW112" s="100"/>
      <c r="UQX112" s="100"/>
      <c r="UQY112" s="100"/>
      <c r="UQZ112" s="100"/>
      <c r="URA112" s="100"/>
      <c r="URB112" s="100"/>
      <c r="URC112" s="100"/>
      <c r="URD112" s="100"/>
      <c r="URE112" s="100"/>
      <c r="URF112" s="100"/>
      <c r="URG112" s="100"/>
      <c r="URH112" s="100"/>
      <c r="URI112" s="100"/>
      <c r="URJ112" s="100"/>
      <c r="URK112" s="100"/>
      <c r="URL112" s="100"/>
      <c r="URM112" s="100"/>
      <c r="URN112" s="100"/>
      <c r="URO112" s="100"/>
      <c r="URP112" s="100"/>
      <c r="URQ112" s="100"/>
      <c r="URR112" s="100"/>
      <c r="URS112" s="100"/>
      <c r="URT112" s="100"/>
      <c r="URU112" s="100"/>
      <c r="URV112" s="100"/>
      <c r="URW112" s="100"/>
      <c r="URX112" s="100"/>
      <c r="URY112" s="100"/>
      <c r="URZ112" s="100"/>
      <c r="USA112" s="100"/>
      <c r="USB112" s="100"/>
      <c r="USC112" s="100"/>
      <c r="USD112" s="100"/>
      <c r="USE112" s="100"/>
      <c r="USF112" s="100"/>
      <c r="USG112" s="100"/>
      <c r="USH112" s="100"/>
      <c r="USI112" s="100"/>
      <c r="USJ112" s="100"/>
      <c r="USK112" s="100"/>
      <c r="USL112" s="100"/>
      <c r="USM112" s="100"/>
      <c r="USN112" s="100"/>
      <c r="USO112" s="100"/>
      <c r="USP112" s="100"/>
      <c r="USQ112" s="100"/>
      <c r="USR112" s="100"/>
      <c r="USS112" s="100"/>
      <c r="UST112" s="100"/>
      <c r="USU112" s="100"/>
      <c r="USV112" s="100"/>
      <c r="USW112" s="100"/>
      <c r="USX112" s="100"/>
      <c r="USY112" s="100"/>
      <c r="USZ112" s="100"/>
      <c r="UTA112" s="100"/>
      <c r="UTB112" s="100"/>
      <c r="UTC112" s="100"/>
      <c r="UTD112" s="100"/>
      <c r="UTE112" s="100"/>
      <c r="UTF112" s="100"/>
      <c r="UTG112" s="100"/>
      <c r="UTH112" s="100"/>
      <c r="UTI112" s="100"/>
      <c r="UTJ112" s="100"/>
      <c r="UTK112" s="100"/>
      <c r="UTL112" s="100"/>
      <c r="UTM112" s="100"/>
      <c r="UTN112" s="100"/>
      <c r="UTO112" s="100"/>
      <c r="UTP112" s="100"/>
      <c r="UTQ112" s="100"/>
      <c r="UTR112" s="100"/>
      <c r="UTS112" s="100"/>
      <c r="UTT112" s="100"/>
      <c r="UTU112" s="100"/>
      <c r="UTV112" s="100"/>
      <c r="UTW112" s="100"/>
      <c r="UTX112" s="100"/>
      <c r="UTY112" s="100"/>
      <c r="UTZ112" s="100"/>
      <c r="UUA112" s="100"/>
      <c r="UUB112" s="100"/>
      <c r="UUC112" s="100"/>
      <c r="UUD112" s="100"/>
      <c r="UUE112" s="100"/>
      <c r="UUF112" s="100"/>
      <c r="UUG112" s="100"/>
      <c r="UUH112" s="100"/>
      <c r="UUI112" s="100"/>
      <c r="UUJ112" s="100"/>
      <c r="UUK112" s="100"/>
      <c r="UUL112" s="100"/>
      <c r="UUM112" s="100"/>
      <c r="UUN112" s="100"/>
      <c r="UUO112" s="100"/>
      <c r="UUP112" s="100"/>
      <c r="UUQ112" s="100"/>
      <c r="UUR112" s="100"/>
      <c r="UUS112" s="100"/>
      <c r="UUT112" s="100"/>
      <c r="UUU112" s="100"/>
      <c r="UUV112" s="100"/>
      <c r="UUW112" s="100"/>
      <c r="UUX112" s="100"/>
      <c r="UUY112" s="100"/>
      <c r="UUZ112" s="100"/>
      <c r="UVA112" s="100"/>
      <c r="UVB112" s="100"/>
      <c r="UVC112" s="100"/>
      <c r="UVD112" s="100"/>
      <c r="UVE112" s="100"/>
      <c r="UVF112" s="100"/>
      <c r="UVG112" s="100"/>
      <c r="UVH112" s="100"/>
      <c r="UVI112" s="100"/>
      <c r="UVJ112" s="100"/>
      <c r="UVK112" s="100"/>
      <c r="UVL112" s="100"/>
      <c r="UVM112" s="100"/>
      <c r="UVN112" s="100"/>
      <c r="UVO112" s="100"/>
      <c r="UVP112" s="100"/>
      <c r="UVQ112" s="100"/>
      <c r="UVR112" s="100"/>
      <c r="UVS112" s="100"/>
      <c r="UVT112" s="100"/>
      <c r="UVU112" s="100"/>
      <c r="UVV112" s="100"/>
      <c r="UVW112" s="100"/>
      <c r="UVX112" s="100"/>
      <c r="UVY112" s="100"/>
      <c r="UVZ112" s="100"/>
      <c r="UWA112" s="100"/>
      <c r="UWB112" s="100"/>
      <c r="UWC112" s="100"/>
      <c r="UWD112" s="100"/>
      <c r="UWE112" s="100"/>
      <c r="UWF112" s="100"/>
      <c r="UWG112" s="100"/>
      <c r="UWH112" s="100"/>
      <c r="UWI112" s="100"/>
      <c r="UWJ112" s="100"/>
      <c r="UWK112" s="100"/>
      <c r="UWL112" s="100"/>
      <c r="UWM112" s="100"/>
      <c r="UWN112" s="100"/>
      <c r="UWO112" s="100"/>
      <c r="UWP112" s="100"/>
      <c r="UWQ112" s="100"/>
      <c r="UWR112" s="100"/>
      <c r="UWS112" s="100"/>
      <c r="UWT112" s="100"/>
      <c r="UWU112" s="100"/>
      <c r="UWV112" s="100"/>
      <c r="UWW112" s="100"/>
      <c r="UWX112" s="100"/>
      <c r="UWY112" s="100"/>
      <c r="UWZ112" s="100"/>
      <c r="UXA112" s="100"/>
      <c r="UXB112" s="100"/>
      <c r="UXC112" s="100"/>
      <c r="UXD112" s="100"/>
      <c r="UXE112" s="100"/>
      <c r="UXF112" s="100"/>
      <c r="UXG112" s="100"/>
      <c r="UXH112" s="100"/>
      <c r="UXI112" s="100"/>
      <c r="UXJ112" s="100"/>
      <c r="UXK112" s="100"/>
      <c r="UXL112" s="100"/>
      <c r="UXM112" s="100"/>
      <c r="UXN112" s="100"/>
      <c r="UXO112" s="100"/>
      <c r="UXP112" s="100"/>
      <c r="UXQ112" s="100"/>
      <c r="UXR112" s="100"/>
      <c r="UXS112" s="100"/>
      <c r="UXT112" s="100"/>
      <c r="UXU112" s="100"/>
      <c r="UXV112" s="100"/>
      <c r="UXW112" s="100"/>
      <c r="UXX112" s="100"/>
      <c r="UXY112" s="100"/>
      <c r="UXZ112" s="100"/>
      <c r="UYA112" s="100"/>
      <c r="UYB112" s="100"/>
      <c r="UYC112" s="100"/>
      <c r="UYD112" s="100"/>
      <c r="UYE112" s="100"/>
      <c r="UYF112" s="100"/>
      <c r="UYG112" s="100"/>
      <c r="UYH112" s="100"/>
      <c r="UYI112" s="100"/>
      <c r="UYJ112" s="100"/>
      <c r="UYK112" s="100"/>
      <c r="UYL112" s="100"/>
      <c r="UYM112" s="100"/>
      <c r="UYN112" s="100"/>
      <c r="UYO112" s="100"/>
      <c r="UYP112" s="100"/>
      <c r="UYQ112" s="100"/>
      <c r="UYR112" s="100"/>
      <c r="UYS112" s="100"/>
      <c r="UYT112" s="100"/>
      <c r="UYU112" s="100"/>
      <c r="UYV112" s="100"/>
      <c r="UYW112" s="100"/>
      <c r="UYX112" s="100"/>
      <c r="UYY112" s="100"/>
      <c r="UYZ112" s="100"/>
      <c r="UZA112" s="100"/>
      <c r="UZB112" s="100"/>
      <c r="UZC112" s="100"/>
      <c r="UZD112" s="100"/>
      <c r="UZE112" s="100"/>
      <c r="UZF112" s="100"/>
      <c r="UZG112" s="100"/>
      <c r="UZH112" s="100"/>
      <c r="UZI112" s="100"/>
      <c r="UZJ112" s="100"/>
      <c r="UZK112" s="100"/>
      <c r="UZL112" s="100"/>
      <c r="UZM112" s="100"/>
      <c r="UZN112" s="100"/>
      <c r="UZO112" s="100"/>
      <c r="UZP112" s="100"/>
      <c r="UZQ112" s="100"/>
      <c r="UZR112" s="100"/>
      <c r="UZS112" s="100"/>
      <c r="UZT112" s="100"/>
      <c r="UZU112" s="100"/>
      <c r="UZV112" s="100"/>
      <c r="UZW112" s="100"/>
      <c r="UZX112" s="100"/>
      <c r="UZY112" s="100"/>
      <c r="UZZ112" s="100"/>
      <c r="VAA112" s="100"/>
      <c r="VAB112" s="100"/>
      <c r="VAC112" s="100"/>
      <c r="VAD112" s="100"/>
      <c r="VAE112" s="100"/>
      <c r="VAF112" s="100"/>
      <c r="VAG112" s="100"/>
      <c r="VAH112" s="100"/>
      <c r="VAI112" s="100"/>
      <c r="VAJ112" s="100"/>
      <c r="VAK112" s="100"/>
      <c r="VAL112" s="100"/>
      <c r="VAM112" s="100"/>
      <c r="VAN112" s="100"/>
      <c r="VAO112" s="100"/>
      <c r="VAP112" s="100"/>
      <c r="VAQ112" s="100"/>
      <c r="VAR112" s="100"/>
      <c r="VAS112" s="100"/>
      <c r="VAT112" s="100"/>
      <c r="VAU112" s="100"/>
      <c r="VAV112" s="100"/>
      <c r="VAW112" s="100"/>
      <c r="VAX112" s="100"/>
      <c r="VAY112" s="100"/>
      <c r="VAZ112" s="100"/>
      <c r="VBA112" s="100"/>
      <c r="VBB112" s="100"/>
      <c r="VBC112" s="100"/>
      <c r="VBD112" s="100"/>
      <c r="VBE112" s="100"/>
      <c r="VBF112" s="100"/>
      <c r="VBG112" s="100"/>
      <c r="VBH112" s="100"/>
      <c r="VBI112" s="100"/>
      <c r="VBJ112" s="100"/>
      <c r="VBK112" s="100"/>
      <c r="VBL112" s="100"/>
      <c r="VBM112" s="100"/>
      <c r="VBN112" s="100"/>
      <c r="VBO112" s="100"/>
      <c r="VBP112" s="100"/>
      <c r="VBQ112" s="100"/>
      <c r="VBR112" s="100"/>
      <c r="VBS112" s="100"/>
      <c r="VBT112" s="100"/>
      <c r="VBU112" s="100"/>
      <c r="VBV112" s="100"/>
      <c r="VBW112" s="100"/>
      <c r="VBX112" s="100"/>
      <c r="VBY112" s="100"/>
      <c r="VBZ112" s="100"/>
      <c r="VCA112" s="100"/>
      <c r="VCB112" s="100"/>
      <c r="VCC112" s="100"/>
      <c r="VCD112" s="100"/>
      <c r="VCE112" s="100"/>
      <c r="VCF112" s="100"/>
      <c r="VCG112" s="100"/>
      <c r="VCH112" s="100"/>
      <c r="VCI112" s="100"/>
      <c r="VCJ112" s="100"/>
      <c r="VCK112" s="100"/>
      <c r="VCL112" s="100"/>
      <c r="VCM112" s="100"/>
      <c r="VCN112" s="100"/>
      <c r="VCO112" s="100"/>
      <c r="VCP112" s="100"/>
      <c r="VCQ112" s="100"/>
      <c r="VCR112" s="100"/>
      <c r="VCS112" s="100"/>
      <c r="VCT112" s="100"/>
      <c r="VCU112" s="100"/>
      <c r="VCV112" s="100"/>
      <c r="VCW112" s="100"/>
      <c r="VCX112" s="100"/>
      <c r="VCY112" s="100"/>
      <c r="VCZ112" s="100"/>
      <c r="VDA112" s="100"/>
      <c r="VDB112" s="100"/>
      <c r="VDC112" s="100"/>
      <c r="VDD112" s="100"/>
      <c r="VDE112" s="100"/>
      <c r="VDF112" s="100"/>
      <c r="VDG112" s="100"/>
      <c r="VDH112" s="100"/>
      <c r="VDI112" s="100"/>
      <c r="VDJ112" s="100"/>
      <c r="VDK112" s="100"/>
      <c r="VDL112" s="100"/>
      <c r="VDM112" s="100"/>
      <c r="VDN112" s="100"/>
      <c r="VDO112" s="100"/>
      <c r="VDP112" s="100"/>
      <c r="VDQ112" s="100"/>
      <c r="VDR112" s="100"/>
      <c r="VDS112" s="100"/>
      <c r="VDT112" s="100"/>
      <c r="VDU112" s="100"/>
      <c r="VDV112" s="100"/>
      <c r="VDW112" s="100"/>
      <c r="VDX112" s="100"/>
      <c r="VDY112" s="100"/>
      <c r="VDZ112" s="100"/>
      <c r="VEA112" s="100"/>
      <c r="VEB112" s="100"/>
      <c r="VEC112" s="100"/>
      <c r="VED112" s="100"/>
      <c r="VEE112" s="100"/>
      <c r="VEF112" s="100"/>
      <c r="VEG112" s="100"/>
      <c r="VEH112" s="100"/>
      <c r="VEI112" s="100"/>
      <c r="VEJ112" s="100"/>
      <c r="VEK112" s="100"/>
      <c r="VEL112" s="100"/>
      <c r="VEM112" s="100"/>
      <c r="VEN112" s="100"/>
      <c r="VEO112" s="100"/>
      <c r="VEP112" s="100"/>
      <c r="VEQ112" s="100"/>
      <c r="VER112" s="100"/>
      <c r="VES112" s="100"/>
      <c r="VET112" s="100"/>
      <c r="VEU112" s="100"/>
      <c r="VEV112" s="100"/>
      <c r="VEW112" s="100"/>
      <c r="VEX112" s="100"/>
      <c r="VEY112" s="100"/>
      <c r="VEZ112" s="100"/>
      <c r="VFA112" s="100"/>
      <c r="VFB112" s="100"/>
      <c r="VFC112" s="100"/>
      <c r="VFD112" s="100"/>
      <c r="VFE112" s="100"/>
      <c r="VFF112" s="100"/>
      <c r="VFG112" s="100"/>
      <c r="VFH112" s="100"/>
      <c r="VFI112" s="100"/>
      <c r="VFJ112" s="100"/>
      <c r="VFK112" s="100"/>
      <c r="VFL112" s="100"/>
      <c r="VFM112" s="100"/>
      <c r="VFN112" s="100"/>
      <c r="VFO112" s="100"/>
      <c r="VFP112" s="100"/>
      <c r="VFQ112" s="100"/>
      <c r="VFR112" s="100"/>
      <c r="VFS112" s="100"/>
      <c r="VFT112" s="100"/>
      <c r="VFU112" s="100"/>
      <c r="VFV112" s="100"/>
      <c r="VFW112" s="100"/>
      <c r="VFX112" s="100"/>
      <c r="VFY112" s="100"/>
      <c r="VFZ112" s="100"/>
      <c r="VGA112" s="100"/>
      <c r="VGB112" s="100"/>
      <c r="VGC112" s="100"/>
      <c r="VGD112" s="100"/>
      <c r="VGE112" s="100"/>
      <c r="VGF112" s="100"/>
      <c r="VGG112" s="100"/>
      <c r="VGH112" s="100"/>
      <c r="VGI112" s="100"/>
      <c r="VGJ112" s="100"/>
      <c r="VGK112" s="100"/>
      <c r="VGL112" s="100"/>
      <c r="VGM112" s="100"/>
      <c r="VGN112" s="100"/>
      <c r="VGO112" s="100"/>
      <c r="VGP112" s="100"/>
      <c r="VGQ112" s="100"/>
      <c r="VGR112" s="100"/>
      <c r="VGS112" s="100"/>
      <c r="VGT112" s="100"/>
      <c r="VGU112" s="100"/>
      <c r="VGV112" s="100"/>
      <c r="VGW112" s="100"/>
      <c r="VGX112" s="100"/>
      <c r="VGY112" s="100"/>
      <c r="VGZ112" s="100"/>
      <c r="VHA112" s="100"/>
      <c r="VHB112" s="100"/>
      <c r="VHC112" s="100"/>
      <c r="VHD112" s="100"/>
      <c r="VHE112" s="100"/>
      <c r="VHF112" s="100"/>
      <c r="VHG112" s="100"/>
      <c r="VHH112" s="100"/>
      <c r="VHI112" s="100"/>
      <c r="VHJ112" s="100"/>
      <c r="VHK112" s="100"/>
      <c r="VHL112" s="100"/>
      <c r="VHM112" s="100"/>
      <c r="VHN112" s="100"/>
      <c r="VHO112" s="100"/>
      <c r="VHP112" s="100"/>
      <c r="VHQ112" s="100"/>
      <c r="VHR112" s="100"/>
      <c r="VHS112" s="100"/>
      <c r="VHT112" s="100"/>
      <c r="VHU112" s="100"/>
      <c r="VHV112" s="100"/>
      <c r="VHW112" s="100"/>
      <c r="VHX112" s="100"/>
      <c r="VHY112" s="100"/>
      <c r="VHZ112" s="100"/>
      <c r="VIA112" s="100"/>
      <c r="VIB112" s="100"/>
      <c r="VIC112" s="100"/>
      <c r="VID112" s="100"/>
      <c r="VIE112" s="100"/>
      <c r="VIF112" s="100"/>
      <c r="VIG112" s="100"/>
      <c r="VIH112" s="100"/>
      <c r="VII112" s="100"/>
      <c r="VIJ112" s="100"/>
      <c r="VIK112" s="100"/>
      <c r="VIL112" s="100"/>
      <c r="VIM112" s="100"/>
      <c r="VIN112" s="100"/>
      <c r="VIO112" s="100"/>
      <c r="VIP112" s="100"/>
      <c r="VIQ112" s="100"/>
      <c r="VIR112" s="100"/>
      <c r="VIS112" s="100"/>
      <c r="VIT112" s="100"/>
      <c r="VIU112" s="100"/>
      <c r="VIV112" s="100"/>
      <c r="VIW112" s="100"/>
      <c r="VIX112" s="100"/>
      <c r="VIY112" s="100"/>
      <c r="VIZ112" s="100"/>
      <c r="VJA112" s="100"/>
      <c r="VJB112" s="100"/>
      <c r="VJC112" s="100"/>
      <c r="VJD112" s="100"/>
      <c r="VJE112" s="100"/>
      <c r="VJF112" s="100"/>
      <c r="VJG112" s="100"/>
      <c r="VJH112" s="100"/>
      <c r="VJI112" s="100"/>
      <c r="VJJ112" s="100"/>
      <c r="VJK112" s="100"/>
      <c r="VJL112" s="100"/>
      <c r="VJM112" s="100"/>
      <c r="VJN112" s="100"/>
      <c r="VJO112" s="100"/>
      <c r="VJP112" s="100"/>
      <c r="VJQ112" s="100"/>
      <c r="VJR112" s="100"/>
      <c r="VJS112" s="100"/>
      <c r="VJT112" s="100"/>
      <c r="VJU112" s="100"/>
      <c r="VJV112" s="100"/>
      <c r="VJW112" s="100"/>
      <c r="VJX112" s="100"/>
      <c r="VJY112" s="100"/>
      <c r="VJZ112" s="100"/>
      <c r="VKA112" s="100"/>
      <c r="VKB112" s="100"/>
      <c r="VKC112" s="100"/>
      <c r="VKD112" s="100"/>
      <c r="VKE112" s="100"/>
      <c r="VKF112" s="100"/>
      <c r="VKG112" s="100"/>
      <c r="VKH112" s="100"/>
      <c r="VKI112" s="100"/>
      <c r="VKJ112" s="100"/>
      <c r="VKK112" s="100"/>
      <c r="VKL112" s="100"/>
      <c r="VKM112" s="100"/>
      <c r="VKN112" s="100"/>
      <c r="VKO112" s="100"/>
      <c r="VKP112" s="100"/>
      <c r="VKQ112" s="100"/>
      <c r="VKR112" s="100"/>
      <c r="VKS112" s="100"/>
      <c r="VKT112" s="100"/>
      <c r="VKU112" s="100"/>
      <c r="VKV112" s="100"/>
      <c r="VKW112" s="100"/>
      <c r="VKX112" s="100"/>
      <c r="VKY112" s="100"/>
      <c r="VKZ112" s="100"/>
      <c r="VLA112" s="100"/>
      <c r="VLB112" s="100"/>
      <c r="VLC112" s="100"/>
      <c r="VLD112" s="100"/>
      <c r="VLE112" s="100"/>
      <c r="VLF112" s="100"/>
      <c r="VLG112" s="100"/>
      <c r="VLH112" s="100"/>
      <c r="VLI112" s="100"/>
      <c r="VLJ112" s="100"/>
      <c r="VLK112" s="100"/>
      <c r="VLL112" s="100"/>
      <c r="VLM112" s="100"/>
      <c r="VLN112" s="100"/>
      <c r="VLO112" s="100"/>
      <c r="VLP112" s="100"/>
      <c r="VLQ112" s="100"/>
      <c r="VLR112" s="100"/>
      <c r="VLS112" s="100"/>
      <c r="VLT112" s="100"/>
      <c r="VLU112" s="100"/>
      <c r="VLV112" s="100"/>
      <c r="VLW112" s="100"/>
      <c r="VLX112" s="100"/>
      <c r="VLY112" s="100"/>
      <c r="VLZ112" s="100"/>
      <c r="VMA112" s="100"/>
      <c r="VMB112" s="100"/>
      <c r="VMC112" s="100"/>
      <c r="VMD112" s="100"/>
      <c r="VME112" s="100"/>
      <c r="VMF112" s="100"/>
      <c r="VMG112" s="100"/>
      <c r="VMH112" s="100"/>
      <c r="VMI112" s="100"/>
      <c r="VMJ112" s="100"/>
      <c r="VMK112" s="100"/>
      <c r="VML112" s="100"/>
      <c r="VMM112" s="100"/>
      <c r="VMN112" s="100"/>
      <c r="VMO112" s="100"/>
      <c r="VMP112" s="100"/>
      <c r="VMQ112" s="100"/>
      <c r="VMR112" s="100"/>
      <c r="VMS112" s="100"/>
      <c r="VMT112" s="100"/>
      <c r="VMU112" s="100"/>
      <c r="VMV112" s="100"/>
      <c r="VMW112" s="100"/>
      <c r="VMX112" s="100"/>
      <c r="VMY112" s="100"/>
      <c r="VMZ112" s="100"/>
      <c r="VNA112" s="100"/>
      <c r="VNB112" s="100"/>
      <c r="VNC112" s="100"/>
      <c r="VND112" s="100"/>
      <c r="VNE112" s="100"/>
      <c r="VNF112" s="100"/>
      <c r="VNG112" s="100"/>
      <c r="VNH112" s="100"/>
      <c r="VNI112" s="100"/>
      <c r="VNJ112" s="100"/>
      <c r="VNK112" s="100"/>
      <c r="VNL112" s="100"/>
      <c r="VNM112" s="100"/>
      <c r="VNN112" s="100"/>
      <c r="VNO112" s="100"/>
      <c r="VNP112" s="100"/>
      <c r="VNQ112" s="100"/>
      <c r="VNR112" s="100"/>
      <c r="VNS112" s="100"/>
      <c r="VNT112" s="100"/>
      <c r="VNU112" s="100"/>
      <c r="VNV112" s="100"/>
      <c r="VNW112" s="100"/>
      <c r="VNX112" s="100"/>
      <c r="VNY112" s="100"/>
      <c r="VNZ112" s="100"/>
      <c r="VOA112" s="100"/>
      <c r="VOB112" s="100"/>
      <c r="VOC112" s="100"/>
      <c r="VOD112" s="100"/>
      <c r="VOE112" s="100"/>
      <c r="VOF112" s="100"/>
      <c r="VOG112" s="100"/>
      <c r="VOH112" s="100"/>
      <c r="VOI112" s="100"/>
      <c r="VOJ112" s="100"/>
      <c r="VOK112" s="100"/>
      <c r="VOL112" s="100"/>
      <c r="VOM112" s="100"/>
      <c r="VON112" s="100"/>
      <c r="VOO112" s="100"/>
      <c r="VOP112" s="100"/>
      <c r="VOQ112" s="100"/>
      <c r="VOR112" s="100"/>
      <c r="VOS112" s="100"/>
      <c r="VOT112" s="100"/>
      <c r="VOU112" s="100"/>
      <c r="VOV112" s="100"/>
      <c r="VOW112" s="100"/>
      <c r="VOX112" s="100"/>
      <c r="VOY112" s="100"/>
      <c r="VOZ112" s="100"/>
      <c r="VPA112" s="100"/>
      <c r="VPB112" s="100"/>
      <c r="VPC112" s="100"/>
      <c r="VPD112" s="100"/>
      <c r="VPE112" s="100"/>
      <c r="VPF112" s="100"/>
      <c r="VPG112" s="100"/>
      <c r="VPH112" s="100"/>
      <c r="VPI112" s="100"/>
      <c r="VPJ112" s="100"/>
      <c r="VPK112" s="100"/>
      <c r="VPL112" s="100"/>
      <c r="VPM112" s="100"/>
      <c r="VPN112" s="100"/>
      <c r="VPO112" s="100"/>
      <c r="VPP112" s="100"/>
      <c r="VPQ112" s="100"/>
      <c r="VPR112" s="100"/>
      <c r="VPS112" s="100"/>
      <c r="VPT112" s="100"/>
      <c r="VPU112" s="100"/>
      <c r="VPV112" s="100"/>
      <c r="VPW112" s="100"/>
      <c r="VPX112" s="100"/>
      <c r="VPY112" s="100"/>
      <c r="VPZ112" s="100"/>
      <c r="VQA112" s="100"/>
      <c r="VQB112" s="100"/>
      <c r="VQC112" s="100"/>
      <c r="VQD112" s="100"/>
      <c r="VQE112" s="100"/>
      <c r="VQF112" s="100"/>
      <c r="VQG112" s="100"/>
      <c r="VQH112" s="100"/>
      <c r="VQI112" s="100"/>
      <c r="VQJ112" s="100"/>
      <c r="VQK112" s="100"/>
      <c r="VQL112" s="100"/>
      <c r="VQM112" s="100"/>
      <c r="VQN112" s="100"/>
      <c r="VQO112" s="100"/>
      <c r="VQP112" s="100"/>
      <c r="VQQ112" s="100"/>
      <c r="VQR112" s="100"/>
      <c r="VQS112" s="100"/>
      <c r="VQT112" s="100"/>
      <c r="VQU112" s="100"/>
      <c r="VQV112" s="100"/>
      <c r="VQW112" s="100"/>
      <c r="VQX112" s="100"/>
      <c r="VQY112" s="100"/>
      <c r="VQZ112" s="100"/>
      <c r="VRA112" s="100"/>
      <c r="VRB112" s="100"/>
      <c r="VRC112" s="100"/>
      <c r="VRD112" s="100"/>
      <c r="VRE112" s="100"/>
      <c r="VRF112" s="100"/>
      <c r="VRG112" s="100"/>
      <c r="VRH112" s="100"/>
      <c r="VRI112" s="100"/>
      <c r="VRJ112" s="100"/>
      <c r="VRK112" s="100"/>
      <c r="VRL112" s="100"/>
      <c r="VRM112" s="100"/>
      <c r="VRN112" s="100"/>
      <c r="VRO112" s="100"/>
      <c r="VRP112" s="100"/>
      <c r="VRQ112" s="100"/>
      <c r="VRR112" s="100"/>
      <c r="VRS112" s="100"/>
      <c r="VRT112" s="100"/>
      <c r="VRU112" s="100"/>
      <c r="VRV112" s="100"/>
      <c r="VRW112" s="100"/>
      <c r="VRX112" s="100"/>
      <c r="VRY112" s="100"/>
      <c r="VRZ112" s="100"/>
      <c r="VSA112" s="100"/>
      <c r="VSB112" s="100"/>
      <c r="VSC112" s="100"/>
      <c r="VSD112" s="100"/>
      <c r="VSE112" s="100"/>
      <c r="VSF112" s="100"/>
      <c r="VSG112" s="100"/>
      <c r="VSH112" s="100"/>
      <c r="VSI112" s="100"/>
      <c r="VSJ112" s="100"/>
      <c r="VSK112" s="100"/>
      <c r="VSL112" s="100"/>
      <c r="VSM112" s="100"/>
      <c r="VSN112" s="100"/>
      <c r="VSO112" s="100"/>
      <c r="VSP112" s="100"/>
      <c r="VSQ112" s="100"/>
      <c r="VSR112" s="100"/>
      <c r="VSS112" s="100"/>
      <c r="VST112" s="100"/>
      <c r="VSU112" s="100"/>
      <c r="VSV112" s="100"/>
      <c r="VSW112" s="100"/>
      <c r="VSX112" s="100"/>
      <c r="VSY112" s="100"/>
      <c r="VSZ112" s="100"/>
      <c r="VTA112" s="100"/>
      <c r="VTB112" s="100"/>
      <c r="VTC112" s="100"/>
      <c r="VTD112" s="100"/>
      <c r="VTE112" s="100"/>
      <c r="VTF112" s="100"/>
      <c r="VTG112" s="100"/>
      <c r="VTH112" s="100"/>
      <c r="VTI112" s="100"/>
      <c r="VTJ112" s="100"/>
      <c r="VTK112" s="100"/>
      <c r="VTL112" s="100"/>
      <c r="VTM112" s="100"/>
      <c r="VTN112" s="100"/>
      <c r="VTO112" s="100"/>
      <c r="VTP112" s="100"/>
      <c r="VTQ112" s="100"/>
      <c r="VTR112" s="100"/>
      <c r="VTS112" s="100"/>
      <c r="VTT112" s="100"/>
      <c r="VTU112" s="100"/>
      <c r="VTV112" s="100"/>
      <c r="VTW112" s="100"/>
      <c r="VTX112" s="100"/>
      <c r="VTY112" s="100"/>
      <c r="VTZ112" s="100"/>
      <c r="VUA112" s="100"/>
      <c r="VUB112" s="100"/>
      <c r="VUC112" s="100"/>
      <c r="VUD112" s="100"/>
      <c r="VUE112" s="100"/>
      <c r="VUF112" s="100"/>
      <c r="VUG112" s="100"/>
      <c r="VUH112" s="100"/>
      <c r="VUI112" s="100"/>
      <c r="VUJ112" s="100"/>
      <c r="VUK112" s="100"/>
      <c r="VUL112" s="100"/>
      <c r="VUM112" s="100"/>
      <c r="VUN112" s="100"/>
      <c r="VUO112" s="100"/>
      <c r="VUP112" s="100"/>
      <c r="VUQ112" s="100"/>
      <c r="VUR112" s="100"/>
      <c r="VUS112" s="100"/>
      <c r="VUT112" s="100"/>
      <c r="VUU112" s="100"/>
      <c r="VUV112" s="100"/>
      <c r="VUW112" s="100"/>
      <c r="VUX112" s="100"/>
      <c r="VUY112" s="100"/>
      <c r="VUZ112" s="100"/>
      <c r="VVA112" s="100"/>
      <c r="VVB112" s="100"/>
      <c r="VVC112" s="100"/>
      <c r="VVD112" s="100"/>
      <c r="VVE112" s="100"/>
      <c r="VVF112" s="100"/>
      <c r="VVG112" s="100"/>
      <c r="VVH112" s="100"/>
      <c r="VVI112" s="100"/>
      <c r="VVJ112" s="100"/>
      <c r="VVK112" s="100"/>
      <c r="VVL112" s="100"/>
      <c r="VVM112" s="100"/>
      <c r="VVN112" s="100"/>
      <c r="VVO112" s="100"/>
      <c r="VVP112" s="100"/>
      <c r="VVQ112" s="100"/>
      <c r="VVR112" s="100"/>
      <c r="VVS112" s="100"/>
      <c r="VVT112" s="100"/>
      <c r="VVU112" s="100"/>
      <c r="VVV112" s="100"/>
      <c r="VVW112" s="100"/>
      <c r="VVX112" s="100"/>
      <c r="VVY112" s="100"/>
      <c r="VVZ112" s="100"/>
      <c r="VWA112" s="100"/>
      <c r="VWB112" s="100"/>
      <c r="VWC112" s="100"/>
      <c r="VWD112" s="100"/>
      <c r="VWE112" s="100"/>
      <c r="VWF112" s="100"/>
      <c r="VWG112" s="100"/>
      <c r="VWH112" s="100"/>
      <c r="VWI112" s="100"/>
      <c r="VWJ112" s="100"/>
      <c r="VWK112" s="100"/>
      <c r="VWL112" s="100"/>
      <c r="VWM112" s="100"/>
      <c r="VWN112" s="100"/>
      <c r="VWO112" s="100"/>
      <c r="VWP112" s="100"/>
      <c r="VWQ112" s="100"/>
      <c r="VWR112" s="100"/>
      <c r="VWS112" s="100"/>
      <c r="VWT112" s="100"/>
      <c r="VWU112" s="100"/>
      <c r="VWV112" s="100"/>
      <c r="VWW112" s="100"/>
      <c r="VWX112" s="100"/>
      <c r="VWY112" s="100"/>
      <c r="VWZ112" s="100"/>
      <c r="VXA112" s="100"/>
      <c r="VXB112" s="100"/>
      <c r="VXC112" s="100"/>
      <c r="VXD112" s="100"/>
      <c r="VXE112" s="100"/>
      <c r="VXF112" s="100"/>
      <c r="VXG112" s="100"/>
      <c r="VXH112" s="100"/>
      <c r="VXI112" s="100"/>
      <c r="VXJ112" s="100"/>
      <c r="VXK112" s="100"/>
      <c r="VXL112" s="100"/>
      <c r="VXM112" s="100"/>
      <c r="VXN112" s="100"/>
      <c r="VXO112" s="100"/>
      <c r="VXP112" s="100"/>
      <c r="VXQ112" s="100"/>
      <c r="VXR112" s="100"/>
      <c r="VXS112" s="100"/>
      <c r="VXT112" s="100"/>
      <c r="VXU112" s="100"/>
      <c r="VXV112" s="100"/>
      <c r="VXW112" s="100"/>
      <c r="VXX112" s="100"/>
      <c r="VXY112" s="100"/>
      <c r="VXZ112" s="100"/>
      <c r="VYA112" s="100"/>
      <c r="VYB112" s="100"/>
      <c r="VYC112" s="100"/>
      <c r="VYD112" s="100"/>
      <c r="VYE112" s="100"/>
      <c r="VYF112" s="100"/>
      <c r="VYG112" s="100"/>
      <c r="VYH112" s="100"/>
      <c r="VYI112" s="100"/>
      <c r="VYJ112" s="100"/>
      <c r="VYK112" s="100"/>
      <c r="VYL112" s="100"/>
      <c r="VYM112" s="100"/>
      <c r="VYN112" s="100"/>
      <c r="VYO112" s="100"/>
      <c r="VYP112" s="100"/>
      <c r="VYQ112" s="100"/>
      <c r="VYR112" s="100"/>
      <c r="VYS112" s="100"/>
      <c r="VYT112" s="100"/>
      <c r="VYU112" s="100"/>
      <c r="VYV112" s="100"/>
      <c r="VYW112" s="100"/>
      <c r="VYX112" s="100"/>
      <c r="VYY112" s="100"/>
      <c r="VYZ112" s="100"/>
      <c r="VZA112" s="100"/>
      <c r="VZB112" s="100"/>
      <c r="VZC112" s="100"/>
      <c r="VZD112" s="100"/>
      <c r="VZE112" s="100"/>
      <c r="VZF112" s="100"/>
      <c r="VZG112" s="100"/>
      <c r="VZH112" s="100"/>
      <c r="VZI112" s="100"/>
      <c r="VZJ112" s="100"/>
      <c r="VZK112" s="100"/>
      <c r="VZL112" s="100"/>
      <c r="VZM112" s="100"/>
      <c r="VZN112" s="100"/>
      <c r="VZO112" s="100"/>
      <c r="VZP112" s="100"/>
      <c r="VZQ112" s="100"/>
      <c r="VZR112" s="100"/>
      <c r="VZS112" s="100"/>
      <c r="VZT112" s="100"/>
      <c r="VZU112" s="100"/>
      <c r="VZV112" s="100"/>
      <c r="VZW112" s="100"/>
      <c r="VZX112" s="100"/>
      <c r="VZY112" s="100"/>
      <c r="VZZ112" s="100"/>
      <c r="WAA112" s="100"/>
      <c r="WAB112" s="100"/>
      <c r="WAC112" s="100"/>
      <c r="WAD112" s="100"/>
      <c r="WAE112" s="100"/>
      <c r="WAF112" s="100"/>
      <c r="WAG112" s="100"/>
      <c r="WAH112" s="100"/>
      <c r="WAI112" s="100"/>
      <c r="WAJ112" s="100"/>
      <c r="WAK112" s="100"/>
      <c r="WAL112" s="100"/>
      <c r="WAM112" s="100"/>
      <c r="WAN112" s="100"/>
      <c r="WAO112" s="100"/>
      <c r="WAP112" s="100"/>
      <c r="WAQ112" s="100"/>
      <c r="WAR112" s="100"/>
      <c r="WAS112" s="100"/>
      <c r="WAT112" s="100"/>
      <c r="WAU112" s="100"/>
      <c r="WAV112" s="100"/>
      <c r="WAW112" s="100"/>
      <c r="WAX112" s="100"/>
      <c r="WAY112" s="100"/>
      <c r="WAZ112" s="100"/>
      <c r="WBA112" s="100"/>
      <c r="WBB112" s="100"/>
      <c r="WBC112" s="100"/>
      <c r="WBD112" s="100"/>
      <c r="WBE112" s="100"/>
      <c r="WBF112" s="100"/>
      <c r="WBG112" s="100"/>
      <c r="WBH112" s="100"/>
      <c r="WBI112" s="100"/>
      <c r="WBJ112" s="100"/>
      <c r="WBK112" s="100"/>
      <c r="WBL112" s="100"/>
      <c r="WBM112" s="100"/>
      <c r="WBN112" s="100"/>
      <c r="WBO112" s="100"/>
      <c r="WBP112" s="100"/>
      <c r="WBQ112" s="100"/>
      <c r="WBR112" s="100"/>
      <c r="WBS112" s="100"/>
      <c r="WBT112" s="100"/>
      <c r="WBU112" s="100"/>
      <c r="WBV112" s="100"/>
      <c r="WBW112" s="100"/>
      <c r="WBX112" s="100"/>
      <c r="WBY112" s="100"/>
      <c r="WBZ112" s="100"/>
      <c r="WCA112" s="100"/>
      <c r="WCB112" s="100"/>
      <c r="WCC112" s="100"/>
      <c r="WCD112" s="100"/>
      <c r="WCE112" s="100"/>
      <c r="WCF112" s="100"/>
      <c r="WCG112" s="100"/>
      <c r="WCH112" s="100"/>
      <c r="WCI112" s="100"/>
      <c r="WCJ112" s="100"/>
      <c r="WCK112" s="100"/>
      <c r="WCL112" s="100"/>
      <c r="WCM112" s="100"/>
      <c r="WCN112" s="100"/>
      <c r="WCO112" s="100"/>
      <c r="WCP112" s="100"/>
      <c r="WCQ112" s="100"/>
      <c r="WCR112" s="100"/>
      <c r="WCS112" s="100"/>
      <c r="WCT112" s="100"/>
      <c r="WCU112" s="100"/>
      <c r="WCV112" s="100"/>
      <c r="WCW112" s="100"/>
      <c r="WCX112" s="100"/>
      <c r="WCY112" s="100"/>
      <c r="WCZ112" s="100"/>
      <c r="WDA112" s="100"/>
      <c r="WDB112" s="100"/>
      <c r="WDC112" s="100"/>
      <c r="WDD112" s="100"/>
      <c r="WDE112" s="100"/>
      <c r="WDF112" s="100"/>
      <c r="WDG112" s="100"/>
      <c r="WDH112" s="100"/>
      <c r="WDI112" s="100"/>
      <c r="WDJ112" s="100"/>
      <c r="WDK112" s="100"/>
      <c r="WDL112" s="100"/>
      <c r="WDM112" s="100"/>
      <c r="WDN112" s="100"/>
      <c r="WDO112" s="100"/>
      <c r="WDP112" s="100"/>
      <c r="WDQ112" s="100"/>
      <c r="WDR112" s="100"/>
      <c r="WDS112" s="100"/>
      <c r="WDT112" s="100"/>
      <c r="WDU112" s="100"/>
      <c r="WDV112" s="100"/>
      <c r="WDW112" s="100"/>
      <c r="WDX112" s="100"/>
      <c r="WDY112" s="100"/>
      <c r="WDZ112" s="100"/>
      <c r="WEA112" s="100"/>
      <c r="WEB112" s="100"/>
      <c r="WEC112" s="100"/>
      <c r="WED112" s="100"/>
      <c r="WEE112" s="100"/>
      <c r="WEF112" s="100"/>
      <c r="WEG112" s="100"/>
      <c r="WEH112" s="100"/>
      <c r="WEI112" s="100"/>
      <c r="WEJ112" s="100"/>
      <c r="WEK112" s="100"/>
      <c r="WEL112" s="100"/>
      <c r="WEM112" s="100"/>
      <c r="WEN112" s="100"/>
      <c r="WEO112" s="100"/>
      <c r="WEP112" s="100"/>
      <c r="WEQ112" s="100"/>
      <c r="WER112" s="100"/>
      <c r="WES112" s="100"/>
      <c r="WET112" s="100"/>
      <c r="WEU112" s="100"/>
      <c r="WEV112" s="100"/>
      <c r="WEW112" s="100"/>
      <c r="WEX112" s="100"/>
      <c r="WEY112" s="100"/>
      <c r="WEZ112" s="100"/>
      <c r="WFA112" s="100"/>
      <c r="WFB112" s="100"/>
      <c r="WFC112" s="100"/>
      <c r="WFD112" s="100"/>
      <c r="WFE112" s="100"/>
      <c r="WFF112" s="100"/>
      <c r="WFG112" s="100"/>
      <c r="WFH112" s="100"/>
      <c r="WFI112" s="100"/>
      <c r="WFJ112" s="100"/>
      <c r="WFK112" s="100"/>
      <c r="WFL112" s="100"/>
      <c r="WFM112" s="100"/>
      <c r="WFN112" s="100"/>
      <c r="WFO112" s="100"/>
      <c r="WFP112" s="100"/>
      <c r="WFQ112" s="100"/>
      <c r="WFR112" s="100"/>
      <c r="WFS112" s="100"/>
      <c r="WFT112" s="100"/>
      <c r="WFU112" s="100"/>
      <c r="WFV112" s="100"/>
      <c r="WFW112" s="100"/>
      <c r="WFX112" s="100"/>
      <c r="WFY112" s="100"/>
      <c r="WFZ112" s="100"/>
      <c r="WGA112" s="100"/>
      <c r="WGB112" s="100"/>
      <c r="WGC112" s="100"/>
      <c r="WGD112" s="100"/>
      <c r="WGE112" s="100"/>
      <c r="WGF112" s="100"/>
      <c r="WGG112" s="100"/>
      <c r="WGH112" s="100"/>
      <c r="WGI112" s="100"/>
      <c r="WGJ112" s="100"/>
      <c r="WGK112" s="100"/>
      <c r="WGL112" s="100"/>
      <c r="WGM112" s="100"/>
      <c r="WGN112" s="100"/>
      <c r="WGO112" s="100"/>
      <c r="WGP112" s="100"/>
      <c r="WGQ112" s="100"/>
      <c r="WGR112" s="100"/>
      <c r="WGS112" s="100"/>
      <c r="WGT112" s="100"/>
      <c r="WGU112" s="100"/>
      <c r="WGV112" s="100"/>
      <c r="WGW112" s="100"/>
      <c r="WGX112" s="100"/>
      <c r="WGY112" s="100"/>
      <c r="WGZ112" s="100"/>
      <c r="WHA112" s="100"/>
      <c r="WHB112" s="100"/>
      <c r="WHC112" s="100"/>
      <c r="WHD112" s="100"/>
      <c r="WHE112" s="100"/>
      <c r="WHF112" s="100"/>
      <c r="WHG112" s="100"/>
      <c r="WHH112" s="100"/>
      <c r="WHI112" s="100"/>
      <c r="WHJ112" s="100"/>
      <c r="WHK112" s="100"/>
      <c r="WHL112" s="100"/>
      <c r="WHM112" s="100"/>
      <c r="WHN112" s="100"/>
      <c r="WHO112" s="100"/>
      <c r="WHP112" s="100"/>
      <c r="WHQ112" s="100"/>
      <c r="WHR112" s="100"/>
      <c r="WHS112" s="100"/>
      <c r="WHT112" s="100"/>
      <c r="WHU112" s="100"/>
      <c r="WHV112" s="100"/>
      <c r="WHW112" s="100"/>
      <c r="WHX112" s="100"/>
      <c r="WHY112" s="100"/>
      <c r="WHZ112" s="100"/>
      <c r="WIA112" s="100"/>
      <c r="WIB112" s="100"/>
      <c r="WIC112" s="100"/>
      <c r="WID112" s="100"/>
      <c r="WIE112" s="100"/>
      <c r="WIF112" s="100"/>
      <c r="WIG112" s="100"/>
      <c r="WIH112" s="100"/>
      <c r="WII112" s="100"/>
      <c r="WIJ112" s="100"/>
      <c r="WIK112" s="100"/>
      <c r="WIL112" s="100"/>
      <c r="WIM112" s="100"/>
      <c r="WIN112" s="100"/>
      <c r="WIO112" s="100"/>
      <c r="WIP112" s="100"/>
      <c r="WIQ112" s="100"/>
      <c r="WIR112" s="100"/>
      <c r="WIS112" s="100"/>
      <c r="WIT112" s="100"/>
      <c r="WIU112" s="100"/>
      <c r="WIV112" s="100"/>
      <c r="WIW112" s="100"/>
      <c r="WIX112" s="100"/>
      <c r="WIY112" s="100"/>
      <c r="WIZ112" s="100"/>
      <c r="WJA112" s="100"/>
      <c r="WJB112" s="100"/>
      <c r="WJC112" s="100"/>
      <c r="WJD112" s="100"/>
      <c r="WJE112" s="100"/>
      <c r="WJF112" s="100"/>
      <c r="WJG112" s="100"/>
      <c r="WJH112" s="100"/>
      <c r="WJI112" s="100"/>
      <c r="WJJ112" s="100"/>
      <c r="WJK112" s="100"/>
      <c r="WJL112" s="100"/>
      <c r="WJM112" s="100"/>
      <c r="WJN112" s="100"/>
      <c r="WJO112" s="100"/>
      <c r="WJP112" s="100"/>
      <c r="WJQ112" s="100"/>
      <c r="WJR112" s="100"/>
      <c r="WJS112" s="100"/>
      <c r="WJT112" s="100"/>
      <c r="WJU112" s="100"/>
      <c r="WJV112" s="100"/>
      <c r="WJW112" s="100"/>
      <c r="WJX112" s="100"/>
      <c r="WJY112" s="100"/>
      <c r="WJZ112" s="100"/>
      <c r="WKA112" s="100"/>
      <c r="WKB112" s="100"/>
      <c r="WKC112" s="100"/>
      <c r="WKD112" s="100"/>
      <c r="WKE112" s="100"/>
      <c r="WKF112" s="100"/>
      <c r="WKG112" s="100"/>
      <c r="WKH112" s="100"/>
      <c r="WKI112" s="100"/>
      <c r="WKJ112" s="100"/>
      <c r="WKK112" s="100"/>
      <c r="WKL112" s="100"/>
      <c r="WKM112" s="100"/>
      <c r="WKN112" s="100"/>
      <c r="WKO112" s="100"/>
      <c r="WKP112" s="100"/>
      <c r="WKQ112" s="100"/>
      <c r="WKR112" s="100"/>
      <c r="WKS112" s="100"/>
      <c r="WKT112" s="100"/>
      <c r="WKU112" s="100"/>
      <c r="WKV112" s="100"/>
      <c r="WKW112" s="100"/>
      <c r="WKX112" s="100"/>
      <c r="WKY112" s="100"/>
      <c r="WKZ112" s="100"/>
      <c r="WLA112" s="100"/>
      <c r="WLB112" s="100"/>
      <c r="WLC112" s="100"/>
      <c r="WLD112" s="100"/>
      <c r="WLE112" s="100"/>
      <c r="WLF112" s="100"/>
      <c r="WLG112" s="100"/>
      <c r="WLH112" s="100"/>
      <c r="WLI112" s="100"/>
      <c r="WLJ112" s="100"/>
      <c r="WLK112" s="100"/>
      <c r="WLL112" s="100"/>
      <c r="WLM112" s="100"/>
      <c r="WLN112" s="100"/>
      <c r="WLO112" s="100"/>
      <c r="WLP112" s="100"/>
      <c r="WLQ112" s="100"/>
      <c r="WLR112" s="100"/>
      <c r="WLS112" s="100"/>
      <c r="WLT112" s="100"/>
      <c r="WLU112" s="100"/>
      <c r="WLV112" s="100"/>
      <c r="WLW112" s="100"/>
      <c r="WLX112" s="100"/>
      <c r="WLY112" s="100"/>
      <c r="WLZ112" s="100"/>
      <c r="WMA112" s="100"/>
      <c r="WMB112" s="100"/>
      <c r="WMC112" s="100"/>
      <c r="WMD112" s="100"/>
      <c r="WME112" s="100"/>
      <c r="WMF112" s="100"/>
      <c r="WMG112" s="100"/>
      <c r="WMH112" s="100"/>
      <c r="WMI112" s="100"/>
      <c r="WMJ112" s="100"/>
      <c r="WMK112" s="100"/>
      <c r="WML112" s="100"/>
      <c r="WMM112" s="100"/>
      <c r="WMN112" s="100"/>
      <c r="WMO112" s="100"/>
      <c r="WMP112" s="100"/>
      <c r="WMQ112" s="100"/>
      <c r="WMR112" s="100"/>
      <c r="WMS112" s="100"/>
      <c r="WMT112" s="100"/>
      <c r="WMU112" s="100"/>
      <c r="WMV112" s="100"/>
      <c r="WMW112" s="100"/>
      <c r="WMX112" s="100"/>
      <c r="WMY112" s="100"/>
      <c r="WMZ112" s="100"/>
      <c r="WNA112" s="100"/>
      <c r="WNB112" s="100"/>
      <c r="WNC112" s="100"/>
      <c r="WND112" s="100"/>
      <c r="WNE112" s="100"/>
      <c r="WNF112" s="100"/>
      <c r="WNG112" s="100"/>
      <c r="WNH112" s="100"/>
      <c r="WNI112" s="100"/>
      <c r="WNJ112" s="100"/>
      <c r="WNK112" s="100"/>
      <c r="WNL112" s="100"/>
      <c r="WNM112" s="100"/>
      <c r="WNN112" s="100"/>
      <c r="WNO112" s="100"/>
      <c r="WNP112" s="100"/>
      <c r="WNQ112" s="100"/>
      <c r="WNR112" s="100"/>
      <c r="WNS112" s="100"/>
      <c r="WNT112" s="100"/>
      <c r="WNU112" s="100"/>
      <c r="WNV112" s="100"/>
      <c r="WNW112" s="100"/>
      <c r="WNX112" s="100"/>
      <c r="WNY112" s="100"/>
      <c r="WNZ112" s="100"/>
      <c r="WOA112" s="100"/>
      <c r="WOB112" s="100"/>
      <c r="WOC112" s="100"/>
      <c r="WOD112" s="100"/>
      <c r="WOE112" s="100"/>
      <c r="WOF112" s="100"/>
      <c r="WOG112" s="100"/>
      <c r="WOH112" s="100"/>
      <c r="WOI112" s="100"/>
      <c r="WOJ112" s="100"/>
      <c r="WOK112" s="100"/>
      <c r="WOL112" s="100"/>
      <c r="WOM112" s="100"/>
      <c r="WON112" s="100"/>
      <c r="WOO112" s="100"/>
      <c r="WOP112" s="100"/>
      <c r="WOQ112" s="100"/>
      <c r="WOR112" s="100"/>
      <c r="WOS112" s="100"/>
      <c r="WOT112" s="100"/>
      <c r="WOU112" s="100"/>
      <c r="WOV112" s="100"/>
      <c r="WOW112" s="100"/>
      <c r="WOX112" s="100"/>
      <c r="WOY112" s="100"/>
      <c r="WOZ112" s="100"/>
      <c r="WPA112" s="100"/>
      <c r="WPB112" s="100"/>
      <c r="WPC112" s="100"/>
      <c r="WPD112" s="100"/>
      <c r="WPE112" s="100"/>
      <c r="WPF112" s="100"/>
      <c r="WPG112" s="100"/>
      <c r="WPH112" s="100"/>
      <c r="WPI112" s="100"/>
      <c r="WPJ112" s="100"/>
      <c r="WPK112" s="100"/>
      <c r="WPL112" s="100"/>
      <c r="WPM112" s="100"/>
      <c r="WPN112" s="100"/>
      <c r="WPO112" s="100"/>
      <c r="WPP112" s="100"/>
      <c r="WPQ112" s="100"/>
      <c r="WPR112" s="100"/>
      <c r="WPS112" s="100"/>
      <c r="WPT112" s="100"/>
      <c r="WPU112" s="100"/>
      <c r="WPV112" s="100"/>
      <c r="WPW112" s="100"/>
      <c r="WPX112" s="100"/>
      <c r="WPY112" s="100"/>
      <c r="WPZ112" s="100"/>
      <c r="WQA112" s="100"/>
      <c r="WQB112" s="100"/>
      <c r="WQC112" s="100"/>
      <c r="WQD112" s="100"/>
      <c r="WQE112" s="100"/>
      <c r="WQF112" s="100"/>
      <c r="WQG112" s="100"/>
      <c r="WQH112" s="100"/>
      <c r="WQI112" s="100"/>
      <c r="WQJ112" s="100"/>
      <c r="WQK112" s="100"/>
      <c r="WQL112" s="100"/>
      <c r="WQM112" s="100"/>
      <c r="WQN112" s="100"/>
      <c r="WQO112" s="100"/>
      <c r="WQP112" s="100"/>
      <c r="WQQ112" s="100"/>
      <c r="WQR112" s="100"/>
      <c r="WQS112" s="100"/>
      <c r="WQT112" s="100"/>
      <c r="WQU112" s="100"/>
      <c r="WQV112" s="100"/>
      <c r="WQW112" s="100"/>
      <c r="WQX112" s="100"/>
      <c r="WQY112" s="100"/>
      <c r="WQZ112" s="100"/>
      <c r="WRA112" s="100"/>
      <c r="WRB112" s="100"/>
      <c r="WRC112" s="100"/>
      <c r="WRD112" s="100"/>
      <c r="WRE112" s="100"/>
      <c r="WRF112" s="100"/>
      <c r="WRG112" s="100"/>
      <c r="WRH112" s="100"/>
      <c r="WRI112" s="100"/>
      <c r="WRJ112" s="100"/>
      <c r="WRK112" s="100"/>
      <c r="WRL112" s="100"/>
      <c r="WRM112" s="100"/>
      <c r="WRN112" s="100"/>
      <c r="WRO112" s="100"/>
      <c r="WRP112" s="100"/>
      <c r="WRQ112" s="100"/>
      <c r="WRR112" s="100"/>
      <c r="WRS112" s="100"/>
      <c r="WRT112" s="100"/>
      <c r="WRU112" s="100"/>
      <c r="WRV112" s="100"/>
      <c r="WRW112" s="100"/>
      <c r="WRX112" s="100"/>
      <c r="WRY112" s="100"/>
      <c r="WRZ112" s="100"/>
      <c r="WSA112" s="100"/>
      <c r="WSB112" s="100"/>
      <c r="WSC112" s="100"/>
      <c r="WSD112" s="100"/>
      <c r="WSE112" s="100"/>
      <c r="WSF112" s="100"/>
      <c r="WSG112" s="100"/>
      <c r="WSH112" s="100"/>
      <c r="WSI112" s="100"/>
      <c r="WSJ112" s="100"/>
      <c r="WSK112" s="100"/>
      <c r="WSL112" s="100"/>
      <c r="WSM112" s="100"/>
      <c r="WSN112" s="100"/>
      <c r="WSO112" s="100"/>
      <c r="WSP112" s="100"/>
      <c r="WSQ112" s="100"/>
      <c r="WSR112" s="100"/>
      <c r="WSS112" s="100"/>
      <c r="WST112" s="100"/>
      <c r="WSU112" s="100"/>
      <c r="WSV112" s="100"/>
      <c r="WSW112" s="100"/>
      <c r="WSX112" s="100"/>
      <c r="WSY112" s="100"/>
      <c r="WSZ112" s="100"/>
      <c r="WTA112" s="100"/>
      <c r="WTB112" s="100"/>
      <c r="WTC112" s="100"/>
      <c r="WTD112" s="100"/>
      <c r="WTE112" s="100"/>
      <c r="WTF112" s="100"/>
      <c r="WTG112" s="100"/>
      <c r="WTH112" s="100"/>
      <c r="WTI112" s="100"/>
      <c r="WTJ112" s="100"/>
      <c r="WTK112" s="100"/>
      <c r="WTL112" s="100"/>
      <c r="WTM112" s="100"/>
      <c r="WTN112" s="100"/>
      <c r="WTO112" s="100"/>
      <c r="WTP112" s="100"/>
      <c r="WTQ112" s="100"/>
      <c r="WTR112" s="100"/>
      <c r="WTS112" s="100"/>
      <c r="WTT112" s="100"/>
      <c r="WTU112" s="100"/>
      <c r="WTV112" s="100"/>
      <c r="WTW112" s="100"/>
      <c r="WTX112" s="100"/>
      <c r="WTY112" s="100"/>
      <c r="WTZ112" s="100"/>
      <c r="WUA112" s="100"/>
      <c r="WUB112" s="100"/>
      <c r="WUC112" s="100"/>
      <c r="WUD112" s="100"/>
      <c r="WUE112" s="100"/>
      <c r="WUF112" s="100"/>
      <c r="WUG112" s="100"/>
      <c r="WUH112" s="100"/>
      <c r="WUI112" s="100"/>
      <c r="WUJ112" s="100"/>
      <c r="WUK112" s="100"/>
      <c r="WUL112" s="100"/>
      <c r="WUM112" s="100"/>
      <c r="WUN112" s="100"/>
      <c r="WUO112" s="100"/>
      <c r="WUP112" s="100"/>
      <c r="WUQ112" s="100"/>
      <c r="WUR112" s="100"/>
      <c r="WUS112" s="100"/>
      <c r="WUT112" s="100"/>
      <c r="WUU112" s="100"/>
      <c r="WUV112" s="100"/>
      <c r="WUW112" s="100"/>
      <c r="WUX112" s="100"/>
      <c r="WUY112" s="100"/>
      <c r="WUZ112" s="100"/>
      <c r="WVA112" s="100"/>
      <c r="WVB112" s="100"/>
      <c r="WVC112" s="100"/>
      <c r="WVD112" s="100"/>
      <c r="WVE112" s="100"/>
      <c r="WVF112" s="100"/>
      <c r="WVG112" s="100"/>
      <c r="WVH112" s="100"/>
      <c r="WVI112" s="100"/>
      <c r="WVJ112" s="100"/>
      <c r="WVK112" s="100"/>
      <c r="WVL112" s="100"/>
      <c r="WVM112" s="100"/>
      <c r="WVN112" s="100"/>
      <c r="WVO112" s="100"/>
      <c r="WVP112" s="100"/>
      <c r="WVQ112" s="100"/>
      <c r="WVR112" s="100"/>
      <c r="WVS112" s="100"/>
      <c r="WVT112" s="100"/>
      <c r="WVU112" s="100"/>
      <c r="WVV112" s="100"/>
      <c r="WVW112" s="100"/>
      <c r="WVX112" s="100"/>
      <c r="WVY112" s="100"/>
      <c r="WVZ112" s="100"/>
      <c r="WWA112" s="100"/>
      <c r="WWB112" s="100"/>
      <c r="WWC112" s="100"/>
      <c r="WWD112" s="100"/>
      <c r="WWE112" s="100"/>
      <c r="WWF112" s="100"/>
      <c r="WWG112" s="100"/>
      <c r="WWH112" s="100"/>
      <c r="WWI112" s="100"/>
      <c r="WWJ112" s="100"/>
      <c r="WWK112" s="100"/>
      <c r="WWL112" s="100"/>
      <c r="WWM112" s="100"/>
      <c r="WWN112" s="100"/>
      <c r="WWO112" s="100"/>
      <c r="WWP112" s="100"/>
      <c r="WWQ112" s="100"/>
      <c r="WWR112" s="100"/>
      <c r="WWS112" s="100"/>
      <c r="WWT112" s="100"/>
      <c r="WWU112" s="100"/>
      <c r="WWV112" s="100"/>
      <c r="WWW112" s="100"/>
      <c r="WWX112" s="100"/>
      <c r="WWY112" s="100"/>
      <c r="WWZ112" s="100"/>
      <c r="WXA112" s="100"/>
      <c r="WXB112" s="100"/>
      <c r="WXC112" s="100"/>
      <c r="WXD112" s="100"/>
      <c r="WXE112" s="100"/>
      <c r="WXF112" s="100"/>
      <c r="WXG112" s="100"/>
      <c r="WXH112" s="100"/>
      <c r="WXI112" s="100"/>
      <c r="WXJ112" s="100"/>
      <c r="WXK112" s="100"/>
      <c r="WXL112" s="100"/>
      <c r="WXM112" s="100"/>
      <c r="WXN112" s="100"/>
      <c r="WXO112" s="100"/>
      <c r="WXP112" s="100"/>
      <c r="WXQ112" s="100"/>
      <c r="WXR112" s="100"/>
      <c r="WXS112" s="100"/>
      <c r="WXT112" s="100"/>
      <c r="WXU112" s="100"/>
      <c r="WXV112" s="100"/>
      <c r="WXW112" s="100"/>
      <c r="WXX112" s="100"/>
      <c r="WXY112" s="100"/>
      <c r="WXZ112" s="100"/>
      <c r="WYA112" s="100"/>
      <c r="WYB112" s="100"/>
      <c r="WYC112" s="100"/>
      <c r="WYD112" s="100"/>
      <c r="WYE112" s="100"/>
      <c r="WYF112" s="100"/>
      <c r="WYG112" s="100"/>
      <c r="WYH112" s="100"/>
      <c r="WYI112" s="100"/>
      <c r="WYJ112" s="100"/>
      <c r="WYK112" s="100"/>
      <c r="WYL112" s="100"/>
      <c r="WYM112" s="100"/>
      <c r="WYN112" s="100"/>
      <c r="WYO112" s="100"/>
      <c r="WYP112" s="100"/>
      <c r="WYQ112" s="100"/>
      <c r="WYR112" s="100"/>
      <c r="WYS112" s="100"/>
      <c r="WYT112" s="100"/>
      <c r="WYU112" s="100"/>
      <c r="WYV112" s="100"/>
      <c r="WYW112" s="100"/>
      <c r="WYX112" s="100"/>
      <c r="WYY112" s="100"/>
      <c r="WYZ112" s="100"/>
      <c r="WZA112" s="100"/>
      <c r="WZB112" s="100"/>
      <c r="WZC112" s="100"/>
      <c r="WZD112" s="100"/>
      <c r="WZE112" s="100"/>
      <c r="WZF112" s="100"/>
      <c r="WZG112" s="100"/>
      <c r="WZH112" s="100"/>
      <c r="WZI112" s="100"/>
      <c r="WZJ112" s="100"/>
      <c r="WZK112" s="100"/>
      <c r="WZL112" s="100"/>
      <c r="WZM112" s="100"/>
      <c r="WZN112" s="100"/>
      <c r="WZO112" s="100"/>
      <c r="WZP112" s="100"/>
      <c r="WZQ112" s="100"/>
      <c r="WZR112" s="100"/>
      <c r="WZS112" s="100"/>
      <c r="WZT112" s="100"/>
      <c r="WZU112" s="100"/>
      <c r="WZV112" s="100"/>
      <c r="WZW112" s="100"/>
      <c r="WZX112" s="100"/>
      <c r="WZY112" s="100"/>
      <c r="WZZ112" s="100"/>
      <c r="XAA112" s="100"/>
      <c r="XAB112" s="100"/>
      <c r="XAC112" s="100"/>
      <c r="XAD112" s="100"/>
      <c r="XAE112" s="100"/>
      <c r="XAF112" s="100"/>
      <c r="XAG112" s="100"/>
      <c r="XAH112" s="100"/>
      <c r="XAI112" s="100"/>
      <c r="XAJ112" s="100"/>
      <c r="XAK112" s="100"/>
      <c r="XAL112" s="100"/>
      <c r="XAM112" s="100"/>
      <c r="XAN112" s="100"/>
      <c r="XAO112" s="100"/>
      <c r="XAP112" s="100"/>
      <c r="XAQ112" s="100"/>
      <c r="XAR112" s="100"/>
      <c r="XAS112" s="100"/>
      <c r="XAT112" s="100"/>
      <c r="XAU112" s="100"/>
      <c r="XAV112" s="100"/>
      <c r="XAW112" s="100"/>
      <c r="XAX112" s="100"/>
      <c r="XAY112" s="100"/>
      <c r="XAZ112" s="100"/>
      <c r="XBA112" s="100"/>
      <c r="XBB112" s="100"/>
      <c r="XBC112" s="100"/>
      <c r="XBD112" s="100"/>
      <c r="XBE112" s="100"/>
      <c r="XBF112" s="100"/>
      <c r="XBG112" s="100"/>
      <c r="XBH112" s="100"/>
      <c r="XBI112" s="100"/>
      <c r="XBJ112" s="100"/>
      <c r="XBK112" s="100"/>
      <c r="XBL112" s="100"/>
      <c r="XBM112" s="100"/>
      <c r="XBN112" s="100"/>
      <c r="XBO112" s="100"/>
      <c r="XBP112" s="100"/>
      <c r="XBQ112" s="100"/>
      <c r="XBR112" s="100"/>
      <c r="XBS112" s="100"/>
      <c r="XBT112" s="100"/>
      <c r="XBU112" s="100"/>
      <c r="XBV112" s="100"/>
      <c r="XBW112" s="100"/>
      <c r="XBX112" s="100"/>
      <c r="XBY112" s="100"/>
      <c r="XBZ112" s="100"/>
      <c r="XCA112" s="100"/>
      <c r="XCB112" s="100"/>
      <c r="XCC112" s="100"/>
      <c r="XCD112" s="100"/>
      <c r="XCE112" s="100"/>
      <c r="XCF112" s="100"/>
      <c r="XCG112" s="100"/>
      <c r="XCH112" s="100"/>
      <c r="XCI112" s="100"/>
      <c r="XCJ112" s="100"/>
      <c r="XCK112" s="100"/>
      <c r="XCL112" s="100"/>
      <c r="XCM112" s="100"/>
      <c r="XCN112" s="100"/>
      <c r="XCO112" s="100"/>
      <c r="XCP112" s="100"/>
      <c r="XCQ112" s="100"/>
      <c r="XCR112" s="100"/>
      <c r="XCS112" s="100"/>
      <c r="XCT112" s="100"/>
      <c r="XCU112" s="100"/>
      <c r="XCV112" s="100"/>
      <c r="XCW112" s="100"/>
      <c r="XCX112" s="100"/>
      <c r="XCY112" s="100"/>
      <c r="XCZ112" s="100"/>
      <c r="XDA112" s="100"/>
      <c r="XDB112" s="100"/>
      <c r="XDC112" s="100"/>
      <c r="XDD112" s="100"/>
      <c r="XDE112" s="100"/>
      <c r="XDF112" s="100"/>
      <c r="XDG112" s="100"/>
      <c r="XDH112" s="100"/>
      <c r="XDI112" s="100"/>
      <c r="XDJ112" s="100"/>
      <c r="XDK112" s="100"/>
      <c r="XDL112" s="100"/>
      <c r="XDM112" s="100"/>
      <c r="XDN112" s="100"/>
      <c r="XDO112" s="100"/>
      <c r="XDP112" s="100"/>
      <c r="XDQ112" s="100"/>
      <c r="XDR112" s="100"/>
      <c r="XDS112" s="100"/>
      <c r="XDT112" s="100"/>
      <c r="XDU112" s="100"/>
      <c r="XDV112" s="100"/>
      <c r="XDW112" s="100"/>
      <c r="XDX112" s="100"/>
      <c r="XDY112" s="100"/>
      <c r="XDZ112" s="100"/>
      <c r="XEA112" s="100"/>
      <c r="XEB112" s="100"/>
      <c r="XEC112" s="100"/>
      <c r="XED112" s="100"/>
      <c r="XEE112" s="100"/>
      <c r="XEF112" s="100"/>
      <c r="XEG112" s="100"/>
      <c r="XEH112" s="100"/>
      <c r="XEI112" s="100"/>
      <c r="XEJ112" s="100"/>
      <c r="XEK112" s="100"/>
      <c r="XEL112" s="100"/>
      <c r="XEM112" s="100"/>
      <c r="XEN112" s="100"/>
      <c r="XEO112" s="100"/>
      <c r="XEP112" s="100"/>
      <c r="XEQ112" s="100"/>
      <c r="XER112" s="100"/>
      <c r="XES112" s="100"/>
      <c r="XET112" s="100"/>
      <c r="XEU112" s="100"/>
      <c r="XEV112" s="100"/>
      <c r="XEW112" s="100"/>
      <c r="XEX112" s="100"/>
      <c r="XEY112" s="100"/>
      <c r="XEZ112" s="100"/>
    </row>
    <row r="113" spans="1:16380" s="103" customFormat="1" ht="15.6" customHeight="1" x14ac:dyDescent="0.25">
      <c r="A113" s="124">
        <v>74208</v>
      </c>
      <c r="B113" s="139" t="s">
        <v>1</v>
      </c>
      <c r="C113" s="144" t="s">
        <v>985</v>
      </c>
      <c r="D113" s="142" t="s">
        <v>776</v>
      </c>
      <c r="E113" s="142" t="s">
        <v>1112</v>
      </c>
      <c r="F113" s="145" t="s">
        <v>652</v>
      </c>
      <c r="G113" s="159" t="s">
        <v>1222</v>
      </c>
      <c r="H113" s="108">
        <v>5</v>
      </c>
      <c r="I113" s="108">
        <v>4</v>
      </c>
      <c r="J113" s="108">
        <v>150</v>
      </c>
      <c r="K113" s="108">
        <v>60</v>
      </c>
      <c r="L113" s="108">
        <v>90</v>
      </c>
      <c r="M113" s="143" t="s">
        <v>493</v>
      </c>
      <c r="N113" s="140" t="s">
        <v>163</v>
      </c>
      <c r="O113" s="159" t="s">
        <v>929</v>
      </c>
      <c r="P113" s="159" t="s">
        <v>896</v>
      </c>
      <c r="Q113" s="142" t="s">
        <v>272</v>
      </c>
      <c r="R113" s="108">
        <v>32</v>
      </c>
      <c r="S113" s="110" t="s">
        <v>273</v>
      </c>
      <c r="T113" s="132" t="s">
        <v>274</v>
      </c>
      <c r="U113" s="108">
        <v>2</v>
      </c>
      <c r="V113" s="143" t="s">
        <v>62</v>
      </c>
      <c r="W113" s="141" t="s">
        <v>278</v>
      </c>
      <c r="X113" s="146" t="s">
        <v>65</v>
      </c>
      <c r="Y113" s="141" t="s">
        <v>32</v>
      </c>
      <c r="Z113" s="132" t="s">
        <v>275</v>
      </c>
      <c r="AA113" s="132" t="s">
        <v>276</v>
      </c>
      <c r="AB113" s="147" t="s">
        <v>279</v>
      </c>
      <c r="AC113" s="132" t="s">
        <v>532</v>
      </c>
      <c r="AD113" s="145" t="s">
        <v>280</v>
      </c>
      <c r="AE113" s="134"/>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0"/>
      <c r="EN113" s="100"/>
      <c r="EO113" s="100"/>
      <c r="EP113" s="100"/>
      <c r="EQ113" s="100"/>
      <c r="ER113" s="100"/>
      <c r="ES113" s="100"/>
      <c r="ET113" s="100"/>
      <c r="EU113" s="100"/>
      <c r="EV113" s="100"/>
      <c r="EW113" s="100"/>
      <c r="EX113" s="100"/>
      <c r="EY113" s="100"/>
      <c r="EZ113" s="100"/>
      <c r="FA113" s="100"/>
      <c r="FB113" s="100"/>
      <c r="FC113" s="100"/>
      <c r="FD113" s="100"/>
      <c r="FE113" s="100"/>
      <c r="FF113" s="100"/>
      <c r="FG113" s="100"/>
      <c r="FH113" s="100"/>
      <c r="FI113" s="100"/>
      <c r="FJ113" s="100"/>
      <c r="FK113" s="100"/>
      <c r="FL113" s="100"/>
      <c r="FM113" s="100"/>
      <c r="FN113" s="100"/>
      <c r="FO113" s="100"/>
      <c r="FP113" s="100"/>
      <c r="FQ113" s="100"/>
      <c r="FR113" s="100"/>
      <c r="FS113" s="100"/>
      <c r="FT113" s="100"/>
      <c r="FU113" s="100"/>
      <c r="FV113" s="100"/>
      <c r="FW113" s="100"/>
      <c r="FX113" s="100"/>
      <c r="FY113" s="100"/>
      <c r="FZ113" s="100"/>
      <c r="GA113" s="100"/>
      <c r="GB113" s="100"/>
      <c r="GC113" s="100"/>
      <c r="GD113" s="100"/>
      <c r="GE113" s="100"/>
      <c r="GF113" s="100"/>
      <c r="GG113" s="100"/>
      <c r="GH113" s="100"/>
      <c r="GI113" s="100"/>
      <c r="GJ113" s="100"/>
      <c r="GK113" s="100"/>
      <c r="GL113" s="100"/>
      <c r="GM113" s="100"/>
      <c r="GN113" s="100"/>
      <c r="GO113" s="100"/>
      <c r="GP113" s="100"/>
      <c r="GQ113" s="100"/>
      <c r="GR113" s="100"/>
      <c r="GS113" s="100"/>
      <c r="GT113" s="100"/>
      <c r="GU113" s="100"/>
      <c r="GV113" s="100"/>
      <c r="GW113" s="100"/>
      <c r="GX113" s="100"/>
      <c r="GY113" s="100"/>
      <c r="GZ113" s="100"/>
      <c r="HA113" s="100"/>
      <c r="HB113" s="100"/>
      <c r="HC113" s="100"/>
      <c r="HD113" s="100"/>
      <c r="HE113" s="100"/>
      <c r="HF113" s="100"/>
      <c r="HG113" s="100"/>
      <c r="HH113" s="100"/>
      <c r="HI113" s="100"/>
      <c r="HJ113" s="100"/>
      <c r="HK113" s="100"/>
      <c r="HL113" s="100"/>
      <c r="HM113" s="100"/>
      <c r="HN113" s="100"/>
      <c r="HO113" s="100"/>
      <c r="HP113" s="100"/>
      <c r="HQ113" s="100"/>
      <c r="HR113" s="100"/>
      <c r="HS113" s="100"/>
      <c r="HT113" s="100"/>
      <c r="HU113" s="100"/>
      <c r="HV113" s="100"/>
      <c r="HW113" s="100"/>
      <c r="HX113" s="100"/>
      <c r="HY113" s="100"/>
      <c r="HZ113" s="100"/>
      <c r="IA113" s="100"/>
      <c r="IB113" s="100"/>
      <c r="IC113" s="100"/>
      <c r="ID113" s="100"/>
      <c r="IE113" s="100"/>
      <c r="IF113" s="100"/>
      <c r="IG113" s="100"/>
      <c r="IH113" s="100"/>
      <c r="II113" s="100"/>
      <c r="IJ113" s="100"/>
      <c r="IK113" s="100"/>
      <c r="IL113" s="100"/>
      <c r="IM113" s="100"/>
      <c r="IN113" s="100"/>
      <c r="IO113" s="100"/>
      <c r="IP113" s="100"/>
      <c r="IQ113" s="100"/>
      <c r="IR113" s="100"/>
      <c r="IS113" s="100"/>
      <c r="IT113" s="100"/>
      <c r="IU113" s="100"/>
      <c r="IV113" s="100"/>
      <c r="IW113" s="100"/>
      <c r="IX113" s="100"/>
      <c r="IY113" s="100"/>
      <c r="IZ113" s="100"/>
      <c r="JA113" s="100"/>
      <c r="JB113" s="100"/>
      <c r="JC113" s="100"/>
      <c r="JD113" s="100"/>
      <c r="JE113" s="100"/>
      <c r="JF113" s="100"/>
      <c r="JG113" s="100"/>
      <c r="JH113" s="100"/>
      <c r="JI113" s="100"/>
      <c r="JJ113" s="100"/>
      <c r="JK113" s="100"/>
      <c r="JL113" s="100"/>
      <c r="JM113" s="100"/>
      <c r="JN113" s="100"/>
      <c r="JO113" s="100"/>
      <c r="JP113" s="100"/>
      <c r="JQ113" s="100"/>
      <c r="JR113" s="100"/>
      <c r="JS113" s="100"/>
      <c r="JT113" s="100"/>
      <c r="JU113" s="100"/>
      <c r="JV113" s="100"/>
      <c r="JW113" s="100"/>
      <c r="JX113" s="100"/>
      <c r="JY113" s="100"/>
      <c r="JZ113" s="100"/>
      <c r="KA113" s="100"/>
      <c r="KB113" s="100"/>
      <c r="KC113" s="100"/>
      <c r="KD113" s="100"/>
      <c r="KE113" s="100"/>
      <c r="KF113" s="100"/>
      <c r="KG113" s="100"/>
      <c r="KH113" s="100"/>
      <c r="KI113" s="100"/>
      <c r="KJ113" s="100"/>
      <c r="KK113" s="100"/>
      <c r="KL113" s="100"/>
      <c r="KM113" s="100"/>
      <c r="KN113" s="100"/>
      <c r="KO113" s="100"/>
      <c r="KP113" s="100"/>
      <c r="KQ113" s="100"/>
      <c r="KR113" s="100"/>
      <c r="KS113" s="100"/>
      <c r="KT113" s="100"/>
      <c r="KU113" s="100"/>
      <c r="KV113" s="100"/>
      <c r="KW113" s="100"/>
      <c r="KX113" s="100"/>
      <c r="KY113" s="100"/>
      <c r="KZ113" s="100"/>
      <c r="LA113" s="100"/>
      <c r="LB113" s="100"/>
      <c r="LC113" s="100"/>
      <c r="LD113" s="100"/>
      <c r="LE113" s="100"/>
      <c r="LF113" s="100"/>
      <c r="LG113" s="100"/>
      <c r="LH113" s="100"/>
      <c r="LI113" s="100"/>
      <c r="LJ113" s="100"/>
      <c r="LK113" s="100"/>
      <c r="LL113" s="100"/>
      <c r="LM113" s="100"/>
      <c r="LN113" s="100"/>
      <c r="LO113" s="100"/>
      <c r="LP113" s="100"/>
      <c r="LQ113" s="100"/>
      <c r="LR113" s="100"/>
      <c r="LS113" s="100"/>
      <c r="LT113" s="100"/>
      <c r="LU113" s="100"/>
      <c r="LV113" s="100"/>
      <c r="LW113" s="100"/>
      <c r="LX113" s="100"/>
      <c r="LY113" s="100"/>
      <c r="LZ113" s="100"/>
      <c r="MA113" s="100"/>
      <c r="MB113" s="100"/>
      <c r="MC113" s="100"/>
      <c r="MD113" s="100"/>
      <c r="ME113" s="100"/>
      <c r="MF113" s="100"/>
      <c r="MG113" s="100"/>
      <c r="MH113" s="100"/>
      <c r="MI113" s="100"/>
      <c r="MJ113" s="100"/>
      <c r="MK113" s="100"/>
      <c r="ML113" s="100"/>
      <c r="MM113" s="100"/>
      <c r="MN113" s="100"/>
      <c r="MO113" s="100"/>
      <c r="MP113" s="100"/>
      <c r="MQ113" s="100"/>
      <c r="MR113" s="100"/>
      <c r="MS113" s="100"/>
      <c r="MT113" s="100"/>
      <c r="MU113" s="100"/>
      <c r="MV113" s="100"/>
      <c r="MW113" s="100"/>
      <c r="MX113" s="100"/>
      <c r="MY113" s="100"/>
      <c r="MZ113" s="100"/>
      <c r="NA113" s="100"/>
      <c r="NB113" s="100"/>
      <c r="NC113" s="100"/>
      <c r="ND113" s="100"/>
      <c r="NE113" s="100"/>
      <c r="NF113" s="100"/>
      <c r="NG113" s="100"/>
      <c r="NH113" s="100"/>
      <c r="NI113" s="100"/>
      <c r="NJ113" s="100"/>
      <c r="NK113" s="100"/>
      <c r="NL113" s="100"/>
      <c r="NM113" s="100"/>
      <c r="NN113" s="100"/>
      <c r="NO113" s="100"/>
      <c r="NP113" s="100"/>
      <c r="NQ113" s="100"/>
      <c r="NR113" s="100"/>
      <c r="NS113" s="100"/>
      <c r="NT113" s="100"/>
      <c r="NU113" s="100"/>
      <c r="NV113" s="100"/>
      <c r="NW113" s="100"/>
      <c r="NX113" s="100"/>
      <c r="NY113" s="100"/>
      <c r="NZ113" s="100"/>
      <c r="OA113" s="100"/>
      <c r="OB113" s="100"/>
      <c r="OC113" s="100"/>
      <c r="OD113" s="100"/>
      <c r="OE113" s="100"/>
      <c r="OF113" s="100"/>
      <c r="OG113" s="100"/>
      <c r="OH113" s="100"/>
      <c r="OI113" s="100"/>
      <c r="OJ113" s="100"/>
      <c r="OK113" s="100"/>
      <c r="OL113" s="100"/>
      <c r="OM113" s="100"/>
      <c r="ON113" s="100"/>
      <c r="OO113" s="100"/>
      <c r="OP113" s="100"/>
      <c r="OQ113" s="100"/>
      <c r="OR113" s="100"/>
      <c r="OS113" s="100"/>
      <c r="OT113" s="100"/>
      <c r="OU113" s="100"/>
      <c r="OV113" s="100"/>
      <c r="OW113" s="100"/>
      <c r="OX113" s="100"/>
      <c r="OY113" s="100"/>
      <c r="OZ113" s="100"/>
      <c r="PA113" s="100"/>
      <c r="PB113" s="100"/>
      <c r="PC113" s="100"/>
      <c r="PD113" s="100"/>
      <c r="PE113" s="100"/>
      <c r="PF113" s="100"/>
      <c r="PG113" s="100"/>
      <c r="PH113" s="100"/>
      <c r="PI113" s="100"/>
      <c r="PJ113" s="100"/>
      <c r="PK113" s="100"/>
      <c r="PL113" s="100"/>
      <c r="PM113" s="100"/>
      <c r="PN113" s="100"/>
      <c r="PO113" s="100"/>
      <c r="PP113" s="100"/>
      <c r="PQ113" s="100"/>
      <c r="PR113" s="100"/>
      <c r="PS113" s="100"/>
      <c r="PT113" s="100"/>
      <c r="PU113" s="100"/>
      <c r="PV113" s="100"/>
      <c r="PW113" s="100"/>
      <c r="PX113" s="100"/>
      <c r="PY113" s="100"/>
      <c r="PZ113" s="100"/>
      <c r="QA113" s="100"/>
      <c r="QB113" s="100"/>
      <c r="QC113" s="100"/>
      <c r="QD113" s="100"/>
      <c r="QE113" s="100"/>
      <c r="QF113" s="100"/>
      <c r="QG113" s="100"/>
      <c r="QH113" s="100"/>
      <c r="QI113" s="100"/>
      <c r="QJ113" s="100"/>
      <c r="QK113" s="100"/>
      <c r="QL113" s="100"/>
      <c r="QM113" s="100"/>
      <c r="QN113" s="100"/>
      <c r="QO113" s="100"/>
      <c r="QP113" s="100"/>
      <c r="QQ113" s="100"/>
      <c r="QR113" s="100"/>
      <c r="QS113" s="100"/>
      <c r="QT113" s="100"/>
      <c r="QU113" s="100"/>
      <c r="QV113" s="100"/>
      <c r="QW113" s="100"/>
      <c r="QX113" s="100"/>
      <c r="QY113" s="100"/>
      <c r="QZ113" s="100"/>
      <c r="RA113" s="100"/>
      <c r="RB113" s="100"/>
      <c r="RC113" s="100"/>
      <c r="RD113" s="100"/>
      <c r="RE113" s="100"/>
      <c r="RF113" s="100"/>
      <c r="RG113" s="100"/>
      <c r="RH113" s="100"/>
      <c r="RI113" s="100"/>
      <c r="RJ113" s="100"/>
      <c r="RK113" s="100"/>
      <c r="RL113" s="100"/>
      <c r="RM113" s="100"/>
      <c r="RN113" s="100"/>
      <c r="RO113" s="100"/>
      <c r="RP113" s="100"/>
      <c r="RQ113" s="100"/>
      <c r="RR113" s="100"/>
      <c r="RS113" s="100"/>
      <c r="RT113" s="100"/>
      <c r="RU113" s="100"/>
      <c r="RV113" s="100"/>
      <c r="RW113" s="100"/>
      <c r="RX113" s="100"/>
      <c r="RY113" s="100"/>
      <c r="RZ113" s="100"/>
      <c r="SA113" s="100"/>
      <c r="SB113" s="100"/>
      <c r="SC113" s="100"/>
      <c r="SD113" s="100"/>
      <c r="SE113" s="100"/>
      <c r="SF113" s="100"/>
      <c r="SG113" s="100"/>
      <c r="SH113" s="100"/>
      <c r="SI113" s="100"/>
      <c r="SJ113" s="100"/>
      <c r="SK113" s="100"/>
      <c r="SL113" s="100"/>
      <c r="SM113" s="100"/>
      <c r="SN113" s="100"/>
      <c r="SO113" s="100"/>
      <c r="SP113" s="100"/>
      <c r="SQ113" s="100"/>
      <c r="SR113" s="100"/>
      <c r="SS113" s="100"/>
      <c r="ST113" s="100"/>
      <c r="SU113" s="100"/>
      <c r="SV113" s="100"/>
      <c r="SW113" s="100"/>
      <c r="SX113" s="100"/>
      <c r="SY113" s="100"/>
      <c r="SZ113" s="100"/>
      <c r="TA113" s="100"/>
      <c r="TB113" s="100"/>
      <c r="TC113" s="100"/>
      <c r="TD113" s="100"/>
      <c r="TE113" s="100"/>
      <c r="TF113" s="100"/>
      <c r="TG113" s="100"/>
      <c r="TH113" s="100"/>
      <c r="TI113" s="100"/>
      <c r="TJ113" s="100"/>
      <c r="TK113" s="100"/>
      <c r="TL113" s="100"/>
      <c r="TM113" s="100"/>
      <c r="TN113" s="100"/>
      <c r="TO113" s="100"/>
      <c r="TP113" s="100"/>
      <c r="TQ113" s="100"/>
      <c r="TR113" s="100"/>
      <c r="TS113" s="100"/>
      <c r="TT113" s="100"/>
      <c r="TU113" s="100"/>
      <c r="TV113" s="100"/>
      <c r="TW113" s="100"/>
      <c r="TX113" s="100"/>
      <c r="TY113" s="100"/>
      <c r="TZ113" s="100"/>
      <c r="UA113" s="100"/>
      <c r="UB113" s="100"/>
      <c r="UC113" s="100"/>
      <c r="UD113" s="100"/>
      <c r="UE113" s="100"/>
      <c r="UF113" s="100"/>
      <c r="UG113" s="100"/>
      <c r="UH113" s="100"/>
      <c r="UI113" s="100"/>
      <c r="UJ113" s="100"/>
      <c r="UK113" s="100"/>
      <c r="UL113" s="100"/>
      <c r="UM113" s="100"/>
      <c r="UN113" s="100"/>
      <c r="UO113" s="100"/>
      <c r="UP113" s="100"/>
      <c r="UQ113" s="100"/>
      <c r="UR113" s="100"/>
      <c r="US113" s="100"/>
      <c r="UT113" s="100"/>
      <c r="UU113" s="100"/>
      <c r="UV113" s="100"/>
      <c r="UW113" s="100"/>
      <c r="UX113" s="100"/>
      <c r="UY113" s="100"/>
      <c r="UZ113" s="100"/>
      <c r="VA113" s="100"/>
      <c r="VB113" s="100"/>
      <c r="VC113" s="100"/>
      <c r="VD113" s="100"/>
      <c r="VE113" s="100"/>
      <c r="VF113" s="100"/>
      <c r="VG113" s="100"/>
      <c r="VH113" s="100"/>
      <c r="VI113" s="100"/>
      <c r="VJ113" s="100"/>
      <c r="VK113" s="100"/>
      <c r="VL113" s="100"/>
      <c r="VM113" s="100"/>
      <c r="VN113" s="100"/>
      <c r="VO113" s="100"/>
      <c r="VP113" s="100"/>
      <c r="VQ113" s="100"/>
      <c r="VR113" s="100"/>
      <c r="VS113" s="100"/>
      <c r="VT113" s="100"/>
      <c r="VU113" s="100"/>
      <c r="VV113" s="100"/>
      <c r="VW113" s="100"/>
      <c r="VX113" s="100"/>
      <c r="VY113" s="100"/>
      <c r="VZ113" s="100"/>
      <c r="WA113" s="100"/>
      <c r="WB113" s="100"/>
      <c r="WC113" s="100"/>
      <c r="WD113" s="100"/>
      <c r="WE113" s="100"/>
      <c r="WF113" s="100"/>
      <c r="WG113" s="100"/>
      <c r="WH113" s="100"/>
      <c r="WI113" s="100"/>
      <c r="WJ113" s="100"/>
      <c r="WK113" s="100"/>
      <c r="WL113" s="100"/>
      <c r="WM113" s="100"/>
      <c r="WN113" s="100"/>
      <c r="WO113" s="100"/>
      <c r="WP113" s="100"/>
      <c r="WQ113" s="100"/>
      <c r="WR113" s="100"/>
      <c r="WS113" s="100"/>
      <c r="WT113" s="100"/>
      <c r="WU113" s="100"/>
      <c r="WV113" s="100"/>
      <c r="WW113" s="100"/>
      <c r="WX113" s="100"/>
      <c r="WY113" s="100"/>
      <c r="WZ113" s="100"/>
      <c r="XA113" s="100"/>
      <c r="XB113" s="100"/>
      <c r="XC113" s="100"/>
      <c r="XD113" s="100"/>
      <c r="XE113" s="100"/>
      <c r="XF113" s="100"/>
      <c r="XG113" s="100"/>
      <c r="XH113" s="100"/>
      <c r="XI113" s="100"/>
      <c r="XJ113" s="100"/>
      <c r="XK113" s="100"/>
      <c r="XL113" s="100"/>
      <c r="XM113" s="100"/>
      <c r="XN113" s="100"/>
      <c r="XO113" s="100"/>
      <c r="XP113" s="100"/>
      <c r="XQ113" s="100"/>
      <c r="XR113" s="100"/>
      <c r="XS113" s="100"/>
      <c r="XT113" s="100"/>
      <c r="XU113" s="100"/>
      <c r="XV113" s="100"/>
      <c r="XW113" s="100"/>
      <c r="XX113" s="100"/>
      <c r="XY113" s="100"/>
      <c r="XZ113" s="100"/>
      <c r="YA113" s="100"/>
      <c r="YB113" s="100"/>
      <c r="YC113" s="100"/>
      <c r="YD113" s="100"/>
      <c r="YE113" s="100"/>
      <c r="YF113" s="100"/>
      <c r="YG113" s="100"/>
      <c r="YH113" s="100"/>
      <c r="YI113" s="100"/>
      <c r="YJ113" s="100"/>
      <c r="YK113" s="100"/>
      <c r="YL113" s="100"/>
      <c r="YM113" s="100"/>
      <c r="YN113" s="100"/>
      <c r="YO113" s="100"/>
      <c r="YP113" s="100"/>
      <c r="YQ113" s="100"/>
      <c r="YR113" s="100"/>
      <c r="YS113" s="100"/>
      <c r="YT113" s="100"/>
      <c r="YU113" s="100"/>
      <c r="YV113" s="100"/>
      <c r="YW113" s="100"/>
      <c r="YX113" s="100"/>
      <c r="YY113" s="100"/>
      <c r="YZ113" s="100"/>
      <c r="ZA113" s="100"/>
      <c r="ZB113" s="100"/>
      <c r="ZC113" s="100"/>
      <c r="ZD113" s="100"/>
      <c r="ZE113" s="100"/>
      <c r="ZF113" s="100"/>
      <c r="ZG113" s="100"/>
      <c r="ZH113" s="100"/>
      <c r="ZI113" s="100"/>
      <c r="ZJ113" s="100"/>
      <c r="ZK113" s="100"/>
      <c r="ZL113" s="100"/>
      <c r="ZM113" s="100"/>
      <c r="ZN113" s="100"/>
      <c r="ZO113" s="100"/>
      <c r="ZP113" s="100"/>
      <c r="ZQ113" s="100"/>
      <c r="ZR113" s="100"/>
      <c r="ZS113" s="100"/>
      <c r="ZT113" s="100"/>
      <c r="ZU113" s="100"/>
      <c r="ZV113" s="100"/>
      <c r="ZW113" s="100"/>
      <c r="ZX113" s="100"/>
      <c r="ZY113" s="100"/>
      <c r="ZZ113" s="100"/>
      <c r="AAA113" s="100"/>
      <c r="AAB113" s="100"/>
      <c r="AAC113" s="100"/>
      <c r="AAD113" s="100"/>
      <c r="AAE113" s="100"/>
      <c r="AAF113" s="100"/>
      <c r="AAG113" s="100"/>
      <c r="AAH113" s="100"/>
      <c r="AAI113" s="100"/>
      <c r="AAJ113" s="100"/>
      <c r="AAK113" s="100"/>
      <c r="AAL113" s="100"/>
      <c r="AAM113" s="100"/>
      <c r="AAN113" s="100"/>
      <c r="AAO113" s="100"/>
      <c r="AAP113" s="100"/>
      <c r="AAQ113" s="100"/>
      <c r="AAR113" s="100"/>
      <c r="AAS113" s="100"/>
      <c r="AAT113" s="100"/>
      <c r="AAU113" s="100"/>
      <c r="AAV113" s="100"/>
      <c r="AAW113" s="100"/>
      <c r="AAX113" s="100"/>
      <c r="AAY113" s="100"/>
      <c r="AAZ113" s="100"/>
      <c r="ABA113" s="100"/>
      <c r="ABB113" s="100"/>
      <c r="ABC113" s="100"/>
      <c r="ABD113" s="100"/>
      <c r="ABE113" s="100"/>
      <c r="ABF113" s="100"/>
      <c r="ABG113" s="100"/>
      <c r="ABH113" s="100"/>
      <c r="ABI113" s="100"/>
      <c r="ABJ113" s="100"/>
      <c r="ABK113" s="100"/>
      <c r="ABL113" s="100"/>
      <c r="ABM113" s="100"/>
      <c r="ABN113" s="100"/>
      <c r="ABO113" s="100"/>
      <c r="ABP113" s="100"/>
      <c r="ABQ113" s="100"/>
      <c r="ABR113" s="100"/>
      <c r="ABS113" s="100"/>
      <c r="ABT113" s="100"/>
      <c r="ABU113" s="100"/>
      <c r="ABV113" s="100"/>
      <c r="ABW113" s="100"/>
      <c r="ABX113" s="100"/>
      <c r="ABY113" s="100"/>
      <c r="ABZ113" s="100"/>
      <c r="ACA113" s="100"/>
      <c r="ACB113" s="100"/>
      <c r="ACC113" s="100"/>
      <c r="ACD113" s="100"/>
      <c r="ACE113" s="100"/>
      <c r="ACF113" s="100"/>
      <c r="ACG113" s="100"/>
      <c r="ACH113" s="100"/>
      <c r="ACI113" s="100"/>
      <c r="ACJ113" s="100"/>
      <c r="ACK113" s="100"/>
      <c r="ACL113" s="100"/>
      <c r="ACM113" s="100"/>
      <c r="ACN113" s="100"/>
      <c r="ACO113" s="100"/>
      <c r="ACP113" s="100"/>
      <c r="ACQ113" s="100"/>
      <c r="ACR113" s="100"/>
      <c r="ACS113" s="100"/>
      <c r="ACT113" s="100"/>
      <c r="ACU113" s="100"/>
      <c r="ACV113" s="100"/>
      <c r="ACW113" s="100"/>
      <c r="ACX113" s="100"/>
      <c r="ACY113" s="100"/>
      <c r="ACZ113" s="100"/>
      <c r="ADA113" s="100"/>
      <c r="ADB113" s="100"/>
      <c r="ADC113" s="100"/>
      <c r="ADD113" s="100"/>
      <c r="ADE113" s="100"/>
      <c r="ADF113" s="100"/>
      <c r="ADG113" s="100"/>
      <c r="ADH113" s="100"/>
      <c r="ADI113" s="100"/>
      <c r="ADJ113" s="100"/>
      <c r="ADK113" s="100"/>
      <c r="ADL113" s="100"/>
      <c r="ADM113" s="100"/>
      <c r="ADN113" s="100"/>
      <c r="ADO113" s="100"/>
      <c r="ADP113" s="100"/>
      <c r="ADQ113" s="100"/>
      <c r="ADR113" s="100"/>
      <c r="ADS113" s="100"/>
      <c r="ADT113" s="100"/>
      <c r="ADU113" s="100"/>
      <c r="ADV113" s="100"/>
      <c r="ADW113" s="100"/>
      <c r="ADX113" s="100"/>
      <c r="ADY113" s="100"/>
      <c r="ADZ113" s="100"/>
      <c r="AEA113" s="100"/>
      <c r="AEB113" s="100"/>
      <c r="AEC113" s="100"/>
      <c r="AED113" s="100"/>
      <c r="AEE113" s="100"/>
      <c r="AEF113" s="100"/>
      <c r="AEG113" s="100"/>
      <c r="AEH113" s="100"/>
      <c r="AEI113" s="100"/>
      <c r="AEJ113" s="100"/>
      <c r="AEK113" s="100"/>
      <c r="AEL113" s="100"/>
      <c r="AEM113" s="100"/>
      <c r="AEN113" s="100"/>
      <c r="AEO113" s="100"/>
      <c r="AEP113" s="100"/>
      <c r="AEQ113" s="100"/>
      <c r="AER113" s="100"/>
      <c r="AES113" s="100"/>
      <c r="AET113" s="100"/>
      <c r="AEU113" s="100"/>
      <c r="AEV113" s="100"/>
      <c r="AEW113" s="100"/>
      <c r="AEX113" s="100"/>
      <c r="AEY113" s="100"/>
      <c r="AEZ113" s="100"/>
      <c r="AFA113" s="100"/>
      <c r="AFB113" s="100"/>
      <c r="AFC113" s="100"/>
      <c r="AFD113" s="100"/>
      <c r="AFE113" s="100"/>
      <c r="AFF113" s="100"/>
      <c r="AFG113" s="100"/>
      <c r="AFH113" s="100"/>
      <c r="AFI113" s="100"/>
      <c r="AFJ113" s="100"/>
      <c r="AFK113" s="100"/>
      <c r="AFL113" s="100"/>
      <c r="AFM113" s="100"/>
      <c r="AFN113" s="100"/>
      <c r="AFO113" s="100"/>
      <c r="AFP113" s="100"/>
      <c r="AFQ113" s="100"/>
      <c r="AFR113" s="100"/>
      <c r="AFS113" s="100"/>
      <c r="AFT113" s="100"/>
      <c r="AFU113" s="100"/>
      <c r="AFV113" s="100"/>
      <c r="AFW113" s="100"/>
      <c r="AFX113" s="100"/>
      <c r="AFY113" s="100"/>
      <c r="AFZ113" s="100"/>
      <c r="AGA113" s="100"/>
      <c r="AGB113" s="100"/>
      <c r="AGC113" s="100"/>
      <c r="AGD113" s="100"/>
      <c r="AGE113" s="100"/>
      <c r="AGF113" s="100"/>
      <c r="AGG113" s="100"/>
      <c r="AGH113" s="100"/>
      <c r="AGI113" s="100"/>
      <c r="AGJ113" s="100"/>
      <c r="AGK113" s="100"/>
      <c r="AGL113" s="100"/>
      <c r="AGM113" s="100"/>
      <c r="AGN113" s="100"/>
      <c r="AGO113" s="100"/>
      <c r="AGP113" s="100"/>
      <c r="AGQ113" s="100"/>
      <c r="AGR113" s="100"/>
      <c r="AGS113" s="100"/>
      <c r="AGT113" s="100"/>
      <c r="AGU113" s="100"/>
      <c r="AGV113" s="100"/>
      <c r="AGW113" s="100"/>
      <c r="AGX113" s="100"/>
      <c r="AGY113" s="100"/>
      <c r="AGZ113" s="100"/>
      <c r="AHA113" s="100"/>
      <c r="AHB113" s="100"/>
      <c r="AHC113" s="100"/>
      <c r="AHD113" s="100"/>
      <c r="AHE113" s="100"/>
      <c r="AHF113" s="100"/>
      <c r="AHG113" s="100"/>
      <c r="AHH113" s="100"/>
      <c r="AHI113" s="100"/>
      <c r="AHJ113" s="100"/>
      <c r="AHK113" s="100"/>
      <c r="AHL113" s="100"/>
      <c r="AHM113" s="100"/>
      <c r="AHN113" s="100"/>
      <c r="AHO113" s="100"/>
      <c r="AHP113" s="100"/>
      <c r="AHQ113" s="100"/>
      <c r="AHR113" s="100"/>
      <c r="AHS113" s="100"/>
      <c r="AHT113" s="100"/>
      <c r="AHU113" s="100"/>
      <c r="AHV113" s="100"/>
      <c r="AHW113" s="100"/>
      <c r="AHX113" s="100"/>
      <c r="AHY113" s="100"/>
      <c r="AHZ113" s="100"/>
      <c r="AIA113" s="100"/>
      <c r="AIB113" s="100"/>
      <c r="AIC113" s="100"/>
      <c r="AID113" s="100"/>
      <c r="AIE113" s="100"/>
      <c r="AIF113" s="100"/>
      <c r="AIG113" s="100"/>
      <c r="AIH113" s="100"/>
      <c r="AII113" s="100"/>
      <c r="AIJ113" s="100"/>
      <c r="AIK113" s="100"/>
      <c r="AIL113" s="100"/>
      <c r="AIM113" s="100"/>
      <c r="AIN113" s="100"/>
      <c r="AIO113" s="100"/>
      <c r="AIP113" s="100"/>
      <c r="AIQ113" s="100"/>
      <c r="AIR113" s="100"/>
      <c r="AIS113" s="100"/>
      <c r="AIT113" s="100"/>
      <c r="AIU113" s="100"/>
      <c r="AIV113" s="100"/>
      <c r="AIW113" s="100"/>
      <c r="AIX113" s="100"/>
      <c r="AIY113" s="100"/>
      <c r="AIZ113" s="100"/>
      <c r="AJA113" s="100"/>
      <c r="AJB113" s="100"/>
      <c r="AJC113" s="100"/>
      <c r="AJD113" s="100"/>
      <c r="AJE113" s="100"/>
      <c r="AJF113" s="100"/>
      <c r="AJG113" s="100"/>
      <c r="AJH113" s="100"/>
      <c r="AJI113" s="100"/>
      <c r="AJJ113" s="100"/>
      <c r="AJK113" s="100"/>
      <c r="AJL113" s="100"/>
      <c r="AJM113" s="100"/>
      <c r="AJN113" s="100"/>
      <c r="AJO113" s="100"/>
      <c r="AJP113" s="100"/>
      <c r="AJQ113" s="100"/>
      <c r="AJR113" s="100"/>
      <c r="AJS113" s="100"/>
      <c r="AJT113" s="100"/>
      <c r="AJU113" s="100"/>
      <c r="AJV113" s="100"/>
      <c r="AJW113" s="100"/>
      <c r="AJX113" s="100"/>
      <c r="AJY113" s="100"/>
      <c r="AJZ113" s="100"/>
      <c r="AKA113" s="100"/>
      <c r="AKB113" s="100"/>
      <c r="AKC113" s="100"/>
      <c r="AKD113" s="100"/>
      <c r="AKE113" s="100"/>
      <c r="AKF113" s="100"/>
      <c r="AKG113" s="100"/>
      <c r="AKH113" s="100"/>
      <c r="AKI113" s="100"/>
      <c r="AKJ113" s="100"/>
      <c r="AKK113" s="100"/>
      <c r="AKL113" s="100"/>
      <c r="AKM113" s="100"/>
      <c r="AKN113" s="100"/>
      <c r="AKO113" s="100"/>
      <c r="AKP113" s="100"/>
      <c r="AKQ113" s="100"/>
      <c r="AKR113" s="100"/>
      <c r="AKS113" s="100"/>
      <c r="AKT113" s="100"/>
      <c r="AKU113" s="100"/>
      <c r="AKV113" s="100"/>
      <c r="AKW113" s="100"/>
      <c r="AKX113" s="100"/>
      <c r="AKY113" s="100"/>
      <c r="AKZ113" s="100"/>
      <c r="ALA113" s="100"/>
      <c r="ALB113" s="100"/>
      <c r="ALC113" s="100"/>
      <c r="ALD113" s="100"/>
      <c r="ALE113" s="100"/>
      <c r="ALF113" s="100"/>
      <c r="ALG113" s="100"/>
      <c r="ALH113" s="100"/>
      <c r="ALI113" s="100"/>
      <c r="ALJ113" s="100"/>
      <c r="ALK113" s="100"/>
      <c r="ALL113" s="100"/>
      <c r="ALM113" s="100"/>
      <c r="ALN113" s="100"/>
      <c r="ALO113" s="100"/>
      <c r="ALP113" s="100"/>
      <c r="ALQ113" s="100"/>
      <c r="ALR113" s="100"/>
      <c r="ALS113" s="100"/>
      <c r="ALT113" s="100"/>
      <c r="ALU113" s="100"/>
      <c r="ALV113" s="100"/>
      <c r="ALW113" s="100"/>
      <c r="ALX113" s="100"/>
      <c r="ALY113" s="100"/>
      <c r="ALZ113" s="100"/>
      <c r="AMA113" s="100"/>
      <c r="AMB113" s="100"/>
      <c r="AMC113" s="100"/>
      <c r="AMD113" s="100"/>
      <c r="AME113" s="100"/>
      <c r="AMF113" s="100"/>
      <c r="AMG113" s="100"/>
      <c r="AMH113" s="100"/>
      <c r="AMI113" s="100"/>
      <c r="AMJ113" s="100"/>
      <c r="AMK113" s="100"/>
      <c r="AML113" s="100"/>
      <c r="AMM113" s="100"/>
      <c r="AMN113" s="100"/>
      <c r="AMO113" s="100"/>
      <c r="AMP113" s="100"/>
      <c r="AMQ113" s="100"/>
      <c r="AMR113" s="100"/>
      <c r="AMS113" s="100"/>
      <c r="AMT113" s="100"/>
      <c r="AMU113" s="100"/>
      <c r="AMV113" s="100"/>
      <c r="AMW113" s="100"/>
      <c r="AMX113" s="100"/>
      <c r="AMY113" s="100"/>
      <c r="AMZ113" s="100"/>
      <c r="ANA113" s="100"/>
      <c r="ANB113" s="100"/>
      <c r="ANC113" s="100"/>
      <c r="AND113" s="100"/>
      <c r="ANE113" s="100"/>
      <c r="ANF113" s="100"/>
      <c r="ANG113" s="100"/>
      <c r="ANH113" s="100"/>
      <c r="ANI113" s="100"/>
      <c r="ANJ113" s="100"/>
      <c r="ANK113" s="100"/>
      <c r="ANL113" s="100"/>
      <c r="ANM113" s="100"/>
      <c r="ANN113" s="100"/>
      <c r="ANO113" s="100"/>
      <c r="ANP113" s="100"/>
      <c r="ANQ113" s="100"/>
      <c r="ANR113" s="100"/>
      <c r="ANS113" s="100"/>
      <c r="ANT113" s="100"/>
      <c r="ANU113" s="100"/>
      <c r="ANV113" s="100"/>
      <c r="ANW113" s="100"/>
      <c r="ANX113" s="100"/>
      <c r="ANY113" s="100"/>
      <c r="ANZ113" s="100"/>
      <c r="AOA113" s="100"/>
      <c r="AOB113" s="100"/>
      <c r="AOC113" s="100"/>
      <c r="AOD113" s="100"/>
      <c r="AOE113" s="100"/>
      <c r="AOF113" s="100"/>
      <c r="AOG113" s="100"/>
      <c r="AOH113" s="100"/>
      <c r="AOI113" s="100"/>
      <c r="AOJ113" s="100"/>
      <c r="AOK113" s="100"/>
      <c r="AOL113" s="100"/>
      <c r="AOM113" s="100"/>
      <c r="AON113" s="100"/>
      <c r="AOO113" s="100"/>
      <c r="AOP113" s="100"/>
      <c r="AOQ113" s="100"/>
      <c r="AOR113" s="100"/>
      <c r="AOS113" s="100"/>
      <c r="AOT113" s="100"/>
      <c r="AOU113" s="100"/>
      <c r="AOV113" s="100"/>
      <c r="AOW113" s="100"/>
      <c r="AOX113" s="100"/>
      <c r="AOY113" s="100"/>
      <c r="AOZ113" s="100"/>
      <c r="APA113" s="100"/>
      <c r="APB113" s="100"/>
      <c r="APC113" s="100"/>
      <c r="APD113" s="100"/>
      <c r="APE113" s="100"/>
      <c r="APF113" s="100"/>
      <c r="APG113" s="100"/>
      <c r="APH113" s="100"/>
      <c r="API113" s="100"/>
      <c r="APJ113" s="100"/>
      <c r="APK113" s="100"/>
      <c r="APL113" s="100"/>
      <c r="APM113" s="100"/>
      <c r="APN113" s="100"/>
      <c r="APO113" s="100"/>
      <c r="APP113" s="100"/>
      <c r="APQ113" s="100"/>
      <c r="APR113" s="100"/>
      <c r="APS113" s="100"/>
      <c r="APT113" s="100"/>
      <c r="APU113" s="100"/>
      <c r="APV113" s="100"/>
      <c r="APW113" s="100"/>
      <c r="APX113" s="100"/>
      <c r="APY113" s="100"/>
      <c r="APZ113" s="100"/>
      <c r="AQA113" s="100"/>
      <c r="AQB113" s="100"/>
      <c r="AQC113" s="100"/>
      <c r="AQD113" s="100"/>
      <c r="AQE113" s="100"/>
      <c r="AQF113" s="100"/>
      <c r="AQG113" s="100"/>
      <c r="AQH113" s="100"/>
      <c r="AQI113" s="100"/>
      <c r="AQJ113" s="100"/>
      <c r="AQK113" s="100"/>
      <c r="AQL113" s="100"/>
      <c r="AQM113" s="100"/>
      <c r="AQN113" s="100"/>
      <c r="AQO113" s="100"/>
      <c r="AQP113" s="100"/>
      <c r="AQQ113" s="100"/>
      <c r="AQR113" s="100"/>
      <c r="AQS113" s="100"/>
      <c r="AQT113" s="100"/>
      <c r="AQU113" s="100"/>
      <c r="AQV113" s="100"/>
      <c r="AQW113" s="100"/>
      <c r="AQX113" s="100"/>
      <c r="AQY113" s="100"/>
      <c r="AQZ113" s="100"/>
      <c r="ARA113" s="100"/>
      <c r="ARB113" s="100"/>
      <c r="ARC113" s="100"/>
      <c r="ARD113" s="100"/>
      <c r="ARE113" s="100"/>
      <c r="ARF113" s="100"/>
      <c r="ARG113" s="100"/>
      <c r="ARH113" s="100"/>
      <c r="ARI113" s="100"/>
      <c r="ARJ113" s="100"/>
      <c r="ARK113" s="100"/>
      <c r="ARL113" s="100"/>
      <c r="ARM113" s="100"/>
      <c r="ARN113" s="100"/>
      <c r="ARO113" s="100"/>
      <c r="ARP113" s="100"/>
      <c r="ARQ113" s="100"/>
      <c r="ARR113" s="100"/>
      <c r="ARS113" s="100"/>
      <c r="ART113" s="100"/>
      <c r="ARU113" s="100"/>
      <c r="ARV113" s="100"/>
      <c r="ARW113" s="100"/>
      <c r="ARX113" s="100"/>
      <c r="ARY113" s="100"/>
      <c r="ARZ113" s="100"/>
      <c r="ASA113" s="100"/>
      <c r="ASB113" s="100"/>
      <c r="ASC113" s="100"/>
      <c r="ASD113" s="100"/>
      <c r="ASE113" s="100"/>
      <c r="ASF113" s="100"/>
      <c r="ASG113" s="100"/>
      <c r="ASH113" s="100"/>
      <c r="ASI113" s="100"/>
      <c r="ASJ113" s="100"/>
      <c r="ASK113" s="100"/>
      <c r="ASL113" s="100"/>
      <c r="ASM113" s="100"/>
      <c r="ASN113" s="100"/>
      <c r="ASO113" s="100"/>
      <c r="ASP113" s="100"/>
      <c r="ASQ113" s="100"/>
      <c r="ASR113" s="100"/>
      <c r="ASS113" s="100"/>
      <c r="AST113" s="100"/>
      <c r="ASU113" s="100"/>
      <c r="ASV113" s="100"/>
      <c r="ASW113" s="100"/>
      <c r="ASX113" s="100"/>
      <c r="ASY113" s="100"/>
      <c r="ASZ113" s="100"/>
      <c r="ATA113" s="100"/>
      <c r="ATB113" s="100"/>
      <c r="ATC113" s="100"/>
      <c r="ATD113" s="100"/>
      <c r="ATE113" s="100"/>
      <c r="ATF113" s="100"/>
      <c r="ATG113" s="100"/>
      <c r="ATH113" s="100"/>
      <c r="ATI113" s="100"/>
      <c r="ATJ113" s="100"/>
      <c r="ATK113" s="100"/>
      <c r="ATL113" s="100"/>
      <c r="ATM113" s="100"/>
      <c r="ATN113" s="100"/>
      <c r="ATO113" s="100"/>
      <c r="ATP113" s="100"/>
      <c r="ATQ113" s="100"/>
      <c r="ATR113" s="100"/>
      <c r="ATS113" s="100"/>
      <c r="ATT113" s="100"/>
      <c r="ATU113" s="100"/>
      <c r="ATV113" s="100"/>
      <c r="ATW113" s="100"/>
      <c r="ATX113" s="100"/>
      <c r="ATY113" s="100"/>
      <c r="ATZ113" s="100"/>
      <c r="AUA113" s="100"/>
      <c r="AUB113" s="100"/>
      <c r="AUC113" s="100"/>
      <c r="AUD113" s="100"/>
      <c r="AUE113" s="100"/>
      <c r="AUF113" s="100"/>
      <c r="AUG113" s="100"/>
      <c r="AUH113" s="100"/>
      <c r="AUI113" s="100"/>
      <c r="AUJ113" s="100"/>
      <c r="AUK113" s="100"/>
      <c r="AUL113" s="100"/>
      <c r="AUM113" s="100"/>
      <c r="AUN113" s="100"/>
      <c r="AUO113" s="100"/>
      <c r="AUP113" s="100"/>
      <c r="AUQ113" s="100"/>
      <c r="AUR113" s="100"/>
      <c r="AUS113" s="100"/>
      <c r="AUT113" s="100"/>
      <c r="AUU113" s="100"/>
      <c r="AUV113" s="100"/>
      <c r="AUW113" s="100"/>
      <c r="AUX113" s="100"/>
      <c r="AUY113" s="100"/>
      <c r="AUZ113" s="100"/>
      <c r="AVA113" s="100"/>
      <c r="AVB113" s="100"/>
      <c r="AVC113" s="100"/>
      <c r="AVD113" s="100"/>
      <c r="AVE113" s="100"/>
      <c r="AVF113" s="100"/>
      <c r="AVG113" s="100"/>
      <c r="AVH113" s="100"/>
      <c r="AVI113" s="100"/>
      <c r="AVJ113" s="100"/>
      <c r="AVK113" s="100"/>
      <c r="AVL113" s="100"/>
      <c r="AVM113" s="100"/>
      <c r="AVN113" s="100"/>
      <c r="AVO113" s="100"/>
      <c r="AVP113" s="100"/>
      <c r="AVQ113" s="100"/>
      <c r="AVR113" s="100"/>
      <c r="AVS113" s="100"/>
      <c r="AVT113" s="100"/>
      <c r="AVU113" s="100"/>
      <c r="AVV113" s="100"/>
      <c r="AVW113" s="100"/>
      <c r="AVX113" s="100"/>
      <c r="AVY113" s="100"/>
      <c r="AVZ113" s="100"/>
      <c r="AWA113" s="100"/>
      <c r="AWB113" s="100"/>
      <c r="AWC113" s="100"/>
      <c r="AWD113" s="100"/>
      <c r="AWE113" s="100"/>
      <c r="AWF113" s="100"/>
      <c r="AWG113" s="100"/>
      <c r="AWH113" s="100"/>
      <c r="AWI113" s="100"/>
      <c r="AWJ113" s="100"/>
      <c r="AWK113" s="100"/>
      <c r="AWL113" s="100"/>
      <c r="AWM113" s="100"/>
      <c r="AWN113" s="100"/>
      <c r="AWO113" s="100"/>
      <c r="AWP113" s="100"/>
      <c r="AWQ113" s="100"/>
      <c r="AWR113" s="100"/>
      <c r="AWS113" s="100"/>
      <c r="AWT113" s="100"/>
      <c r="AWU113" s="100"/>
      <c r="AWV113" s="100"/>
      <c r="AWW113" s="100"/>
      <c r="AWX113" s="100"/>
      <c r="AWY113" s="100"/>
      <c r="AWZ113" s="100"/>
      <c r="AXA113" s="100"/>
      <c r="AXB113" s="100"/>
      <c r="AXC113" s="100"/>
      <c r="AXD113" s="100"/>
      <c r="AXE113" s="100"/>
      <c r="AXF113" s="100"/>
      <c r="AXG113" s="100"/>
      <c r="AXH113" s="100"/>
      <c r="AXI113" s="100"/>
      <c r="AXJ113" s="100"/>
      <c r="AXK113" s="100"/>
      <c r="AXL113" s="100"/>
      <c r="AXM113" s="100"/>
      <c r="AXN113" s="100"/>
      <c r="AXO113" s="100"/>
      <c r="AXP113" s="100"/>
      <c r="AXQ113" s="100"/>
      <c r="AXR113" s="100"/>
      <c r="AXS113" s="100"/>
      <c r="AXT113" s="100"/>
      <c r="AXU113" s="100"/>
      <c r="AXV113" s="100"/>
      <c r="AXW113" s="100"/>
      <c r="AXX113" s="100"/>
      <c r="AXY113" s="100"/>
      <c r="AXZ113" s="100"/>
      <c r="AYA113" s="100"/>
      <c r="AYB113" s="100"/>
      <c r="AYC113" s="100"/>
      <c r="AYD113" s="100"/>
      <c r="AYE113" s="100"/>
      <c r="AYF113" s="100"/>
      <c r="AYG113" s="100"/>
      <c r="AYH113" s="100"/>
      <c r="AYI113" s="100"/>
      <c r="AYJ113" s="100"/>
      <c r="AYK113" s="100"/>
      <c r="AYL113" s="100"/>
      <c r="AYM113" s="100"/>
      <c r="AYN113" s="100"/>
      <c r="AYO113" s="100"/>
      <c r="AYP113" s="100"/>
      <c r="AYQ113" s="100"/>
      <c r="AYR113" s="100"/>
      <c r="AYS113" s="100"/>
      <c r="AYT113" s="100"/>
      <c r="AYU113" s="100"/>
      <c r="AYV113" s="100"/>
      <c r="AYW113" s="100"/>
      <c r="AYX113" s="100"/>
      <c r="AYY113" s="100"/>
      <c r="AYZ113" s="100"/>
      <c r="AZA113" s="100"/>
      <c r="AZB113" s="100"/>
      <c r="AZC113" s="100"/>
      <c r="AZD113" s="100"/>
      <c r="AZE113" s="100"/>
      <c r="AZF113" s="100"/>
      <c r="AZG113" s="100"/>
      <c r="AZH113" s="100"/>
      <c r="AZI113" s="100"/>
      <c r="AZJ113" s="100"/>
      <c r="AZK113" s="100"/>
      <c r="AZL113" s="100"/>
      <c r="AZM113" s="100"/>
      <c r="AZN113" s="100"/>
      <c r="AZO113" s="100"/>
      <c r="AZP113" s="100"/>
      <c r="AZQ113" s="100"/>
      <c r="AZR113" s="100"/>
      <c r="AZS113" s="100"/>
      <c r="AZT113" s="100"/>
      <c r="AZU113" s="100"/>
      <c r="AZV113" s="100"/>
      <c r="AZW113" s="100"/>
      <c r="AZX113" s="100"/>
      <c r="AZY113" s="100"/>
      <c r="AZZ113" s="100"/>
      <c r="BAA113" s="100"/>
      <c r="BAB113" s="100"/>
      <c r="BAC113" s="100"/>
      <c r="BAD113" s="100"/>
      <c r="BAE113" s="100"/>
      <c r="BAF113" s="100"/>
      <c r="BAG113" s="100"/>
      <c r="BAH113" s="100"/>
      <c r="BAI113" s="100"/>
      <c r="BAJ113" s="100"/>
      <c r="BAK113" s="100"/>
      <c r="BAL113" s="100"/>
      <c r="BAM113" s="100"/>
      <c r="BAN113" s="100"/>
      <c r="BAO113" s="100"/>
      <c r="BAP113" s="100"/>
      <c r="BAQ113" s="100"/>
      <c r="BAR113" s="100"/>
      <c r="BAS113" s="100"/>
      <c r="BAT113" s="100"/>
      <c r="BAU113" s="100"/>
      <c r="BAV113" s="100"/>
      <c r="BAW113" s="100"/>
      <c r="BAX113" s="100"/>
      <c r="BAY113" s="100"/>
      <c r="BAZ113" s="100"/>
      <c r="BBA113" s="100"/>
      <c r="BBB113" s="100"/>
      <c r="BBC113" s="100"/>
      <c r="BBD113" s="100"/>
      <c r="BBE113" s="100"/>
      <c r="BBF113" s="100"/>
      <c r="BBG113" s="100"/>
      <c r="BBH113" s="100"/>
      <c r="BBI113" s="100"/>
      <c r="BBJ113" s="100"/>
      <c r="BBK113" s="100"/>
      <c r="BBL113" s="100"/>
      <c r="BBM113" s="100"/>
      <c r="BBN113" s="100"/>
      <c r="BBO113" s="100"/>
      <c r="BBP113" s="100"/>
      <c r="BBQ113" s="100"/>
      <c r="BBR113" s="100"/>
      <c r="BBS113" s="100"/>
      <c r="BBT113" s="100"/>
      <c r="BBU113" s="100"/>
      <c r="BBV113" s="100"/>
      <c r="BBW113" s="100"/>
      <c r="BBX113" s="100"/>
      <c r="BBY113" s="100"/>
      <c r="BBZ113" s="100"/>
      <c r="BCA113" s="100"/>
      <c r="BCB113" s="100"/>
      <c r="BCC113" s="100"/>
      <c r="BCD113" s="100"/>
      <c r="BCE113" s="100"/>
      <c r="BCF113" s="100"/>
      <c r="BCG113" s="100"/>
      <c r="BCH113" s="100"/>
      <c r="BCI113" s="100"/>
      <c r="BCJ113" s="100"/>
      <c r="BCK113" s="100"/>
      <c r="BCL113" s="100"/>
      <c r="BCM113" s="100"/>
      <c r="BCN113" s="100"/>
      <c r="BCO113" s="100"/>
      <c r="BCP113" s="100"/>
      <c r="BCQ113" s="100"/>
      <c r="BCR113" s="100"/>
      <c r="BCS113" s="100"/>
      <c r="BCT113" s="100"/>
      <c r="BCU113" s="100"/>
      <c r="BCV113" s="100"/>
      <c r="BCW113" s="100"/>
      <c r="BCX113" s="100"/>
      <c r="BCY113" s="100"/>
      <c r="BCZ113" s="100"/>
      <c r="BDA113" s="100"/>
      <c r="BDB113" s="100"/>
      <c r="BDC113" s="100"/>
      <c r="BDD113" s="100"/>
      <c r="BDE113" s="100"/>
      <c r="BDF113" s="100"/>
      <c r="BDG113" s="100"/>
      <c r="BDH113" s="100"/>
      <c r="BDI113" s="100"/>
      <c r="BDJ113" s="100"/>
      <c r="BDK113" s="100"/>
      <c r="BDL113" s="100"/>
      <c r="BDM113" s="100"/>
      <c r="BDN113" s="100"/>
      <c r="BDO113" s="100"/>
      <c r="BDP113" s="100"/>
      <c r="BDQ113" s="100"/>
      <c r="BDR113" s="100"/>
      <c r="BDS113" s="100"/>
      <c r="BDT113" s="100"/>
      <c r="BDU113" s="100"/>
      <c r="BDV113" s="100"/>
      <c r="BDW113" s="100"/>
      <c r="BDX113" s="100"/>
      <c r="BDY113" s="100"/>
      <c r="BDZ113" s="100"/>
      <c r="BEA113" s="100"/>
      <c r="BEB113" s="100"/>
      <c r="BEC113" s="100"/>
      <c r="BED113" s="100"/>
      <c r="BEE113" s="100"/>
      <c r="BEF113" s="100"/>
      <c r="BEG113" s="100"/>
      <c r="BEH113" s="100"/>
      <c r="BEI113" s="100"/>
      <c r="BEJ113" s="100"/>
      <c r="BEK113" s="100"/>
      <c r="BEL113" s="100"/>
      <c r="BEM113" s="100"/>
      <c r="BEN113" s="100"/>
      <c r="BEO113" s="100"/>
      <c r="BEP113" s="100"/>
      <c r="BEQ113" s="100"/>
      <c r="BER113" s="100"/>
      <c r="BES113" s="100"/>
      <c r="BET113" s="100"/>
      <c r="BEU113" s="100"/>
      <c r="BEV113" s="100"/>
      <c r="BEW113" s="100"/>
      <c r="BEX113" s="100"/>
      <c r="BEY113" s="100"/>
      <c r="BEZ113" s="100"/>
      <c r="BFA113" s="100"/>
      <c r="BFB113" s="100"/>
      <c r="BFC113" s="100"/>
      <c r="BFD113" s="100"/>
      <c r="BFE113" s="100"/>
      <c r="BFF113" s="100"/>
      <c r="BFG113" s="100"/>
      <c r="BFH113" s="100"/>
      <c r="BFI113" s="100"/>
      <c r="BFJ113" s="100"/>
      <c r="BFK113" s="100"/>
      <c r="BFL113" s="100"/>
      <c r="BFM113" s="100"/>
      <c r="BFN113" s="100"/>
      <c r="BFO113" s="100"/>
      <c r="BFP113" s="100"/>
      <c r="BFQ113" s="100"/>
      <c r="BFR113" s="100"/>
      <c r="BFS113" s="100"/>
      <c r="BFT113" s="100"/>
      <c r="BFU113" s="100"/>
      <c r="BFV113" s="100"/>
      <c r="BFW113" s="100"/>
      <c r="BFX113" s="100"/>
      <c r="BFY113" s="100"/>
      <c r="BFZ113" s="100"/>
      <c r="BGA113" s="100"/>
      <c r="BGB113" s="100"/>
      <c r="BGC113" s="100"/>
      <c r="BGD113" s="100"/>
      <c r="BGE113" s="100"/>
      <c r="BGF113" s="100"/>
      <c r="BGG113" s="100"/>
      <c r="BGH113" s="100"/>
      <c r="BGI113" s="100"/>
      <c r="BGJ113" s="100"/>
      <c r="BGK113" s="100"/>
      <c r="BGL113" s="100"/>
      <c r="BGM113" s="100"/>
      <c r="BGN113" s="100"/>
      <c r="BGO113" s="100"/>
      <c r="BGP113" s="100"/>
      <c r="BGQ113" s="100"/>
      <c r="BGR113" s="100"/>
      <c r="BGS113" s="100"/>
      <c r="BGT113" s="100"/>
      <c r="BGU113" s="100"/>
      <c r="BGV113" s="100"/>
      <c r="BGW113" s="100"/>
      <c r="BGX113" s="100"/>
      <c r="BGY113" s="100"/>
      <c r="BGZ113" s="100"/>
      <c r="BHA113" s="100"/>
      <c r="BHB113" s="100"/>
      <c r="BHC113" s="100"/>
      <c r="BHD113" s="100"/>
      <c r="BHE113" s="100"/>
      <c r="BHF113" s="100"/>
      <c r="BHG113" s="100"/>
      <c r="BHH113" s="100"/>
      <c r="BHI113" s="100"/>
      <c r="BHJ113" s="100"/>
      <c r="BHK113" s="100"/>
      <c r="BHL113" s="100"/>
      <c r="BHM113" s="100"/>
      <c r="BHN113" s="100"/>
      <c r="BHO113" s="100"/>
      <c r="BHP113" s="100"/>
      <c r="BHQ113" s="100"/>
      <c r="BHR113" s="100"/>
      <c r="BHS113" s="100"/>
      <c r="BHT113" s="100"/>
      <c r="BHU113" s="100"/>
      <c r="BHV113" s="100"/>
      <c r="BHW113" s="100"/>
      <c r="BHX113" s="100"/>
      <c r="BHY113" s="100"/>
      <c r="BHZ113" s="100"/>
      <c r="BIA113" s="100"/>
      <c r="BIB113" s="100"/>
      <c r="BIC113" s="100"/>
      <c r="BID113" s="100"/>
      <c r="BIE113" s="100"/>
      <c r="BIF113" s="100"/>
      <c r="BIG113" s="100"/>
      <c r="BIH113" s="100"/>
      <c r="BII113" s="100"/>
      <c r="BIJ113" s="100"/>
      <c r="BIK113" s="100"/>
      <c r="BIL113" s="100"/>
      <c r="BIM113" s="100"/>
      <c r="BIN113" s="100"/>
      <c r="BIO113" s="100"/>
      <c r="BIP113" s="100"/>
      <c r="BIQ113" s="100"/>
      <c r="BIR113" s="100"/>
      <c r="BIS113" s="100"/>
      <c r="BIT113" s="100"/>
      <c r="BIU113" s="100"/>
      <c r="BIV113" s="100"/>
      <c r="BIW113" s="100"/>
      <c r="BIX113" s="100"/>
      <c r="BIY113" s="100"/>
      <c r="BIZ113" s="100"/>
      <c r="BJA113" s="100"/>
      <c r="BJB113" s="100"/>
      <c r="BJC113" s="100"/>
      <c r="BJD113" s="100"/>
      <c r="BJE113" s="100"/>
      <c r="BJF113" s="100"/>
      <c r="BJG113" s="100"/>
      <c r="BJH113" s="100"/>
      <c r="BJI113" s="100"/>
      <c r="BJJ113" s="100"/>
      <c r="BJK113" s="100"/>
      <c r="BJL113" s="100"/>
      <c r="BJM113" s="100"/>
      <c r="BJN113" s="100"/>
      <c r="BJO113" s="100"/>
      <c r="BJP113" s="100"/>
      <c r="BJQ113" s="100"/>
      <c r="BJR113" s="100"/>
      <c r="BJS113" s="100"/>
      <c r="BJT113" s="100"/>
      <c r="BJU113" s="100"/>
      <c r="BJV113" s="100"/>
      <c r="BJW113" s="100"/>
      <c r="BJX113" s="100"/>
      <c r="BJY113" s="100"/>
      <c r="BJZ113" s="100"/>
      <c r="BKA113" s="100"/>
      <c r="BKB113" s="100"/>
      <c r="BKC113" s="100"/>
      <c r="BKD113" s="100"/>
      <c r="BKE113" s="100"/>
      <c r="BKF113" s="100"/>
      <c r="BKG113" s="100"/>
      <c r="BKH113" s="100"/>
      <c r="BKI113" s="100"/>
      <c r="BKJ113" s="100"/>
      <c r="BKK113" s="100"/>
      <c r="BKL113" s="100"/>
      <c r="BKM113" s="100"/>
      <c r="BKN113" s="100"/>
      <c r="BKO113" s="100"/>
      <c r="BKP113" s="100"/>
      <c r="BKQ113" s="100"/>
      <c r="BKR113" s="100"/>
      <c r="BKS113" s="100"/>
      <c r="BKT113" s="100"/>
      <c r="BKU113" s="100"/>
      <c r="BKV113" s="100"/>
      <c r="BKW113" s="100"/>
      <c r="BKX113" s="100"/>
      <c r="BKY113" s="100"/>
      <c r="BKZ113" s="100"/>
      <c r="BLA113" s="100"/>
      <c r="BLB113" s="100"/>
      <c r="BLC113" s="100"/>
      <c r="BLD113" s="100"/>
      <c r="BLE113" s="100"/>
      <c r="BLF113" s="100"/>
      <c r="BLG113" s="100"/>
      <c r="BLH113" s="100"/>
      <c r="BLI113" s="100"/>
      <c r="BLJ113" s="100"/>
      <c r="BLK113" s="100"/>
      <c r="BLL113" s="100"/>
      <c r="BLM113" s="100"/>
      <c r="BLN113" s="100"/>
      <c r="BLO113" s="100"/>
      <c r="BLP113" s="100"/>
      <c r="BLQ113" s="100"/>
      <c r="BLR113" s="100"/>
      <c r="BLS113" s="100"/>
      <c r="BLT113" s="100"/>
      <c r="BLU113" s="100"/>
      <c r="BLV113" s="100"/>
      <c r="BLW113" s="100"/>
      <c r="BLX113" s="100"/>
      <c r="BLY113" s="100"/>
      <c r="BLZ113" s="100"/>
      <c r="BMA113" s="100"/>
      <c r="BMB113" s="100"/>
      <c r="BMC113" s="100"/>
      <c r="BMD113" s="100"/>
      <c r="BME113" s="100"/>
      <c r="BMF113" s="100"/>
      <c r="BMG113" s="100"/>
      <c r="BMH113" s="100"/>
      <c r="BMI113" s="100"/>
      <c r="BMJ113" s="100"/>
      <c r="BMK113" s="100"/>
      <c r="BML113" s="100"/>
      <c r="BMM113" s="100"/>
      <c r="BMN113" s="100"/>
      <c r="BMO113" s="100"/>
      <c r="BMP113" s="100"/>
      <c r="BMQ113" s="100"/>
      <c r="BMR113" s="100"/>
      <c r="BMS113" s="100"/>
      <c r="BMT113" s="100"/>
      <c r="BMU113" s="100"/>
      <c r="BMV113" s="100"/>
      <c r="BMW113" s="100"/>
      <c r="BMX113" s="100"/>
      <c r="BMY113" s="100"/>
      <c r="BMZ113" s="100"/>
      <c r="BNA113" s="100"/>
      <c r="BNB113" s="100"/>
      <c r="BNC113" s="100"/>
      <c r="BND113" s="100"/>
      <c r="BNE113" s="100"/>
      <c r="BNF113" s="100"/>
      <c r="BNG113" s="100"/>
      <c r="BNH113" s="100"/>
      <c r="BNI113" s="100"/>
      <c r="BNJ113" s="100"/>
      <c r="BNK113" s="100"/>
      <c r="BNL113" s="100"/>
      <c r="BNM113" s="100"/>
      <c r="BNN113" s="100"/>
      <c r="BNO113" s="100"/>
      <c r="BNP113" s="100"/>
      <c r="BNQ113" s="100"/>
      <c r="BNR113" s="100"/>
      <c r="BNS113" s="100"/>
      <c r="BNT113" s="100"/>
      <c r="BNU113" s="100"/>
      <c r="BNV113" s="100"/>
      <c r="BNW113" s="100"/>
      <c r="BNX113" s="100"/>
      <c r="BNY113" s="100"/>
      <c r="BNZ113" s="100"/>
      <c r="BOA113" s="100"/>
      <c r="BOB113" s="100"/>
      <c r="BOC113" s="100"/>
      <c r="BOD113" s="100"/>
      <c r="BOE113" s="100"/>
      <c r="BOF113" s="100"/>
      <c r="BOG113" s="100"/>
      <c r="BOH113" s="100"/>
      <c r="BOI113" s="100"/>
      <c r="BOJ113" s="100"/>
      <c r="BOK113" s="100"/>
      <c r="BOL113" s="100"/>
      <c r="BOM113" s="100"/>
      <c r="BON113" s="100"/>
      <c r="BOO113" s="100"/>
      <c r="BOP113" s="100"/>
      <c r="BOQ113" s="100"/>
      <c r="BOR113" s="100"/>
      <c r="BOS113" s="100"/>
      <c r="BOT113" s="100"/>
      <c r="BOU113" s="100"/>
      <c r="BOV113" s="100"/>
      <c r="BOW113" s="100"/>
      <c r="BOX113" s="100"/>
      <c r="BOY113" s="100"/>
      <c r="BOZ113" s="100"/>
      <c r="BPA113" s="100"/>
      <c r="BPB113" s="100"/>
      <c r="BPC113" s="100"/>
      <c r="BPD113" s="100"/>
      <c r="BPE113" s="100"/>
      <c r="BPF113" s="100"/>
      <c r="BPG113" s="100"/>
      <c r="BPH113" s="100"/>
      <c r="BPI113" s="100"/>
      <c r="BPJ113" s="100"/>
      <c r="BPK113" s="100"/>
      <c r="BPL113" s="100"/>
      <c r="BPM113" s="100"/>
      <c r="BPN113" s="100"/>
      <c r="BPO113" s="100"/>
      <c r="BPP113" s="100"/>
      <c r="BPQ113" s="100"/>
      <c r="BPR113" s="100"/>
      <c r="BPS113" s="100"/>
      <c r="BPT113" s="100"/>
      <c r="BPU113" s="100"/>
      <c r="BPV113" s="100"/>
      <c r="BPW113" s="100"/>
      <c r="BPX113" s="100"/>
      <c r="BPY113" s="100"/>
      <c r="BPZ113" s="100"/>
      <c r="BQA113" s="100"/>
      <c r="BQB113" s="100"/>
      <c r="BQC113" s="100"/>
      <c r="BQD113" s="100"/>
      <c r="BQE113" s="100"/>
      <c r="BQF113" s="100"/>
      <c r="BQG113" s="100"/>
      <c r="BQH113" s="100"/>
      <c r="BQI113" s="100"/>
      <c r="BQJ113" s="100"/>
      <c r="BQK113" s="100"/>
      <c r="BQL113" s="100"/>
      <c r="BQM113" s="100"/>
      <c r="BQN113" s="100"/>
      <c r="BQO113" s="100"/>
      <c r="BQP113" s="100"/>
      <c r="BQQ113" s="100"/>
      <c r="BQR113" s="100"/>
      <c r="BQS113" s="100"/>
      <c r="BQT113" s="100"/>
      <c r="BQU113" s="100"/>
      <c r="BQV113" s="100"/>
      <c r="BQW113" s="100"/>
      <c r="BQX113" s="100"/>
      <c r="BQY113" s="100"/>
      <c r="BQZ113" s="100"/>
      <c r="BRA113" s="100"/>
      <c r="BRB113" s="100"/>
      <c r="BRC113" s="100"/>
      <c r="BRD113" s="100"/>
      <c r="BRE113" s="100"/>
      <c r="BRF113" s="100"/>
      <c r="BRG113" s="100"/>
      <c r="BRH113" s="100"/>
      <c r="BRI113" s="100"/>
      <c r="BRJ113" s="100"/>
      <c r="BRK113" s="100"/>
      <c r="BRL113" s="100"/>
      <c r="BRM113" s="100"/>
      <c r="BRN113" s="100"/>
      <c r="BRO113" s="100"/>
      <c r="BRP113" s="100"/>
      <c r="BRQ113" s="100"/>
      <c r="BRR113" s="100"/>
      <c r="BRS113" s="100"/>
      <c r="BRT113" s="100"/>
      <c r="BRU113" s="100"/>
      <c r="BRV113" s="100"/>
      <c r="BRW113" s="100"/>
      <c r="BRX113" s="100"/>
      <c r="BRY113" s="100"/>
      <c r="BRZ113" s="100"/>
      <c r="BSA113" s="100"/>
      <c r="BSB113" s="100"/>
      <c r="BSC113" s="100"/>
      <c r="BSD113" s="100"/>
      <c r="BSE113" s="100"/>
      <c r="BSF113" s="100"/>
      <c r="BSG113" s="100"/>
      <c r="BSH113" s="100"/>
      <c r="BSI113" s="100"/>
      <c r="BSJ113" s="100"/>
      <c r="BSK113" s="100"/>
      <c r="BSL113" s="100"/>
      <c r="BSM113" s="100"/>
      <c r="BSN113" s="100"/>
      <c r="BSO113" s="100"/>
      <c r="BSP113" s="100"/>
      <c r="BSQ113" s="100"/>
      <c r="BSR113" s="100"/>
      <c r="BSS113" s="100"/>
      <c r="BST113" s="100"/>
      <c r="BSU113" s="100"/>
      <c r="BSV113" s="100"/>
      <c r="BSW113" s="100"/>
      <c r="BSX113" s="100"/>
      <c r="BSY113" s="100"/>
      <c r="BSZ113" s="100"/>
      <c r="BTA113" s="100"/>
      <c r="BTB113" s="100"/>
      <c r="BTC113" s="100"/>
      <c r="BTD113" s="100"/>
      <c r="BTE113" s="100"/>
      <c r="BTF113" s="100"/>
      <c r="BTG113" s="100"/>
      <c r="BTH113" s="100"/>
      <c r="BTI113" s="100"/>
      <c r="BTJ113" s="100"/>
      <c r="BTK113" s="100"/>
      <c r="BTL113" s="100"/>
      <c r="BTM113" s="100"/>
      <c r="BTN113" s="100"/>
      <c r="BTO113" s="100"/>
      <c r="BTP113" s="100"/>
      <c r="BTQ113" s="100"/>
      <c r="BTR113" s="100"/>
      <c r="BTS113" s="100"/>
      <c r="BTT113" s="100"/>
      <c r="BTU113" s="100"/>
      <c r="BTV113" s="100"/>
      <c r="BTW113" s="100"/>
      <c r="BTX113" s="100"/>
      <c r="BTY113" s="100"/>
      <c r="BTZ113" s="100"/>
      <c r="BUA113" s="100"/>
      <c r="BUB113" s="100"/>
      <c r="BUC113" s="100"/>
      <c r="BUD113" s="100"/>
      <c r="BUE113" s="100"/>
      <c r="BUF113" s="100"/>
      <c r="BUG113" s="100"/>
      <c r="BUH113" s="100"/>
      <c r="BUI113" s="100"/>
      <c r="BUJ113" s="100"/>
      <c r="BUK113" s="100"/>
      <c r="BUL113" s="100"/>
      <c r="BUM113" s="100"/>
      <c r="BUN113" s="100"/>
      <c r="BUO113" s="100"/>
      <c r="BUP113" s="100"/>
      <c r="BUQ113" s="100"/>
      <c r="BUR113" s="100"/>
      <c r="BUS113" s="100"/>
      <c r="BUT113" s="100"/>
      <c r="BUU113" s="100"/>
      <c r="BUV113" s="100"/>
      <c r="BUW113" s="100"/>
      <c r="BUX113" s="100"/>
      <c r="BUY113" s="100"/>
      <c r="BUZ113" s="100"/>
      <c r="BVA113" s="100"/>
      <c r="BVB113" s="100"/>
      <c r="BVC113" s="100"/>
      <c r="BVD113" s="100"/>
      <c r="BVE113" s="100"/>
      <c r="BVF113" s="100"/>
      <c r="BVG113" s="100"/>
      <c r="BVH113" s="100"/>
      <c r="BVI113" s="100"/>
      <c r="BVJ113" s="100"/>
      <c r="BVK113" s="100"/>
      <c r="BVL113" s="100"/>
      <c r="BVM113" s="100"/>
      <c r="BVN113" s="100"/>
      <c r="BVO113" s="100"/>
      <c r="BVP113" s="100"/>
      <c r="BVQ113" s="100"/>
      <c r="BVR113" s="100"/>
      <c r="BVS113" s="100"/>
      <c r="BVT113" s="100"/>
      <c r="BVU113" s="100"/>
      <c r="BVV113" s="100"/>
      <c r="BVW113" s="100"/>
      <c r="BVX113" s="100"/>
      <c r="BVY113" s="100"/>
      <c r="BVZ113" s="100"/>
      <c r="BWA113" s="100"/>
      <c r="BWB113" s="100"/>
      <c r="BWC113" s="100"/>
      <c r="BWD113" s="100"/>
      <c r="BWE113" s="100"/>
      <c r="BWF113" s="100"/>
      <c r="BWG113" s="100"/>
      <c r="BWH113" s="100"/>
      <c r="BWI113" s="100"/>
      <c r="BWJ113" s="100"/>
      <c r="BWK113" s="100"/>
      <c r="BWL113" s="100"/>
      <c r="BWM113" s="100"/>
      <c r="BWN113" s="100"/>
      <c r="BWO113" s="100"/>
      <c r="BWP113" s="100"/>
      <c r="BWQ113" s="100"/>
      <c r="BWR113" s="100"/>
      <c r="BWS113" s="100"/>
      <c r="BWT113" s="100"/>
      <c r="BWU113" s="100"/>
      <c r="BWV113" s="100"/>
      <c r="BWW113" s="100"/>
      <c r="BWX113" s="100"/>
      <c r="BWY113" s="100"/>
      <c r="BWZ113" s="100"/>
      <c r="BXA113" s="100"/>
      <c r="BXB113" s="100"/>
      <c r="BXC113" s="100"/>
      <c r="BXD113" s="100"/>
      <c r="BXE113" s="100"/>
      <c r="BXF113" s="100"/>
      <c r="BXG113" s="100"/>
      <c r="BXH113" s="100"/>
      <c r="BXI113" s="100"/>
      <c r="BXJ113" s="100"/>
      <c r="BXK113" s="100"/>
      <c r="BXL113" s="100"/>
      <c r="BXM113" s="100"/>
      <c r="BXN113" s="100"/>
      <c r="BXO113" s="100"/>
      <c r="BXP113" s="100"/>
      <c r="BXQ113" s="100"/>
      <c r="BXR113" s="100"/>
      <c r="BXS113" s="100"/>
      <c r="BXT113" s="100"/>
      <c r="BXU113" s="100"/>
      <c r="BXV113" s="100"/>
      <c r="BXW113" s="100"/>
      <c r="BXX113" s="100"/>
      <c r="BXY113" s="100"/>
      <c r="BXZ113" s="100"/>
      <c r="BYA113" s="100"/>
      <c r="BYB113" s="100"/>
      <c r="BYC113" s="100"/>
      <c r="BYD113" s="100"/>
      <c r="BYE113" s="100"/>
      <c r="BYF113" s="100"/>
      <c r="BYG113" s="100"/>
      <c r="BYH113" s="100"/>
      <c r="BYI113" s="100"/>
      <c r="BYJ113" s="100"/>
      <c r="BYK113" s="100"/>
      <c r="BYL113" s="100"/>
      <c r="BYM113" s="100"/>
      <c r="BYN113" s="100"/>
      <c r="BYO113" s="100"/>
      <c r="BYP113" s="100"/>
      <c r="BYQ113" s="100"/>
      <c r="BYR113" s="100"/>
      <c r="BYS113" s="100"/>
      <c r="BYT113" s="100"/>
      <c r="BYU113" s="100"/>
      <c r="BYV113" s="100"/>
      <c r="BYW113" s="100"/>
      <c r="BYX113" s="100"/>
      <c r="BYY113" s="100"/>
      <c r="BYZ113" s="100"/>
      <c r="BZA113" s="100"/>
      <c r="BZB113" s="100"/>
      <c r="BZC113" s="100"/>
      <c r="BZD113" s="100"/>
      <c r="BZE113" s="100"/>
      <c r="BZF113" s="100"/>
      <c r="BZG113" s="100"/>
      <c r="BZH113" s="100"/>
      <c r="BZI113" s="100"/>
      <c r="BZJ113" s="100"/>
      <c r="BZK113" s="100"/>
      <c r="BZL113" s="100"/>
      <c r="BZM113" s="100"/>
      <c r="BZN113" s="100"/>
      <c r="BZO113" s="100"/>
      <c r="BZP113" s="100"/>
      <c r="BZQ113" s="100"/>
      <c r="BZR113" s="100"/>
      <c r="BZS113" s="100"/>
      <c r="BZT113" s="100"/>
      <c r="BZU113" s="100"/>
      <c r="BZV113" s="100"/>
      <c r="BZW113" s="100"/>
      <c r="BZX113" s="100"/>
      <c r="BZY113" s="100"/>
      <c r="BZZ113" s="100"/>
      <c r="CAA113" s="100"/>
      <c r="CAB113" s="100"/>
      <c r="CAC113" s="100"/>
      <c r="CAD113" s="100"/>
      <c r="CAE113" s="100"/>
      <c r="CAF113" s="100"/>
      <c r="CAG113" s="100"/>
      <c r="CAH113" s="100"/>
      <c r="CAI113" s="100"/>
      <c r="CAJ113" s="100"/>
      <c r="CAK113" s="100"/>
      <c r="CAL113" s="100"/>
      <c r="CAM113" s="100"/>
      <c r="CAN113" s="100"/>
      <c r="CAO113" s="100"/>
      <c r="CAP113" s="100"/>
      <c r="CAQ113" s="100"/>
      <c r="CAR113" s="100"/>
      <c r="CAS113" s="100"/>
      <c r="CAT113" s="100"/>
      <c r="CAU113" s="100"/>
      <c r="CAV113" s="100"/>
      <c r="CAW113" s="100"/>
      <c r="CAX113" s="100"/>
      <c r="CAY113" s="100"/>
      <c r="CAZ113" s="100"/>
      <c r="CBA113" s="100"/>
      <c r="CBB113" s="100"/>
      <c r="CBC113" s="100"/>
      <c r="CBD113" s="100"/>
      <c r="CBE113" s="100"/>
      <c r="CBF113" s="100"/>
      <c r="CBG113" s="100"/>
      <c r="CBH113" s="100"/>
      <c r="CBI113" s="100"/>
      <c r="CBJ113" s="100"/>
      <c r="CBK113" s="100"/>
      <c r="CBL113" s="100"/>
      <c r="CBM113" s="100"/>
      <c r="CBN113" s="100"/>
      <c r="CBO113" s="100"/>
      <c r="CBP113" s="100"/>
      <c r="CBQ113" s="100"/>
      <c r="CBR113" s="100"/>
      <c r="CBS113" s="100"/>
      <c r="CBT113" s="100"/>
      <c r="CBU113" s="100"/>
      <c r="CBV113" s="100"/>
      <c r="CBW113" s="100"/>
      <c r="CBX113" s="100"/>
      <c r="CBY113" s="100"/>
      <c r="CBZ113" s="100"/>
      <c r="CCA113" s="100"/>
      <c r="CCB113" s="100"/>
      <c r="CCC113" s="100"/>
      <c r="CCD113" s="100"/>
      <c r="CCE113" s="100"/>
      <c r="CCF113" s="100"/>
      <c r="CCG113" s="100"/>
      <c r="CCH113" s="100"/>
      <c r="CCI113" s="100"/>
      <c r="CCJ113" s="100"/>
      <c r="CCK113" s="100"/>
      <c r="CCL113" s="100"/>
      <c r="CCM113" s="100"/>
      <c r="CCN113" s="100"/>
      <c r="CCO113" s="100"/>
      <c r="CCP113" s="100"/>
      <c r="CCQ113" s="100"/>
      <c r="CCR113" s="100"/>
      <c r="CCS113" s="100"/>
      <c r="CCT113" s="100"/>
      <c r="CCU113" s="100"/>
      <c r="CCV113" s="100"/>
      <c r="CCW113" s="100"/>
      <c r="CCX113" s="100"/>
      <c r="CCY113" s="100"/>
      <c r="CCZ113" s="100"/>
      <c r="CDA113" s="100"/>
      <c r="CDB113" s="100"/>
      <c r="CDC113" s="100"/>
      <c r="CDD113" s="100"/>
      <c r="CDE113" s="100"/>
      <c r="CDF113" s="100"/>
      <c r="CDG113" s="100"/>
      <c r="CDH113" s="100"/>
      <c r="CDI113" s="100"/>
      <c r="CDJ113" s="100"/>
      <c r="CDK113" s="100"/>
      <c r="CDL113" s="100"/>
      <c r="CDM113" s="100"/>
      <c r="CDN113" s="100"/>
      <c r="CDO113" s="100"/>
      <c r="CDP113" s="100"/>
      <c r="CDQ113" s="100"/>
      <c r="CDR113" s="100"/>
      <c r="CDS113" s="100"/>
      <c r="CDT113" s="100"/>
      <c r="CDU113" s="100"/>
      <c r="CDV113" s="100"/>
      <c r="CDW113" s="100"/>
      <c r="CDX113" s="100"/>
      <c r="CDY113" s="100"/>
      <c r="CDZ113" s="100"/>
      <c r="CEA113" s="100"/>
      <c r="CEB113" s="100"/>
      <c r="CEC113" s="100"/>
      <c r="CED113" s="100"/>
      <c r="CEE113" s="100"/>
      <c r="CEF113" s="100"/>
      <c r="CEG113" s="100"/>
      <c r="CEH113" s="100"/>
      <c r="CEI113" s="100"/>
      <c r="CEJ113" s="100"/>
      <c r="CEK113" s="100"/>
      <c r="CEL113" s="100"/>
      <c r="CEM113" s="100"/>
      <c r="CEN113" s="100"/>
      <c r="CEO113" s="100"/>
      <c r="CEP113" s="100"/>
      <c r="CEQ113" s="100"/>
      <c r="CER113" s="100"/>
      <c r="CES113" s="100"/>
      <c r="CET113" s="100"/>
      <c r="CEU113" s="100"/>
      <c r="CEV113" s="100"/>
      <c r="CEW113" s="100"/>
      <c r="CEX113" s="100"/>
      <c r="CEY113" s="100"/>
      <c r="CEZ113" s="100"/>
      <c r="CFA113" s="100"/>
      <c r="CFB113" s="100"/>
      <c r="CFC113" s="100"/>
      <c r="CFD113" s="100"/>
      <c r="CFE113" s="100"/>
      <c r="CFF113" s="100"/>
      <c r="CFG113" s="100"/>
      <c r="CFH113" s="100"/>
      <c r="CFI113" s="100"/>
      <c r="CFJ113" s="100"/>
      <c r="CFK113" s="100"/>
      <c r="CFL113" s="100"/>
      <c r="CFM113" s="100"/>
      <c r="CFN113" s="100"/>
      <c r="CFO113" s="100"/>
      <c r="CFP113" s="100"/>
      <c r="CFQ113" s="100"/>
      <c r="CFR113" s="100"/>
      <c r="CFS113" s="100"/>
      <c r="CFT113" s="100"/>
      <c r="CFU113" s="100"/>
      <c r="CFV113" s="100"/>
      <c r="CFW113" s="100"/>
      <c r="CFX113" s="100"/>
      <c r="CFY113" s="100"/>
      <c r="CFZ113" s="100"/>
      <c r="CGA113" s="100"/>
      <c r="CGB113" s="100"/>
      <c r="CGC113" s="100"/>
      <c r="CGD113" s="100"/>
      <c r="CGE113" s="100"/>
      <c r="CGF113" s="100"/>
      <c r="CGG113" s="100"/>
      <c r="CGH113" s="100"/>
      <c r="CGI113" s="100"/>
      <c r="CGJ113" s="100"/>
      <c r="CGK113" s="100"/>
      <c r="CGL113" s="100"/>
      <c r="CGM113" s="100"/>
      <c r="CGN113" s="100"/>
      <c r="CGO113" s="100"/>
      <c r="CGP113" s="100"/>
      <c r="CGQ113" s="100"/>
      <c r="CGR113" s="100"/>
      <c r="CGS113" s="100"/>
      <c r="CGT113" s="100"/>
      <c r="CGU113" s="100"/>
      <c r="CGV113" s="100"/>
      <c r="CGW113" s="100"/>
      <c r="CGX113" s="100"/>
      <c r="CGY113" s="100"/>
      <c r="CGZ113" s="100"/>
      <c r="CHA113" s="100"/>
      <c r="CHB113" s="100"/>
      <c r="CHC113" s="100"/>
      <c r="CHD113" s="100"/>
      <c r="CHE113" s="100"/>
      <c r="CHF113" s="100"/>
      <c r="CHG113" s="100"/>
      <c r="CHH113" s="100"/>
      <c r="CHI113" s="100"/>
      <c r="CHJ113" s="100"/>
      <c r="CHK113" s="100"/>
      <c r="CHL113" s="100"/>
      <c r="CHM113" s="100"/>
      <c r="CHN113" s="100"/>
      <c r="CHO113" s="100"/>
      <c r="CHP113" s="100"/>
      <c r="CHQ113" s="100"/>
      <c r="CHR113" s="100"/>
      <c r="CHS113" s="100"/>
      <c r="CHT113" s="100"/>
      <c r="CHU113" s="100"/>
      <c r="CHV113" s="100"/>
      <c r="CHW113" s="100"/>
      <c r="CHX113" s="100"/>
      <c r="CHY113" s="100"/>
      <c r="CHZ113" s="100"/>
      <c r="CIA113" s="100"/>
      <c r="CIB113" s="100"/>
      <c r="CIC113" s="100"/>
      <c r="CID113" s="100"/>
      <c r="CIE113" s="100"/>
      <c r="CIF113" s="100"/>
      <c r="CIG113" s="100"/>
      <c r="CIH113" s="100"/>
      <c r="CII113" s="100"/>
      <c r="CIJ113" s="100"/>
      <c r="CIK113" s="100"/>
      <c r="CIL113" s="100"/>
      <c r="CIM113" s="100"/>
      <c r="CIN113" s="100"/>
      <c r="CIO113" s="100"/>
      <c r="CIP113" s="100"/>
      <c r="CIQ113" s="100"/>
      <c r="CIR113" s="100"/>
      <c r="CIS113" s="100"/>
      <c r="CIT113" s="100"/>
      <c r="CIU113" s="100"/>
      <c r="CIV113" s="100"/>
      <c r="CIW113" s="100"/>
      <c r="CIX113" s="100"/>
      <c r="CIY113" s="100"/>
      <c r="CIZ113" s="100"/>
      <c r="CJA113" s="100"/>
      <c r="CJB113" s="100"/>
      <c r="CJC113" s="100"/>
      <c r="CJD113" s="100"/>
      <c r="CJE113" s="100"/>
      <c r="CJF113" s="100"/>
      <c r="CJG113" s="100"/>
      <c r="CJH113" s="100"/>
      <c r="CJI113" s="100"/>
      <c r="CJJ113" s="100"/>
      <c r="CJK113" s="100"/>
      <c r="CJL113" s="100"/>
      <c r="CJM113" s="100"/>
      <c r="CJN113" s="100"/>
      <c r="CJO113" s="100"/>
      <c r="CJP113" s="100"/>
      <c r="CJQ113" s="100"/>
      <c r="CJR113" s="100"/>
      <c r="CJS113" s="100"/>
      <c r="CJT113" s="100"/>
      <c r="CJU113" s="100"/>
      <c r="CJV113" s="100"/>
      <c r="CJW113" s="100"/>
      <c r="CJX113" s="100"/>
      <c r="CJY113" s="100"/>
      <c r="CJZ113" s="100"/>
      <c r="CKA113" s="100"/>
      <c r="CKB113" s="100"/>
      <c r="CKC113" s="100"/>
      <c r="CKD113" s="100"/>
      <c r="CKE113" s="100"/>
      <c r="CKF113" s="100"/>
      <c r="CKG113" s="100"/>
      <c r="CKH113" s="100"/>
      <c r="CKI113" s="100"/>
      <c r="CKJ113" s="100"/>
      <c r="CKK113" s="100"/>
      <c r="CKL113" s="100"/>
      <c r="CKM113" s="100"/>
      <c r="CKN113" s="100"/>
      <c r="CKO113" s="100"/>
      <c r="CKP113" s="100"/>
      <c r="CKQ113" s="100"/>
      <c r="CKR113" s="100"/>
      <c r="CKS113" s="100"/>
      <c r="CKT113" s="100"/>
      <c r="CKU113" s="100"/>
      <c r="CKV113" s="100"/>
      <c r="CKW113" s="100"/>
      <c r="CKX113" s="100"/>
      <c r="CKY113" s="100"/>
      <c r="CKZ113" s="100"/>
      <c r="CLA113" s="100"/>
      <c r="CLB113" s="100"/>
      <c r="CLC113" s="100"/>
      <c r="CLD113" s="100"/>
      <c r="CLE113" s="100"/>
      <c r="CLF113" s="100"/>
      <c r="CLG113" s="100"/>
      <c r="CLH113" s="100"/>
      <c r="CLI113" s="100"/>
      <c r="CLJ113" s="100"/>
      <c r="CLK113" s="100"/>
      <c r="CLL113" s="100"/>
      <c r="CLM113" s="100"/>
      <c r="CLN113" s="100"/>
      <c r="CLO113" s="100"/>
      <c r="CLP113" s="100"/>
      <c r="CLQ113" s="100"/>
      <c r="CLR113" s="100"/>
      <c r="CLS113" s="100"/>
      <c r="CLT113" s="100"/>
      <c r="CLU113" s="100"/>
      <c r="CLV113" s="100"/>
      <c r="CLW113" s="100"/>
      <c r="CLX113" s="100"/>
      <c r="CLY113" s="100"/>
      <c r="CLZ113" s="100"/>
      <c r="CMA113" s="100"/>
      <c r="CMB113" s="100"/>
      <c r="CMC113" s="100"/>
      <c r="CMD113" s="100"/>
      <c r="CME113" s="100"/>
      <c r="CMF113" s="100"/>
      <c r="CMG113" s="100"/>
      <c r="CMH113" s="100"/>
      <c r="CMI113" s="100"/>
      <c r="CMJ113" s="100"/>
      <c r="CMK113" s="100"/>
      <c r="CML113" s="100"/>
      <c r="CMM113" s="100"/>
      <c r="CMN113" s="100"/>
      <c r="CMO113" s="100"/>
      <c r="CMP113" s="100"/>
      <c r="CMQ113" s="100"/>
      <c r="CMR113" s="100"/>
      <c r="CMS113" s="100"/>
      <c r="CMT113" s="100"/>
      <c r="CMU113" s="100"/>
      <c r="CMV113" s="100"/>
      <c r="CMW113" s="100"/>
      <c r="CMX113" s="100"/>
      <c r="CMY113" s="100"/>
      <c r="CMZ113" s="100"/>
      <c r="CNA113" s="100"/>
      <c r="CNB113" s="100"/>
      <c r="CNC113" s="100"/>
      <c r="CND113" s="100"/>
      <c r="CNE113" s="100"/>
      <c r="CNF113" s="100"/>
      <c r="CNG113" s="100"/>
      <c r="CNH113" s="100"/>
      <c r="CNI113" s="100"/>
      <c r="CNJ113" s="100"/>
      <c r="CNK113" s="100"/>
      <c r="CNL113" s="100"/>
      <c r="CNM113" s="100"/>
      <c r="CNN113" s="100"/>
      <c r="CNO113" s="100"/>
      <c r="CNP113" s="100"/>
      <c r="CNQ113" s="100"/>
      <c r="CNR113" s="100"/>
      <c r="CNS113" s="100"/>
      <c r="CNT113" s="100"/>
      <c r="CNU113" s="100"/>
      <c r="CNV113" s="100"/>
      <c r="CNW113" s="100"/>
      <c r="CNX113" s="100"/>
      <c r="CNY113" s="100"/>
      <c r="CNZ113" s="100"/>
      <c r="COA113" s="100"/>
      <c r="COB113" s="100"/>
      <c r="COC113" s="100"/>
      <c r="COD113" s="100"/>
      <c r="COE113" s="100"/>
      <c r="COF113" s="100"/>
      <c r="COG113" s="100"/>
      <c r="COH113" s="100"/>
      <c r="COI113" s="100"/>
      <c r="COJ113" s="100"/>
      <c r="COK113" s="100"/>
      <c r="COL113" s="100"/>
      <c r="COM113" s="100"/>
      <c r="CON113" s="100"/>
      <c r="COO113" s="100"/>
      <c r="COP113" s="100"/>
      <c r="COQ113" s="100"/>
      <c r="COR113" s="100"/>
      <c r="COS113" s="100"/>
      <c r="COT113" s="100"/>
      <c r="COU113" s="100"/>
      <c r="COV113" s="100"/>
      <c r="COW113" s="100"/>
      <c r="COX113" s="100"/>
      <c r="COY113" s="100"/>
      <c r="COZ113" s="100"/>
      <c r="CPA113" s="100"/>
      <c r="CPB113" s="100"/>
      <c r="CPC113" s="100"/>
      <c r="CPD113" s="100"/>
      <c r="CPE113" s="100"/>
      <c r="CPF113" s="100"/>
      <c r="CPG113" s="100"/>
      <c r="CPH113" s="100"/>
      <c r="CPI113" s="100"/>
      <c r="CPJ113" s="100"/>
      <c r="CPK113" s="100"/>
      <c r="CPL113" s="100"/>
      <c r="CPM113" s="100"/>
      <c r="CPN113" s="100"/>
      <c r="CPO113" s="100"/>
      <c r="CPP113" s="100"/>
      <c r="CPQ113" s="100"/>
      <c r="CPR113" s="100"/>
      <c r="CPS113" s="100"/>
      <c r="CPT113" s="100"/>
      <c r="CPU113" s="100"/>
      <c r="CPV113" s="100"/>
      <c r="CPW113" s="100"/>
      <c r="CPX113" s="100"/>
      <c r="CPY113" s="100"/>
      <c r="CPZ113" s="100"/>
      <c r="CQA113" s="100"/>
      <c r="CQB113" s="100"/>
      <c r="CQC113" s="100"/>
      <c r="CQD113" s="100"/>
      <c r="CQE113" s="100"/>
      <c r="CQF113" s="100"/>
      <c r="CQG113" s="100"/>
      <c r="CQH113" s="100"/>
      <c r="CQI113" s="100"/>
      <c r="CQJ113" s="100"/>
      <c r="CQK113" s="100"/>
      <c r="CQL113" s="100"/>
      <c r="CQM113" s="100"/>
      <c r="CQN113" s="100"/>
      <c r="CQO113" s="100"/>
      <c r="CQP113" s="100"/>
      <c r="CQQ113" s="100"/>
      <c r="CQR113" s="100"/>
      <c r="CQS113" s="100"/>
      <c r="CQT113" s="100"/>
      <c r="CQU113" s="100"/>
      <c r="CQV113" s="100"/>
      <c r="CQW113" s="100"/>
      <c r="CQX113" s="100"/>
      <c r="CQY113" s="100"/>
      <c r="CQZ113" s="100"/>
      <c r="CRA113" s="100"/>
      <c r="CRB113" s="100"/>
      <c r="CRC113" s="100"/>
      <c r="CRD113" s="100"/>
      <c r="CRE113" s="100"/>
      <c r="CRF113" s="100"/>
      <c r="CRG113" s="100"/>
      <c r="CRH113" s="100"/>
      <c r="CRI113" s="100"/>
      <c r="CRJ113" s="100"/>
      <c r="CRK113" s="100"/>
      <c r="CRL113" s="100"/>
      <c r="CRM113" s="100"/>
      <c r="CRN113" s="100"/>
      <c r="CRO113" s="100"/>
      <c r="CRP113" s="100"/>
      <c r="CRQ113" s="100"/>
      <c r="CRR113" s="100"/>
      <c r="CRS113" s="100"/>
      <c r="CRT113" s="100"/>
      <c r="CRU113" s="100"/>
      <c r="CRV113" s="100"/>
      <c r="CRW113" s="100"/>
      <c r="CRX113" s="100"/>
      <c r="CRY113" s="100"/>
      <c r="CRZ113" s="100"/>
      <c r="CSA113" s="100"/>
      <c r="CSB113" s="100"/>
      <c r="CSC113" s="100"/>
      <c r="CSD113" s="100"/>
      <c r="CSE113" s="100"/>
      <c r="CSF113" s="100"/>
      <c r="CSG113" s="100"/>
      <c r="CSH113" s="100"/>
      <c r="CSI113" s="100"/>
      <c r="CSJ113" s="100"/>
      <c r="CSK113" s="100"/>
      <c r="CSL113" s="100"/>
      <c r="CSM113" s="100"/>
      <c r="CSN113" s="100"/>
      <c r="CSO113" s="100"/>
      <c r="CSP113" s="100"/>
      <c r="CSQ113" s="100"/>
      <c r="CSR113" s="100"/>
      <c r="CSS113" s="100"/>
      <c r="CST113" s="100"/>
      <c r="CSU113" s="100"/>
      <c r="CSV113" s="100"/>
      <c r="CSW113" s="100"/>
      <c r="CSX113" s="100"/>
      <c r="CSY113" s="100"/>
      <c r="CSZ113" s="100"/>
      <c r="CTA113" s="100"/>
      <c r="CTB113" s="100"/>
      <c r="CTC113" s="100"/>
      <c r="CTD113" s="100"/>
      <c r="CTE113" s="100"/>
      <c r="CTF113" s="100"/>
      <c r="CTG113" s="100"/>
      <c r="CTH113" s="100"/>
      <c r="CTI113" s="100"/>
      <c r="CTJ113" s="100"/>
      <c r="CTK113" s="100"/>
      <c r="CTL113" s="100"/>
      <c r="CTM113" s="100"/>
      <c r="CTN113" s="100"/>
      <c r="CTO113" s="100"/>
      <c r="CTP113" s="100"/>
      <c r="CTQ113" s="100"/>
      <c r="CTR113" s="100"/>
      <c r="CTS113" s="100"/>
      <c r="CTT113" s="100"/>
      <c r="CTU113" s="100"/>
      <c r="CTV113" s="100"/>
      <c r="CTW113" s="100"/>
      <c r="CTX113" s="100"/>
      <c r="CTY113" s="100"/>
      <c r="CTZ113" s="100"/>
      <c r="CUA113" s="100"/>
      <c r="CUB113" s="100"/>
      <c r="CUC113" s="100"/>
      <c r="CUD113" s="100"/>
      <c r="CUE113" s="100"/>
      <c r="CUF113" s="100"/>
      <c r="CUG113" s="100"/>
      <c r="CUH113" s="100"/>
      <c r="CUI113" s="100"/>
      <c r="CUJ113" s="100"/>
      <c r="CUK113" s="100"/>
      <c r="CUL113" s="100"/>
      <c r="CUM113" s="100"/>
      <c r="CUN113" s="100"/>
      <c r="CUO113" s="100"/>
      <c r="CUP113" s="100"/>
      <c r="CUQ113" s="100"/>
      <c r="CUR113" s="100"/>
      <c r="CUS113" s="100"/>
      <c r="CUT113" s="100"/>
      <c r="CUU113" s="100"/>
      <c r="CUV113" s="100"/>
      <c r="CUW113" s="100"/>
      <c r="CUX113" s="100"/>
      <c r="CUY113" s="100"/>
      <c r="CUZ113" s="100"/>
      <c r="CVA113" s="100"/>
      <c r="CVB113" s="100"/>
      <c r="CVC113" s="100"/>
      <c r="CVD113" s="100"/>
      <c r="CVE113" s="100"/>
      <c r="CVF113" s="100"/>
      <c r="CVG113" s="100"/>
      <c r="CVH113" s="100"/>
      <c r="CVI113" s="100"/>
      <c r="CVJ113" s="100"/>
      <c r="CVK113" s="100"/>
      <c r="CVL113" s="100"/>
      <c r="CVM113" s="100"/>
      <c r="CVN113" s="100"/>
      <c r="CVO113" s="100"/>
      <c r="CVP113" s="100"/>
      <c r="CVQ113" s="100"/>
      <c r="CVR113" s="100"/>
      <c r="CVS113" s="100"/>
      <c r="CVT113" s="100"/>
      <c r="CVU113" s="100"/>
      <c r="CVV113" s="100"/>
      <c r="CVW113" s="100"/>
      <c r="CVX113" s="100"/>
      <c r="CVY113" s="100"/>
      <c r="CVZ113" s="100"/>
      <c r="CWA113" s="100"/>
      <c r="CWB113" s="100"/>
      <c r="CWC113" s="100"/>
      <c r="CWD113" s="100"/>
      <c r="CWE113" s="100"/>
      <c r="CWF113" s="100"/>
      <c r="CWG113" s="100"/>
      <c r="CWH113" s="100"/>
      <c r="CWI113" s="100"/>
      <c r="CWJ113" s="100"/>
      <c r="CWK113" s="100"/>
      <c r="CWL113" s="100"/>
      <c r="CWM113" s="100"/>
      <c r="CWN113" s="100"/>
      <c r="CWO113" s="100"/>
      <c r="CWP113" s="100"/>
      <c r="CWQ113" s="100"/>
      <c r="CWR113" s="100"/>
      <c r="CWS113" s="100"/>
      <c r="CWT113" s="100"/>
      <c r="CWU113" s="100"/>
      <c r="CWV113" s="100"/>
      <c r="CWW113" s="100"/>
      <c r="CWX113" s="100"/>
      <c r="CWY113" s="100"/>
      <c r="CWZ113" s="100"/>
      <c r="CXA113" s="100"/>
      <c r="CXB113" s="100"/>
      <c r="CXC113" s="100"/>
      <c r="CXD113" s="100"/>
      <c r="CXE113" s="100"/>
      <c r="CXF113" s="100"/>
      <c r="CXG113" s="100"/>
      <c r="CXH113" s="100"/>
      <c r="CXI113" s="100"/>
      <c r="CXJ113" s="100"/>
      <c r="CXK113" s="100"/>
      <c r="CXL113" s="100"/>
      <c r="CXM113" s="100"/>
      <c r="CXN113" s="100"/>
      <c r="CXO113" s="100"/>
      <c r="CXP113" s="100"/>
      <c r="CXQ113" s="100"/>
      <c r="CXR113" s="100"/>
      <c r="CXS113" s="100"/>
      <c r="CXT113" s="100"/>
      <c r="CXU113" s="100"/>
      <c r="CXV113" s="100"/>
      <c r="CXW113" s="100"/>
      <c r="CXX113" s="100"/>
      <c r="CXY113" s="100"/>
      <c r="CXZ113" s="100"/>
      <c r="CYA113" s="100"/>
      <c r="CYB113" s="100"/>
      <c r="CYC113" s="100"/>
      <c r="CYD113" s="100"/>
      <c r="CYE113" s="100"/>
      <c r="CYF113" s="100"/>
      <c r="CYG113" s="100"/>
      <c r="CYH113" s="100"/>
      <c r="CYI113" s="100"/>
      <c r="CYJ113" s="100"/>
      <c r="CYK113" s="100"/>
      <c r="CYL113" s="100"/>
      <c r="CYM113" s="100"/>
      <c r="CYN113" s="100"/>
      <c r="CYO113" s="100"/>
      <c r="CYP113" s="100"/>
      <c r="CYQ113" s="100"/>
      <c r="CYR113" s="100"/>
      <c r="CYS113" s="100"/>
      <c r="CYT113" s="100"/>
      <c r="CYU113" s="100"/>
      <c r="CYV113" s="100"/>
      <c r="CYW113" s="100"/>
      <c r="CYX113" s="100"/>
      <c r="CYY113" s="100"/>
      <c r="CYZ113" s="100"/>
      <c r="CZA113" s="100"/>
      <c r="CZB113" s="100"/>
      <c r="CZC113" s="100"/>
      <c r="CZD113" s="100"/>
      <c r="CZE113" s="100"/>
      <c r="CZF113" s="100"/>
      <c r="CZG113" s="100"/>
      <c r="CZH113" s="100"/>
      <c r="CZI113" s="100"/>
      <c r="CZJ113" s="100"/>
      <c r="CZK113" s="100"/>
      <c r="CZL113" s="100"/>
      <c r="CZM113" s="100"/>
      <c r="CZN113" s="100"/>
      <c r="CZO113" s="100"/>
      <c r="CZP113" s="100"/>
      <c r="CZQ113" s="100"/>
      <c r="CZR113" s="100"/>
      <c r="CZS113" s="100"/>
      <c r="CZT113" s="100"/>
      <c r="CZU113" s="100"/>
      <c r="CZV113" s="100"/>
      <c r="CZW113" s="100"/>
      <c r="CZX113" s="100"/>
      <c r="CZY113" s="100"/>
      <c r="CZZ113" s="100"/>
      <c r="DAA113" s="100"/>
      <c r="DAB113" s="100"/>
      <c r="DAC113" s="100"/>
      <c r="DAD113" s="100"/>
      <c r="DAE113" s="100"/>
      <c r="DAF113" s="100"/>
      <c r="DAG113" s="100"/>
      <c r="DAH113" s="100"/>
      <c r="DAI113" s="100"/>
      <c r="DAJ113" s="100"/>
      <c r="DAK113" s="100"/>
      <c r="DAL113" s="100"/>
      <c r="DAM113" s="100"/>
      <c r="DAN113" s="100"/>
      <c r="DAO113" s="100"/>
      <c r="DAP113" s="100"/>
      <c r="DAQ113" s="100"/>
      <c r="DAR113" s="100"/>
      <c r="DAS113" s="100"/>
      <c r="DAT113" s="100"/>
      <c r="DAU113" s="100"/>
      <c r="DAV113" s="100"/>
      <c r="DAW113" s="100"/>
      <c r="DAX113" s="100"/>
      <c r="DAY113" s="100"/>
      <c r="DAZ113" s="100"/>
      <c r="DBA113" s="100"/>
      <c r="DBB113" s="100"/>
      <c r="DBC113" s="100"/>
      <c r="DBD113" s="100"/>
      <c r="DBE113" s="100"/>
      <c r="DBF113" s="100"/>
      <c r="DBG113" s="100"/>
      <c r="DBH113" s="100"/>
      <c r="DBI113" s="100"/>
      <c r="DBJ113" s="100"/>
      <c r="DBK113" s="100"/>
      <c r="DBL113" s="100"/>
      <c r="DBM113" s="100"/>
      <c r="DBN113" s="100"/>
      <c r="DBO113" s="100"/>
      <c r="DBP113" s="100"/>
      <c r="DBQ113" s="100"/>
      <c r="DBR113" s="100"/>
      <c r="DBS113" s="100"/>
      <c r="DBT113" s="100"/>
      <c r="DBU113" s="100"/>
      <c r="DBV113" s="100"/>
      <c r="DBW113" s="100"/>
      <c r="DBX113" s="100"/>
      <c r="DBY113" s="100"/>
      <c r="DBZ113" s="100"/>
      <c r="DCA113" s="100"/>
      <c r="DCB113" s="100"/>
      <c r="DCC113" s="100"/>
      <c r="DCD113" s="100"/>
      <c r="DCE113" s="100"/>
      <c r="DCF113" s="100"/>
      <c r="DCG113" s="100"/>
      <c r="DCH113" s="100"/>
      <c r="DCI113" s="100"/>
      <c r="DCJ113" s="100"/>
      <c r="DCK113" s="100"/>
      <c r="DCL113" s="100"/>
      <c r="DCM113" s="100"/>
      <c r="DCN113" s="100"/>
      <c r="DCO113" s="100"/>
      <c r="DCP113" s="100"/>
      <c r="DCQ113" s="100"/>
      <c r="DCR113" s="100"/>
      <c r="DCS113" s="100"/>
      <c r="DCT113" s="100"/>
      <c r="DCU113" s="100"/>
      <c r="DCV113" s="100"/>
      <c r="DCW113" s="100"/>
      <c r="DCX113" s="100"/>
      <c r="DCY113" s="100"/>
      <c r="DCZ113" s="100"/>
      <c r="DDA113" s="100"/>
      <c r="DDB113" s="100"/>
      <c r="DDC113" s="100"/>
      <c r="DDD113" s="100"/>
      <c r="DDE113" s="100"/>
      <c r="DDF113" s="100"/>
      <c r="DDG113" s="100"/>
      <c r="DDH113" s="100"/>
      <c r="DDI113" s="100"/>
      <c r="DDJ113" s="100"/>
      <c r="DDK113" s="100"/>
      <c r="DDL113" s="100"/>
      <c r="DDM113" s="100"/>
      <c r="DDN113" s="100"/>
      <c r="DDO113" s="100"/>
      <c r="DDP113" s="100"/>
      <c r="DDQ113" s="100"/>
      <c r="DDR113" s="100"/>
      <c r="DDS113" s="100"/>
      <c r="DDT113" s="100"/>
      <c r="DDU113" s="100"/>
      <c r="DDV113" s="100"/>
      <c r="DDW113" s="100"/>
      <c r="DDX113" s="100"/>
      <c r="DDY113" s="100"/>
      <c r="DDZ113" s="100"/>
      <c r="DEA113" s="100"/>
      <c r="DEB113" s="100"/>
      <c r="DEC113" s="100"/>
      <c r="DED113" s="100"/>
      <c r="DEE113" s="100"/>
      <c r="DEF113" s="100"/>
      <c r="DEG113" s="100"/>
      <c r="DEH113" s="100"/>
      <c r="DEI113" s="100"/>
      <c r="DEJ113" s="100"/>
      <c r="DEK113" s="100"/>
      <c r="DEL113" s="100"/>
      <c r="DEM113" s="100"/>
      <c r="DEN113" s="100"/>
      <c r="DEO113" s="100"/>
      <c r="DEP113" s="100"/>
      <c r="DEQ113" s="100"/>
      <c r="DER113" s="100"/>
      <c r="DES113" s="100"/>
      <c r="DET113" s="100"/>
      <c r="DEU113" s="100"/>
      <c r="DEV113" s="100"/>
      <c r="DEW113" s="100"/>
      <c r="DEX113" s="100"/>
      <c r="DEY113" s="100"/>
      <c r="DEZ113" s="100"/>
      <c r="DFA113" s="100"/>
      <c r="DFB113" s="100"/>
      <c r="DFC113" s="100"/>
      <c r="DFD113" s="100"/>
      <c r="DFE113" s="100"/>
      <c r="DFF113" s="100"/>
      <c r="DFG113" s="100"/>
      <c r="DFH113" s="100"/>
      <c r="DFI113" s="100"/>
      <c r="DFJ113" s="100"/>
      <c r="DFK113" s="100"/>
      <c r="DFL113" s="100"/>
      <c r="DFM113" s="100"/>
      <c r="DFN113" s="100"/>
      <c r="DFO113" s="100"/>
      <c r="DFP113" s="100"/>
      <c r="DFQ113" s="100"/>
      <c r="DFR113" s="100"/>
      <c r="DFS113" s="100"/>
      <c r="DFT113" s="100"/>
      <c r="DFU113" s="100"/>
      <c r="DFV113" s="100"/>
      <c r="DFW113" s="100"/>
      <c r="DFX113" s="100"/>
      <c r="DFY113" s="100"/>
      <c r="DFZ113" s="100"/>
      <c r="DGA113" s="100"/>
      <c r="DGB113" s="100"/>
      <c r="DGC113" s="100"/>
      <c r="DGD113" s="100"/>
      <c r="DGE113" s="100"/>
      <c r="DGF113" s="100"/>
      <c r="DGG113" s="100"/>
      <c r="DGH113" s="100"/>
      <c r="DGI113" s="100"/>
      <c r="DGJ113" s="100"/>
      <c r="DGK113" s="100"/>
      <c r="DGL113" s="100"/>
      <c r="DGM113" s="100"/>
      <c r="DGN113" s="100"/>
      <c r="DGO113" s="100"/>
      <c r="DGP113" s="100"/>
      <c r="DGQ113" s="100"/>
      <c r="DGR113" s="100"/>
      <c r="DGS113" s="100"/>
      <c r="DGT113" s="100"/>
      <c r="DGU113" s="100"/>
      <c r="DGV113" s="100"/>
      <c r="DGW113" s="100"/>
      <c r="DGX113" s="100"/>
      <c r="DGY113" s="100"/>
      <c r="DGZ113" s="100"/>
      <c r="DHA113" s="100"/>
      <c r="DHB113" s="100"/>
      <c r="DHC113" s="100"/>
      <c r="DHD113" s="100"/>
      <c r="DHE113" s="100"/>
      <c r="DHF113" s="100"/>
      <c r="DHG113" s="100"/>
      <c r="DHH113" s="100"/>
      <c r="DHI113" s="100"/>
      <c r="DHJ113" s="100"/>
      <c r="DHK113" s="100"/>
      <c r="DHL113" s="100"/>
      <c r="DHM113" s="100"/>
      <c r="DHN113" s="100"/>
      <c r="DHO113" s="100"/>
      <c r="DHP113" s="100"/>
      <c r="DHQ113" s="100"/>
      <c r="DHR113" s="100"/>
      <c r="DHS113" s="100"/>
      <c r="DHT113" s="100"/>
      <c r="DHU113" s="100"/>
      <c r="DHV113" s="100"/>
      <c r="DHW113" s="100"/>
      <c r="DHX113" s="100"/>
      <c r="DHY113" s="100"/>
      <c r="DHZ113" s="100"/>
      <c r="DIA113" s="100"/>
      <c r="DIB113" s="100"/>
      <c r="DIC113" s="100"/>
      <c r="DID113" s="100"/>
      <c r="DIE113" s="100"/>
      <c r="DIF113" s="100"/>
      <c r="DIG113" s="100"/>
      <c r="DIH113" s="100"/>
      <c r="DII113" s="100"/>
      <c r="DIJ113" s="100"/>
      <c r="DIK113" s="100"/>
      <c r="DIL113" s="100"/>
      <c r="DIM113" s="100"/>
      <c r="DIN113" s="100"/>
      <c r="DIO113" s="100"/>
      <c r="DIP113" s="100"/>
      <c r="DIQ113" s="100"/>
      <c r="DIR113" s="100"/>
      <c r="DIS113" s="100"/>
      <c r="DIT113" s="100"/>
      <c r="DIU113" s="100"/>
      <c r="DIV113" s="100"/>
      <c r="DIW113" s="100"/>
      <c r="DIX113" s="100"/>
      <c r="DIY113" s="100"/>
      <c r="DIZ113" s="100"/>
      <c r="DJA113" s="100"/>
      <c r="DJB113" s="100"/>
      <c r="DJC113" s="100"/>
      <c r="DJD113" s="100"/>
      <c r="DJE113" s="100"/>
      <c r="DJF113" s="100"/>
      <c r="DJG113" s="100"/>
      <c r="DJH113" s="100"/>
      <c r="DJI113" s="100"/>
      <c r="DJJ113" s="100"/>
      <c r="DJK113" s="100"/>
      <c r="DJL113" s="100"/>
      <c r="DJM113" s="100"/>
      <c r="DJN113" s="100"/>
      <c r="DJO113" s="100"/>
      <c r="DJP113" s="100"/>
      <c r="DJQ113" s="100"/>
      <c r="DJR113" s="100"/>
      <c r="DJS113" s="100"/>
      <c r="DJT113" s="100"/>
      <c r="DJU113" s="100"/>
      <c r="DJV113" s="100"/>
      <c r="DJW113" s="100"/>
      <c r="DJX113" s="100"/>
      <c r="DJY113" s="100"/>
      <c r="DJZ113" s="100"/>
      <c r="DKA113" s="100"/>
      <c r="DKB113" s="100"/>
      <c r="DKC113" s="100"/>
      <c r="DKD113" s="100"/>
      <c r="DKE113" s="100"/>
      <c r="DKF113" s="100"/>
      <c r="DKG113" s="100"/>
      <c r="DKH113" s="100"/>
      <c r="DKI113" s="100"/>
      <c r="DKJ113" s="100"/>
      <c r="DKK113" s="100"/>
      <c r="DKL113" s="100"/>
      <c r="DKM113" s="100"/>
      <c r="DKN113" s="100"/>
      <c r="DKO113" s="100"/>
      <c r="DKP113" s="100"/>
      <c r="DKQ113" s="100"/>
      <c r="DKR113" s="100"/>
      <c r="DKS113" s="100"/>
      <c r="DKT113" s="100"/>
      <c r="DKU113" s="100"/>
      <c r="DKV113" s="100"/>
      <c r="DKW113" s="100"/>
      <c r="DKX113" s="100"/>
      <c r="DKY113" s="100"/>
      <c r="DKZ113" s="100"/>
      <c r="DLA113" s="100"/>
      <c r="DLB113" s="100"/>
      <c r="DLC113" s="100"/>
      <c r="DLD113" s="100"/>
      <c r="DLE113" s="100"/>
      <c r="DLF113" s="100"/>
      <c r="DLG113" s="100"/>
      <c r="DLH113" s="100"/>
      <c r="DLI113" s="100"/>
      <c r="DLJ113" s="100"/>
      <c r="DLK113" s="100"/>
      <c r="DLL113" s="100"/>
      <c r="DLM113" s="100"/>
      <c r="DLN113" s="100"/>
      <c r="DLO113" s="100"/>
      <c r="DLP113" s="100"/>
      <c r="DLQ113" s="100"/>
      <c r="DLR113" s="100"/>
      <c r="DLS113" s="100"/>
      <c r="DLT113" s="100"/>
      <c r="DLU113" s="100"/>
      <c r="DLV113" s="100"/>
      <c r="DLW113" s="100"/>
      <c r="DLX113" s="100"/>
      <c r="DLY113" s="100"/>
      <c r="DLZ113" s="100"/>
      <c r="DMA113" s="100"/>
      <c r="DMB113" s="100"/>
      <c r="DMC113" s="100"/>
      <c r="DMD113" s="100"/>
      <c r="DME113" s="100"/>
      <c r="DMF113" s="100"/>
      <c r="DMG113" s="100"/>
      <c r="DMH113" s="100"/>
      <c r="DMI113" s="100"/>
      <c r="DMJ113" s="100"/>
      <c r="DMK113" s="100"/>
      <c r="DML113" s="100"/>
      <c r="DMM113" s="100"/>
      <c r="DMN113" s="100"/>
      <c r="DMO113" s="100"/>
      <c r="DMP113" s="100"/>
      <c r="DMQ113" s="100"/>
      <c r="DMR113" s="100"/>
      <c r="DMS113" s="100"/>
      <c r="DMT113" s="100"/>
      <c r="DMU113" s="100"/>
      <c r="DMV113" s="100"/>
      <c r="DMW113" s="100"/>
      <c r="DMX113" s="100"/>
      <c r="DMY113" s="100"/>
      <c r="DMZ113" s="100"/>
      <c r="DNA113" s="100"/>
      <c r="DNB113" s="100"/>
      <c r="DNC113" s="100"/>
      <c r="DND113" s="100"/>
      <c r="DNE113" s="100"/>
      <c r="DNF113" s="100"/>
      <c r="DNG113" s="100"/>
      <c r="DNH113" s="100"/>
      <c r="DNI113" s="100"/>
      <c r="DNJ113" s="100"/>
      <c r="DNK113" s="100"/>
      <c r="DNL113" s="100"/>
      <c r="DNM113" s="100"/>
      <c r="DNN113" s="100"/>
      <c r="DNO113" s="100"/>
      <c r="DNP113" s="100"/>
      <c r="DNQ113" s="100"/>
      <c r="DNR113" s="100"/>
      <c r="DNS113" s="100"/>
      <c r="DNT113" s="100"/>
      <c r="DNU113" s="100"/>
      <c r="DNV113" s="100"/>
      <c r="DNW113" s="100"/>
      <c r="DNX113" s="100"/>
      <c r="DNY113" s="100"/>
      <c r="DNZ113" s="100"/>
      <c r="DOA113" s="100"/>
      <c r="DOB113" s="100"/>
      <c r="DOC113" s="100"/>
      <c r="DOD113" s="100"/>
      <c r="DOE113" s="100"/>
      <c r="DOF113" s="100"/>
      <c r="DOG113" s="100"/>
      <c r="DOH113" s="100"/>
      <c r="DOI113" s="100"/>
      <c r="DOJ113" s="100"/>
      <c r="DOK113" s="100"/>
      <c r="DOL113" s="100"/>
      <c r="DOM113" s="100"/>
      <c r="DON113" s="100"/>
      <c r="DOO113" s="100"/>
      <c r="DOP113" s="100"/>
      <c r="DOQ113" s="100"/>
      <c r="DOR113" s="100"/>
      <c r="DOS113" s="100"/>
      <c r="DOT113" s="100"/>
      <c r="DOU113" s="100"/>
      <c r="DOV113" s="100"/>
      <c r="DOW113" s="100"/>
      <c r="DOX113" s="100"/>
      <c r="DOY113" s="100"/>
      <c r="DOZ113" s="100"/>
      <c r="DPA113" s="100"/>
      <c r="DPB113" s="100"/>
      <c r="DPC113" s="100"/>
      <c r="DPD113" s="100"/>
      <c r="DPE113" s="100"/>
      <c r="DPF113" s="100"/>
      <c r="DPG113" s="100"/>
      <c r="DPH113" s="100"/>
      <c r="DPI113" s="100"/>
      <c r="DPJ113" s="100"/>
      <c r="DPK113" s="100"/>
      <c r="DPL113" s="100"/>
      <c r="DPM113" s="100"/>
      <c r="DPN113" s="100"/>
      <c r="DPO113" s="100"/>
      <c r="DPP113" s="100"/>
      <c r="DPQ113" s="100"/>
      <c r="DPR113" s="100"/>
      <c r="DPS113" s="100"/>
      <c r="DPT113" s="100"/>
      <c r="DPU113" s="100"/>
      <c r="DPV113" s="100"/>
      <c r="DPW113" s="100"/>
      <c r="DPX113" s="100"/>
      <c r="DPY113" s="100"/>
      <c r="DPZ113" s="100"/>
      <c r="DQA113" s="100"/>
      <c r="DQB113" s="100"/>
      <c r="DQC113" s="100"/>
      <c r="DQD113" s="100"/>
      <c r="DQE113" s="100"/>
      <c r="DQF113" s="100"/>
      <c r="DQG113" s="100"/>
      <c r="DQH113" s="100"/>
      <c r="DQI113" s="100"/>
      <c r="DQJ113" s="100"/>
      <c r="DQK113" s="100"/>
      <c r="DQL113" s="100"/>
      <c r="DQM113" s="100"/>
      <c r="DQN113" s="100"/>
      <c r="DQO113" s="100"/>
      <c r="DQP113" s="100"/>
      <c r="DQQ113" s="100"/>
      <c r="DQR113" s="100"/>
      <c r="DQS113" s="100"/>
      <c r="DQT113" s="100"/>
      <c r="DQU113" s="100"/>
      <c r="DQV113" s="100"/>
      <c r="DQW113" s="100"/>
      <c r="DQX113" s="100"/>
      <c r="DQY113" s="100"/>
      <c r="DQZ113" s="100"/>
      <c r="DRA113" s="100"/>
      <c r="DRB113" s="100"/>
      <c r="DRC113" s="100"/>
      <c r="DRD113" s="100"/>
      <c r="DRE113" s="100"/>
      <c r="DRF113" s="100"/>
      <c r="DRG113" s="100"/>
      <c r="DRH113" s="100"/>
      <c r="DRI113" s="100"/>
      <c r="DRJ113" s="100"/>
      <c r="DRK113" s="100"/>
      <c r="DRL113" s="100"/>
      <c r="DRM113" s="100"/>
      <c r="DRN113" s="100"/>
      <c r="DRO113" s="100"/>
      <c r="DRP113" s="100"/>
      <c r="DRQ113" s="100"/>
      <c r="DRR113" s="100"/>
      <c r="DRS113" s="100"/>
      <c r="DRT113" s="100"/>
      <c r="DRU113" s="100"/>
      <c r="DRV113" s="100"/>
      <c r="DRW113" s="100"/>
      <c r="DRX113" s="100"/>
      <c r="DRY113" s="100"/>
      <c r="DRZ113" s="100"/>
      <c r="DSA113" s="100"/>
      <c r="DSB113" s="100"/>
      <c r="DSC113" s="100"/>
      <c r="DSD113" s="100"/>
      <c r="DSE113" s="100"/>
      <c r="DSF113" s="100"/>
      <c r="DSG113" s="100"/>
      <c r="DSH113" s="100"/>
      <c r="DSI113" s="100"/>
      <c r="DSJ113" s="100"/>
      <c r="DSK113" s="100"/>
      <c r="DSL113" s="100"/>
      <c r="DSM113" s="100"/>
      <c r="DSN113" s="100"/>
      <c r="DSO113" s="100"/>
      <c r="DSP113" s="100"/>
      <c r="DSQ113" s="100"/>
      <c r="DSR113" s="100"/>
      <c r="DSS113" s="100"/>
      <c r="DST113" s="100"/>
      <c r="DSU113" s="100"/>
      <c r="DSV113" s="100"/>
      <c r="DSW113" s="100"/>
      <c r="DSX113" s="100"/>
      <c r="DSY113" s="100"/>
      <c r="DSZ113" s="100"/>
      <c r="DTA113" s="100"/>
      <c r="DTB113" s="100"/>
      <c r="DTC113" s="100"/>
      <c r="DTD113" s="100"/>
      <c r="DTE113" s="100"/>
      <c r="DTF113" s="100"/>
      <c r="DTG113" s="100"/>
      <c r="DTH113" s="100"/>
      <c r="DTI113" s="100"/>
      <c r="DTJ113" s="100"/>
      <c r="DTK113" s="100"/>
      <c r="DTL113" s="100"/>
      <c r="DTM113" s="100"/>
      <c r="DTN113" s="100"/>
      <c r="DTO113" s="100"/>
      <c r="DTP113" s="100"/>
      <c r="DTQ113" s="100"/>
      <c r="DTR113" s="100"/>
      <c r="DTS113" s="100"/>
      <c r="DTT113" s="100"/>
      <c r="DTU113" s="100"/>
      <c r="DTV113" s="100"/>
      <c r="DTW113" s="100"/>
      <c r="DTX113" s="100"/>
      <c r="DTY113" s="100"/>
      <c r="DTZ113" s="100"/>
      <c r="DUA113" s="100"/>
      <c r="DUB113" s="100"/>
      <c r="DUC113" s="100"/>
      <c r="DUD113" s="100"/>
      <c r="DUE113" s="100"/>
      <c r="DUF113" s="100"/>
      <c r="DUG113" s="100"/>
      <c r="DUH113" s="100"/>
      <c r="DUI113" s="100"/>
      <c r="DUJ113" s="100"/>
      <c r="DUK113" s="100"/>
      <c r="DUL113" s="100"/>
      <c r="DUM113" s="100"/>
      <c r="DUN113" s="100"/>
      <c r="DUO113" s="100"/>
      <c r="DUP113" s="100"/>
      <c r="DUQ113" s="100"/>
      <c r="DUR113" s="100"/>
      <c r="DUS113" s="100"/>
      <c r="DUT113" s="100"/>
      <c r="DUU113" s="100"/>
      <c r="DUV113" s="100"/>
      <c r="DUW113" s="100"/>
      <c r="DUX113" s="100"/>
      <c r="DUY113" s="100"/>
      <c r="DUZ113" s="100"/>
      <c r="DVA113" s="100"/>
      <c r="DVB113" s="100"/>
      <c r="DVC113" s="100"/>
      <c r="DVD113" s="100"/>
      <c r="DVE113" s="100"/>
      <c r="DVF113" s="100"/>
      <c r="DVG113" s="100"/>
      <c r="DVH113" s="100"/>
      <c r="DVI113" s="100"/>
      <c r="DVJ113" s="100"/>
      <c r="DVK113" s="100"/>
      <c r="DVL113" s="100"/>
      <c r="DVM113" s="100"/>
      <c r="DVN113" s="100"/>
      <c r="DVO113" s="100"/>
      <c r="DVP113" s="100"/>
      <c r="DVQ113" s="100"/>
      <c r="DVR113" s="100"/>
      <c r="DVS113" s="100"/>
      <c r="DVT113" s="100"/>
      <c r="DVU113" s="100"/>
      <c r="DVV113" s="100"/>
      <c r="DVW113" s="100"/>
      <c r="DVX113" s="100"/>
      <c r="DVY113" s="100"/>
      <c r="DVZ113" s="100"/>
      <c r="DWA113" s="100"/>
      <c r="DWB113" s="100"/>
      <c r="DWC113" s="100"/>
      <c r="DWD113" s="100"/>
      <c r="DWE113" s="100"/>
      <c r="DWF113" s="100"/>
      <c r="DWG113" s="100"/>
      <c r="DWH113" s="100"/>
      <c r="DWI113" s="100"/>
      <c r="DWJ113" s="100"/>
      <c r="DWK113" s="100"/>
      <c r="DWL113" s="100"/>
      <c r="DWM113" s="100"/>
      <c r="DWN113" s="100"/>
      <c r="DWO113" s="100"/>
      <c r="DWP113" s="100"/>
      <c r="DWQ113" s="100"/>
      <c r="DWR113" s="100"/>
      <c r="DWS113" s="100"/>
      <c r="DWT113" s="100"/>
      <c r="DWU113" s="100"/>
      <c r="DWV113" s="100"/>
      <c r="DWW113" s="100"/>
      <c r="DWX113" s="100"/>
      <c r="DWY113" s="100"/>
      <c r="DWZ113" s="100"/>
      <c r="DXA113" s="100"/>
      <c r="DXB113" s="100"/>
      <c r="DXC113" s="100"/>
      <c r="DXD113" s="100"/>
      <c r="DXE113" s="100"/>
      <c r="DXF113" s="100"/>
      <c r="DXG113" s="100"/>
      <c r="DXH113" s="100"/>
      <c r="DXI113" s="100"/>
      <c r="DXJ113" s="100"/>
      <c r="DXK113" s="100"/>
      <c r="DXL113" s="100"/>
      <c r="DXM113" s="100"/>
      <c r="DXN113" s="100"/>
      <c r="DXO113" s="100"/>
      <c r="DXP113" s="100"/>
      <c r="DXQ113" s="100"/>
      <c r="DXR113" s="100"/>
      <c r="DXS113" s="100"/>
      <c r="DXT113" s="100"/>
      <c r="DXU113" s="100"/>
      <c r="DXV113" s="100"/>
      <c r="DXW113" s="100"/>
      <c r="DXX113" s="100"/>
      <c r="DXY113" s="100"/>
      <c r="DXZ113" s="100"/>
      <c r="DYA113" s="100"/>
      <c r="DYB113" s="100"/>
      <c r="DYC113" s="100"/>
      <c r="DYD113" s="100"/>
      <c r="DYE113" s="100"/>
      <c r="DYF113" s="100"/>
      <c r="DYG113" s="100"/>
      <c r="DYH113" s="100"/>
      <c r="DYI113" s="100"/>
      <c r="DYJ113" s="100"/>
      <c r="DYK113" s="100"/>
      <c r="DYL113" s="100"/>
      <c r="DYM113" s="100"/>
      <c r="DYN113" s="100"/>
      <c r="DYO113" s="100"/>
      <c r="DYP113" s="100"/>
      <c r="DYQ113" s="100"/>
      <c r="DYR113" s="100"/>
      <c r="DYS113" s="100"/>
      <c r="DYT113" s="100"/>
      <c r="DYU113" s="100"/>
      <c r="DYV113" s="100"/>
      <c r="DYW113" s="100"/>
      <c r="DYX113" s="100"/>
      <c r="DYY113" s="100"/>
      <c r="DYZ113" s="100"/>
      <c r="DZA113" s="100"/>
      <c r="DZB113" s="100"/>
      <c r="DZC113" s="100"/>
      <c r="DZD113" s="100"/>
      <c r="DZE113" s="100"/>
      <c r="DZF113" s="100"/>
      <c r="DZG113" s="100"/>
      <c r="DZH113" s="100"/>
      <c r="DZI113" s="100"/>
      <c r="DZJ113" s="100"/>
      <c r="DZK113" s="100"/>
      <c r="DZL113" s="100"/>
      <c r="DZM113" s="100"/>
      <c r="DZN113" s="100"/>
      <c r="DZO113" s="100"/>
      <c r="DZP113" s="100"/>
      <c r="DZQ113" s="100"/>
      <c r="DZR113" s="100"/>
      <c r="DZS113" s="100"/>
      <c r="DZT113" s="100"/>
      <c r="DZU113" s="100"/>
      <c r="DZV113" s="100"/>
      <c r="DZW113" s="100"/>
      <c r="DZX113" s="100"/>
      <c r="DZY113" s="100"/>
      <c r="DZZ113" s="100"/>
      <c r="EAA113" s="100"/>
      <c r="EAB113" s="100"/>
      <c r="EAC113" s="100"/>
      <c r="EAD113" s="100"/>
      <c r="EAE113" s="100"/>
      <c r="EAF113" s="100"/>
      <c r="EAG113" s="100"/>
      <c r="EAH113" s="100"/>
      <c r="EAI113" s="100"/>
      <c r="EAJ113" s="100"/>
      <c r="EAK113" s="100"/>
      <c r="EAL113" s="100"/>
      <c r="EAM113" s="100"/>
      <c r="EAN113" s="100"/>
      <c r="EAO113" s="100"/>
      <c r="EAP113" s="100"/>
      <c r="EAQ113" s="100"/>
      <c r="EAR113" s="100"/>
      <c r="EAS113" s="100"/>
      <c r="EAT113" s="100"/>
      <c r="EAU113" s="100"/>
      <c r="EAV113" s="100"/>
      <c r="EAW113" s="100"/>
      <c r="EAX113" s="100"/>
      <c r="EAY113" s="100"/>
      <c r="EAZ113" s="100"/>
      <c r="EBA113" s="100"/>
      <c r="EBB113" s="100"/>
      <c r="EBC113" s="100"/>
      <c r="EBD113" s="100"/>
      <c r="EBE113" s="100"/>
      <c r="EBF113" s="100"/>
      <c r="EBG113" s="100"/>
      <c r="EBH113" s="100"/>
      <c r="EBI113" s="100"/>
      <c r="EBJ113" s="100"/>
      <c r="EBK113" s="100"/>
      <c r="EBL113" s="100"/>
      <c r="EBM113" s="100"/>
      <c r="EBN113" s="100"/>
      <c r="EBO113" s="100"/>
      <c r="EBP113" s="100"/>
      <c r="EBQ113" s="100"/>
      <c r="EBR113" s="100"/>
      <c r="EBS113" s="100"/>
      <c r="EBT113" s="100"/>
      <c r="EBU113" s="100"/>
      <c r="EBV113" s="100"/>
      <c r="EBW113" s="100"/>
      <c r="EBX113" s="100"/>
      <c r="EBY113" s="100"/>
      <c r="EBZ113" s="100"/>
      <c r="ECA113" s="100"/>
      <c r="ECB113" s="100"/>
      <c r="ECC113" s="100"/>
      <c r="ECD113" s="100"/>
      <c r="ECE113" s="100"/>
      <c r="ECF113" s="100"/>
      <c r="ECG113" s="100"/>
      <c r="ECH113" s="100"/>
      <c r="ECI113" s="100"/>
      <c r="ECJ113" s="100"/>
      <c r="ECK113" s="100"/>
      <c r="ECL113" s="100"/>
      <c r="ECM113" s="100"/>
      <c r="ECN113" s="100"/>
      <c r="ECO113" s="100"/>
      <c r="ECP113" s="100"/>
      <c r="ECQ113" s="100"/>
      <c r="ECR113" s="100"/>
      <c r="ECS113" s="100"/>
      <c r="ECT113" s="100"/>
      <c r="ECU113" s="100"/>
      <c r="ECV113" s="100"/>
      <c r="ECW113" s="100"/>
      <c r="ECX113" s="100"/>
      <c r="ECY113" s="100"/>
      <c r="ECZ113" s="100"/>
      <c r="EDA113" s="100"/>
      <c r="EDB113" s="100"/>
      <c r="EDC113" s="100"/>
      <c r="EDD113" s="100"/>
      <c r="EDE113" s="100"/>
      <c r="EDF113" s="100"/>
      <c r="EDG113" s="100"/>
      <c r="EDH113" s="100"/>
      <c r="EDI113" s="100"/>
      <c r="EDJ113" s="100"/>
      <c r="EDK113" s="100"/>
      <c r="EDL113" s="100"/>
      <c r="EDM113" s="100"/>
      <c r="EDN113" s="100"/>
      <c r="EDO113" s="100"/>
      <c r="EDP113" s="100"/>
      <c r="EDQ113" s="100"/>
      <c r="EDR113" s="100"/>
      <c r="EDS113" s="100"/>
      <c r="EDT113" s="100"/>
      <c r="EDU113" s="100"/>
      <c r="EDV113" s="100"/>
      <c r="EDW113" s="100"/>
      <c r="EDX113" s="100"/>
      <c r="EDY113" s="100"/>
      <c r="EDZ113" s="100"/>
      <c r="EEA113" s="100"/>
      <c r="EEB113" s="100"/>
      <c r="EEC113" s="100"/>
      <c r="EED113" s="100"/>
      <c r="EEE113" s="100"/>
      <c r="EEF113" s="100"/>
      <c r="EEG113" s="100"/>
      <c r="EEH113" s="100"/>
      <c r="EEI113" s="100"/>
      <c r="EEJ113" s="100"/>
      <c r="EEK113" s="100"/>
      <c r="EEL113" s="100"/>
      <c r="EEM113" s="100"/>
      <c r="EEN113" s="100"/>
      <c r="EEO113" s="100"/>
      <c r="EEP113" s="100"/>
      <c r="EEQ113" s="100"/>
      <c r="EER113" s="100"/>
      <c r="EES113" s="100"/>
      <c r="EET113" s="100"/>
      <c r="EEU113" s="100"/>
      <c r="EEV113" s="100"/>
      <c r="EEW113" s="100"/>
      <c r="EEX113" s="100"/>
      <c r="EEY113" s="100"/>
      <c r="EEZ113" s="100"/>
      <c r="EFA113" s="100"/>
      <c r="EFB113" s="100"/>
      <c r="EFC113" s="100"/>
      <c r="EFD113" s="100"/>
      <c r="EFE113" s="100"/>
      <c r="EFF113" s="100"/>
      <c r="EFG113" s="100"/>
      <c r="EFH113" s="100"/>
      <c r="EFI113" s="100"/>
      <c r="EFJ113" s="100"/>
      <c r="EFK113" s="100"/>
      <c r="EFL113" s="100"/>
      <c r="EFM113" s="100"/>
      <c r="EFN113" s="100"/>
      <c r="EFO113" s="100"/>
      <c r="EFP113" s="100"/>
      <c r="EFQ113" s="100"/>
      <c r="EFR113" s="100"/>
      <c r="EFS113" s="100"/>
      <c r="EFT113" s="100"/>
      <c r="EFU113" s="100"/>
      <c r="EFV113" s="100"/>
      <c r="EFW113" s="100"/>
      <c r="EFX113" s="100"/>
      <c r="EFY113" s="100"/>
      <c r="EFZ113" s="100"/>
      <c r="EGA113" s="100"/>
      <c r="EGB113" s="100"/>
      <c r="EGC113" s="100"/>
      <c r="EGD113" s="100"/>
      <c r="EGE113" s="100"/>
      <c r="EGF113" s="100"/>
      <c r="EGG113" s="100"/>
      <c r="EGH113" s="100"/>
      <c r="EGI113" s="100"/>
      <c r="EGJ113" s="100"/>
      <c r="EGK113" s="100"/>
      <c r="EGL113" s="100"/>
      <c r="EGM113" s="100"/>
      <c r="EGN113" s="100"/>
      <c r="EGO113" s="100"/>
      <c r="EGP113" s="100"/>
      <c r="EGQ113" s="100"/>
      <c r="EGR113" s="100"/>
      <c r="EGS113" s="100"/>
      <c r="EGT113" s="100"/>
      <c r="EGU113" s="100"/>
      <c r="EGV113" s="100"/>
      <c r="EGW113" s="100"/>
      <c r="EGX113" s="100"/>
      <c r="EGY113" s="100"/>
      <c r="EGZ113" s="100"/>
      <c r="EHA113" s="100"/>
      <c r="EHB113" s="100"/>
      <c r="EHC113" s="100"/>
      <c r="EHD113" s="100"/>
      <c r="EHE113" s="100"/>
      <c r="EHF113" s="100"/>
      <c r="EHG113" s="100"/>
      <c r="EHH113" s="100"/>
      <c r="EHI113" s="100"/>
      <c r="EHJ113" s="100"/>
      <c r="EHK113" s="100"/>
      <c r="EHL113" s="100"/>
      <c r="EHM113" s="100"/>
      <c r="EHN113" s="100"/>
      <c r="EHO113" s="100"/>
      <c r="EHP113" s="100"/>
      <c r="EHQ113" s="100"/>
      <c r="EHR113" s="100"/>
      <c r="EHS113" s="100"/>
      <c r="EHT113" s="100"/>
      <c r="EHU113" s="100"/>
      <c r="EHV113" s="100"/>
      <c r="EHW113" s="100"/>
      <c r="EHX113" s="100"/>
      <c r="EHY113" s="100"/>
      <c r="EHZ113" s="100"/>
      <c r="EIA113" s="100"/>
      <c r="EIB113" s="100"/>
      <c r="EIC113" s="100"/>
      <c r="EID113" s="100"/>
      <c r="EIE113" s="100"/>
      <c r="EIF113" s="100"/>
      <c r="EIG113" s="100"/>
      <c r="EIH113" s="100"/>
      <c r="EII113" s="100"/>
      <c r="EIJ113" s="100"/>
      <c r="EIK113" s="100"/>
      <c r="EIL113" s="100"/>
      <c r="EIM113" s="100"/>
      <c r="EIN113" s="100"/>
      <c r="EIO113" s="100"/>
      <c r="EIP113" s="100"/>
      <c r="EIQ113" s="100"/>
      <c r="EIR113" s="100"/>
      <c r="EIS113" s="100"/>
      <c r="EIT113" s="100"/>
      <c r="EIU113" s="100"/>
      <c r="EIV113" s="100"/>
      <c r="EIW113" s="100"/>
      <c r="EIX113" s="100"/>
      <c r="EIY113" s="100"/>
      <c r="EIZ113" s="100"/>
      <c r="EJA113" s="100"/>
      <c r="EJB113" s="100"/>
      <c r="EJC113" s="100"/>
      <c r="EJD113" s="100"/>
      <c r="EJE113" s="100"/>
      <c r="EJF113" s="100"/>
      <c r="EJG113" s="100"/>
      <c r="EJH113" s="100"/>
      <c r="EJI113" s="100"/>
      <c r="EJJ113" s="100"/>
      <c r="EJK113" s="100"/>
      <c r="EJL113" s="100"/>
      <c r="EJM113" s="100"/>
      <c r="EJN113" s="100"/>
      <c r="EJO113" s="100"/>
      <c r="EJP113" s="100"/>
      <c r="EJQ113" s="100"/>
      <c r="EJR113" s="100"/>
      <c r="EJS113" s="100"/>
      <c r="EJT113" s="100"/>
      <c r="EJU113" s="100"/>
      <c r="EJV113" s="100"/>
      <c r="EJW113" s="100"/>
      <c r="EJX113" s="100"/>
      <c r="EJY113" s="100"/>
      <c r="EJZ113" s="100"/>
      <c r="EKA113" s="100"/>
      <c r="EKB113" s="100"/>
      <c r="EKC113" s="100"/>
      <c r="EKD113" s="100"/>
      <c r="EKE113" s="100"/>
      <c r="EKF113" s="100"/>
      <c r="EKG113" s="100"/>
      <c r="EKH113" s="100"/>
      <c r="EKI113" s="100"/>
      <c r="EKJ113" s="100"/>
      <c r="EKK113" s="100"/>
      <c r="EKL113" s="100"/>
      <c r="EKM113" s="100"/>
      <c r="EKN113" s="100"/>
      <c r="EKO113" s="100"/>
      <c r="EKP113" s="100"/>
      <c r="EKQ113" s="100"/>
      <c r="EKR113" s="100"/>
      <c r="EKS113" s="100"/>
      <c r="EKT113" s="100"/>
      <c r="EKU113" s="100"/>
      <c r="EKV113" s="100"/>
      <c r="EKW113" s="100"/>
      <c r="EKX113" s="100"/>
      <c r="EKY113" s="100"/>
      <c r="EKZ113" s="100"/>
      <c r="ELA113" s="100"/>
      <c r="ELB113" s="100"/>
      <c r="ELC113" s="100"/>
      <c r="ELD113" s="100"/>
      <c r="ELE113" s="100"/>
      <c r="ELF113" s="100"/>
      <c r="ELG113" s="100"/>
      <c r="ELH113" s="100"/>
      <c r="ELI113" s="100"/>
      <c r="ELJ113" s="100"/>
      <c r="ELK113" s="100"/>
      <c r="ELL113" s="100"/>
      <c r="ELM113" s="100"/>
      <c r="ELN113" s="100"/>
      <c r="ELO113" s="100"/>
      <c r="ELP113" s="100"/>
      <c r="ELQ113" s="100"/>
      <c r="ELR113" s="100"/>
      <c r="ELS113" s="100"/>
      <c r="ELT113" s="100"/>
      <c r="ELU113" s="100"/>
      <c r="ELV113" s="100"/>
      <c r="ELW113" s="100"/>
      <c r="ELX113" s="100"/>
      <c r="ELY113" s="100"/>
      <c r="ELZ113" s="100"/>
      <c r="EMA113" s="100"/>
      <c r="EMB113" s="100"/>
      <c r="EMC113" s="100"/>
      <c r="EMD113" s="100"/>
      <c r="EME113" s="100"/>
      <c r="EMF113" s="100"/>
      <c r="EMG113" s="100"/>
      <c r="EMH113" s="100"/>
      <c r="EMI113" s="100"/>
      <c r="EMJ113" s="100"/>
      <c r="EMK113" s="100"/>
      <c r="EML113" s="100"/>
      <c r="EMM113" s="100"/>
      <c r="EMN113" s="100"/>
      <c r="EMO113" s="100"/>
      <c r="EMP113" s="100"/>
      <c r="EMQ113" s="100"/>
      <c r="EMR113" s="100"/>
      <c r="EMS113" s="100"/>
      <c r="EMT113" s="100"/>
      <c r="EMU113" s="100"/>
      <c r="EMV113" s="100"/>
      <c r="EMW113" s="100"/>
      <c r="EMX113" s="100"/>
      <c r="EMY113" s="100"/>
      <c r="EMZ113" s="100"/>
      <c r="ENA113" s="100"/>
      <c r="ENB113" s="100"/>
      <c r="ENC113" s="100"/>
      <c r="END113" s="100"/>
      <c r="ENE113" s="100"/>
      <c r="ENF113" s="100"/>
      <c r="ENG113" s="100"/>
      <c r="ENH113" s="100"/>
      <c r="ENI113" s="100"/>
      <c r="ENJ113" s="100"/>
      <c r="ENK113" s="100"/>
      <c r="ENL113" s="100"/>
      <c r="ENM113" s="100"/>
      <c r="ENN113" s="100"/>
      <c r="ENO113" s="100"/>
      <c r="ENP113" s="100"/>
      <c r="ENQ113" s="100"/>
      <c r="ENR113" s="100"/>
      <c r="ENS113" s="100"/>
      <c r="ENT113" s="100"/>
      <c r="ENU113" s="100"/>
      <c r="ENV113" s="100"/>
      <c r="ENW113" s="100"/>
      <c r="ENX113" s="100"/>
      <c r="ENY113" s="100"/>
      <c r="ENZ113" s="100"/>
      <c r="EOA113" s="100"/>
      <c r="EOB113" s="100"/>
      <c r="EOC113" s="100"/>
      <c r="EOD113" s="100"/>
      <c r="EOE113" s="100"/>
      <c r="EOF113" s="100"/>
      <c r="EOG113" s="100"/>
      <c r="EOH113" s="100"/>
      <c r="EOI113" s="100"/>
      <c r="EOJ113" s="100"/>
      <c r="EOK113" s="100"/>
      <c r="EOL113" s="100"/>
      <c r="EOM113" s="100"/>
      <c r="EON113" s="100"/>
      <c r="EOO113" s="100"/>
      <c r="EOP113" s="100"/>
      <c r="EOQ113" s="100"/>
      <c r="EOR113" s="100"/>
      <c r="EOS113" s="100"/>
      <c r="EOT113" s="100"/>
      <c r="EOU113" s="100"/>
      <c r="EOV113" s="100"/>
      <c r="EOW113" s="100"/>
      <c r="EOX113" s="100"/>
      <c r="EOY113" s="100"/>
      <c r="EOZ113" s="100"/>
      <c r="EPA113" s="100"/>
      <c r="EPB113" s="100"/>
      <c r="EPC113" s="100"/>
      <c r="EPD113" s="100"/>
      <c r="EPE113" s="100"/>
      <c r="EPF113" s="100"/>
      <c r="EPG113" s="100"/>
      <c r="EPH113" s="100"/>
      <c r="EPI113" s="100"/>
      <c r="EPJ113" s="100"/>
      <c r="EPK113" s="100"/>
      <c r="EPL113" s="100"/>
      <c r="EPM113" s="100"/>
      <c r="EPN113" s="100"/>
      <c r="EPO113" s="100"/>
      <c r="EPP113" s="100"/>
      <c r="EPQ113" s="100"/>
      <c r="EPR113" s="100"/>
      <c r="EPS113" s="100"/>
      <c r="EPT113" s="100"/>
      <c r="EPU113" s="100"/>
      <c r="EPV113" s="100"/>
      <c r="EPW113" s="100"/>
      <c r="EPX113" s="100"/>
      <c r="EPY113" s="100"/>
      <c r="EPZ113" s="100"/>
      <c r="EQA113" s="100"/>
      <c r="EQB113" s="100"/>
      <c r="EQC113" s="100"/>
      <c r="EQD113" s="100"/>
      <c r="EQE113" s="100"/>
      <c r="EQF113" s="100"/>
      <c r="EQG113" s="100"/>
      <c r="EQH113" s="100"/>
      <c r="EQI113" s="100"/>
      <c r="EQJ113" s="100"/>
      <c r="EQK113" s="100"/>
      <c r="EQL113" s="100"/>
      <c r="EQM113" s="100"/>
      <c r="EQN113" s="100"/>
      <c r="EQO113" s="100"/>
      <c r="EQP113" s="100"/>
      <c r="EQQ113" s="100"/>
      <c r="EQR113" s="100"/>
      <c r="EQS113" s="100"/>
      <c r="EQT113" s="100"/>
      <c r="EQU113" s="100"/>
      <c r="EQV113" s="100"/>
      <c r="EQW113" s="100"/>
      <c r="EQX113" s="100"/>
      <c r="EQY113" s="100"/>
      <c r="EQZ113" s="100"/>
      <c r="ERA113" s="100"/>
      <c r="ERB113" s="100"/>
      <c r="ERC113" s="100"/>
      <c r="ERD113" s="100"/>
      <c r="ERE113" s="100"/>
      <c r="ERF113" s="100"/>
      <c r="ERG113" s="100"/>
      <c r="ERH113" s="100"/>
      <c r="ERI113" s="100"/>
      <c r="ERJ113" s="100"/>
      <c r="ERK113" s="100"/>
      <c r="ERL113" s="100"/>
      <c r="ERM113" s="100"/>
      <c r="ERN113" s="100"/>
      <c r="ERO113" s="100"/>
      <c r="ERP113" s="100"/>
      <c r="ERQ113" s="100"/>
      <c r="ERR113" s="100"/>
      <c r="ERS113" s="100"/>
      <c r="ERT113" s="100"/>
      <c r="ERU113" s="100"/>
      <c r="ERV113" s="100"/>
      <c r="ERW113" s="100"/>
      <c r="ERX113" s="100"/>
      <c r="ERY113" s="100"/>
      <c r="ERZ113" s="100"/>
      <c r="ESA113" s="100"/>
      <c r="ESB113" s="100"/>
      <c r="ESC113" s="100"/>
      <c r="ESD113" s="100"/>
      <c r="ESE113" s="100"/>
      <c r="ESF113" s="100"/>
      <c r="ESG113" s="100"/>
      <c r="ESH113" s="100"/>
      <c r="ESI113" s="100"/>
      <c r="ESJ113" s="100"/>
      <c r="ESK113" s="100"/>
      <c r="ESL113" s="100"/>
      <c r="ESM113" s="100"/>
      <c r="ESN113" s="100"/>
      <c r="ESO113" s="100"/>
      <c r="ESP113" s="100"/>
      <c r="ESQ113" s="100"/>
      <c r="ESR113" s="100"/>
      <c r="ESS113" s="100"/>
      <c r="EST113" s="100"/>
      <c r="ESU113" s="100"/>
      <c r="ESV113" s="100"/>
      <c r="ESW113" s="100"/>
      <c r="ESX113" s="100"/>
      <c r="ESY113" s="100"/>
      <c r="ESZ113" s="100"/>
      <c r="ETA113" s="100"/>
      <c r="ETB113" s="100"/>
      <c r="ETC113" s="100"/>
      <c r="ETD113" s="100"/>
      <c r="ETE113" s="100"/>
      <c r="ETF113" s="100"/>
      <c r="ETG113" s="100"/>
      <c r="ETH113" s="100"/>
      <c r="ETI113" s="100"/>
      <c r="ETJ113" s="100"/>
      <c r="ETK113" s="100"/>
      <c r="ETL113" s="100"/>
      <c r="ETM113" s="100"/>
      <c r="ETN113" s="100"/>
      <c r="ETO113" s="100"/>
      <c r="ETP113" s="100"/>
      <c r="ETQ113" s="100"/>
      <c r="ETR113" s="100"/>
      <c r="ETS113" s="100"/>
      <c r="ETT113" s="100"/>
      <c r="ETU113" s="100"/>
      <c r="ETV113" s="100"/>
      <c r="ETW113" s="100"/>
      <c r="ETX113" s="100"/>
      <c r="ETY113" s="100"/>
      <c r="ETZ113" s="100"/>
      <c r="EUA113" s="100"/>
      <c r="EUB113" s="100"/>
      <c r="EUC113" s="100"/>
      <c r="EUD113" s="100"/>
      <c r="EUE113" s="100"/>
      <c r="EUF113" s="100"/>
      <c r="EUG113" s="100"/>
      <c r="EUH113" s="100"/>
      <c r="EUI113" s="100"/>
      <c r="EUJ113" s="100"/>
      <c r="EUK113" s="100"/>
      <c r="EUL113" s="100"/>
      <c r="EUM113" s="100"/>
      <c r="EUN113" s="100"/>
      <c r="EUO113" s="100"/>
      <c r="EUP113" s="100"/>
      <c r="EUQ113" s="100"/>
      <c r="EUR113" s="100"/>
      <c r="EUS113" s="100"/>
      <c r="EUT113" s="100"/>
      <c r="EUU113" s="100"/>
      <c r="EUV113" s="100"/>
      <c r="EUW113" s="100"/>
      <c r="EUX113" s="100"/>
      <c r="EUY113" s="100"/>
      <c r="EUZ113" s="100"/>
      <c r="EVA113" s="100"/>
      <c r="EVB113" s="100"/>
      <c r="EVC113" s="100"/>
      <c r="EVD113" s="100"/>
      <c r="EVE113" s="100"/>
      <c r="EVF113" s="100"/>
      <c r="EVG113" s="100"/>
      <c r="EVH113" s="100"/>
      <c r="EVI113" s="100"/>
      <c r="EVJ113" s="100"/>
      <c r="EVK113" s="100"/>
      <c r="EVL113" s="100"/>
      <c r="EVM113" s="100"/>
      <c r="EVN113" s="100"/>
      <c r="EVO113" s="100"/>
      <c r="EVP113" s="100"/>
      <c r="EVQ113" s="100"/>
      <c r="EVR113" s="100"/>
      <c r="EVS113" s="100"/>
      <c r="EVT113" s="100"/>
      <c r="EVU113" s="100"/>
      <c r="EVV113" s="100"/>
      <c r="EVW113" s="100"/>
      <c r="EVX113" s="100"/>
      <c r="EVY113" s="100"/>
      <c r="EVZ113" s="100"/>
      <c r="EWA113" s="100"/>
      <c r="EWB113" s="100"/>
      <c r="EWC113" s="100"/>
      <c r="EWD113" s="100"/>
      <c r="EWE113" s="100"/>
      <c r="EWF113" s="100"/>
      <c r="EWG113" s="100"/>
      <c r="EWH113" s="100"/>
      <c r="EWI113" s="100"/>
      <c r="EWJ113" s="100"/>
      <c r="EWK113" s="100"/>
      <c r="EWL113" s="100"/>
      <c r="EWM113" s="100"/>
      <c r="EWN113" s="100"/>
      <c r="EWO113" s="100"/>
      <c r="EWP113" s="100"/>
      <c r="EWQ113" s="100"/>
      <c r="EWR113" s="100"/>
      <c r="EWS113" s="100"/>
      <c r="EWT113" s="100"/>
      <c r="EWU113" s="100"/>
      <c r="EWV113" s="100"/>
      <c r="EWW113" s="100"/>
      <c r="EWX113" s="100"/>
      <c r="EWY113" s="100"/>
      <c r="EWZ113" s="100"/>
      <c r="EXA113" s="100"/>
      <c r="EXB113" s="100"/>
      <c r="EXC113" s="100"/>
      <c r="EXD113" s="100"/>
      <c r="EXE113" s="100"/>
      <c r="EXF113" s="100"/>
      <c r="EXG113" s="100"/>
      <c r="EXH113" s="100"/>
      <c r="EXI113" s="100"/>
      <c r="EXJ113" s="100"/>
      <c r="EXK113" s="100"/>
      <c r="EXL113" s="100"/>
      <c r="EXM113" s="100"/>
      <c r="EXN113" s="100"/>
      <c r="EXO113" s="100"/>
      <c r="EXP113" s="100"/>
      <c r="EXQ113" s="100"/>
      <c r="EXR113" s="100"/>
      <c r="EXS113" s="100"/>
      <c r="EXT113" s="100"/>
      <c r="EXU113" s="100"/>
      <c r="EXV113" s="100"/>
      <c r="EXW113" s="100"/>
      <c r="EXX113" s="100"/>
      <c r="EXY113" s="100"/>
      <c r="EXZ113" s="100"/>
      <c r="EYA113" s="100"/>
      <c r="EYB113" s="100"/>
      <c r="EYC113" s="100"/>
      <c r="EYD113" s="100"/>
      <c r="EYE113" s="100"/>
      <c r="EYF113" s="100"/>
      <c r="EYG113" s="100"/>
      <c r="EYH113" s="100"/>
      <c r="EYI113" s="100"/>
      <c r="EYJ113" s="100"/>
      <c r="EYK113" s="100"/>
      <c r="EYL113" s="100"/>
      <c r="EYM113" s="100"/>
      <c r="EYN113" s="100"/>
      <c r="EYO113" s="100"/>
      <c r="EYP113" s="100"/>
      <c r="EYQ113" s="100"/>
      <c r="EYR113" s="100"/>
      <c r="EYS113" s="100"/>
      <c r="EYT113" s="100"/>
      <c r="EYU113" s="100"/>
      <c r="EYV113" s="100"/>
      <c r="EYW113" s="100"/>
      <c r="EYX113" s="100"/>
      <c r="EYY113" s="100"/>
      <c r="EYZ113" s="100"/>
      <c r="EZA113" s="100"/>
      <c r="EZB113" s="100"/>
      <c r="EZC113" s="100"/>
      <c r="EZD113" s="100"/>
      <c r="EZE113" s="100"/>
      <c r="EZF113" s="100"/>
      <c r="EZG113" s="100"/>
      <c r="EZH113" s="100"/>
      <c r="EZI113" s="100"/>
      <c r="EZJ113" s="100"/>
      <c r="EZK113" s="100"/>
      <c r="EZL113" s="100"/>
      <c r="EZM113" s="100"/>
      <c r="EZN113" s="100"/>
      <c r="EZO113" s="100"/>
      <c r="EZP113" s="100"/>
      <c r="EZQ113" s="100"/>
      <c r="EZR113" s="100"/>
      <c r="EZS113" s="100"/>
      <c r="EZT113" s="100"/>
      <c r="EZU113" s="100"/>
      <c r="EZV113" s="100"/>
      <c r="EZW113" s="100"/>
      <c r="EZX113" s="100"/>
      <c r="EZY113" s="100"/>
      <c r="EZZ113" s="100"/>
      <c r="FAA113" s="100"/>
      <c r="FAB113" s="100"/>
      <c r="FAC113" s="100"/>
      <c r="FAD113" s="100"/>
      <c r="FAE113" s="100"/>
      <c r="FAF113" s="100"/>
      <c r="FAG113" s="100"/>
      <c r="FAH113" s="100"/>
      <c r="FAI113" s="100"/>
      <c r="FAJ113" s="100"/>
      <c r="FAK113" s="100"/>
      <c r="FAL113" s="100"/>
      <c r="FAM113" s="100"/>
      <c r="FAN113" s="100"/>
      <c r="FAO113" s="100"/>
      <c r="FAP113" s="100"/>
      <c r="FAQ113" s="100"/>
      <c r="FAR113" s="100"/>
      <c r="FAS113" s="100"/>
      <c r="FAT113" s="100"/>
      <c r="FAU113" s="100"/>
      <c r="FAV113" s="100"/>
      <c r="FAW113" s="100"/>
      <c r="FAX113" s="100"/>
      <c r="FAY113" s="100"/>
      <c r="FAZ113" s="100"/>
      <c r="FBA113" s="100"/>
      <c r="FBB113" s="100"/>
      <c r="FBC113" s="100"/>
      <c r="FBD113" s="100"/>
      <c r="FBE113" s="100"/>
      <c r="FBF113" s="100"/>
      <c r="FBG113" s="100"/>
      <c r="FBH113" s="100"/>
      <c r="FBI113" s="100"/>
      <c r="FBJ113" s="100"/>
      <c r="FBK113" s="100"/>
      <c r="FBL113" s="100"/>
      <c r="FBM113" s="100"/>
      <c r="FBN113" s="100"/>
      <c r="FBO113" s="100"/>
      <c r="FBP113" s="100"/>
      <c r="FBQ113" s="100"/>
      <c r="FBR113" s="100"/>
      <c r="FBS113" s="100"/>
      <c r="FBT113" s="100"/>
      <c r="FBU113" s="100"/>
      <c r="FBV113" s="100"/>
      <c r="FBW113" s="100"/>
      <c r="FBX113" s="100"/>
      <c r="FBY113" s="100"/>
      <c r="FBZ113" s="100"/>
      <c r="FCA113" s="100"/>
      <c r="FCB113" s="100"/>
      <c r="FCC113" s="100"/>
      <c r="FCD113" s="100"/>
      <c r="FCE113" s="100"/>
      <c r="FCF113" s="100"/>
      <c r="FCG113" s="100"/>
      <c r="FCH113" s="100"/>
      <c r="FCI113" s="100"/>
      <c r="FCJ113" s="100"/>
      <c r="FCK113" s="100"/>
      <c r="FCL113" s="100"/>
      <c r="FCM113" s="100"/>
      <c r="FCN113" s="100"/>
      <c r="FCO113" s="100"/>
      <c r="FCP113" s="100"/>
      <c r="FCQ113" s="100"/>
      <c r="FCR113" s="100"/>
      <c r="FCS113" s="100"/>
      <c r="FCT113" s="100"/>
      <c r="FCU113" s="100"/>
      <c r="FCV113" s="100"/>
      <c r="FCW113" s="100"/>
      <c r="FCX113" s="100"/>
      <c r="FCY113" s="100"/>
      <c r="FCZ113" s="100"/>
      <c r="FDA113" s="100"/>
      <c r="FDB113" s="100"/>
      <c r="FDC113" s="100"/>
      <c r="FDD113" s="100"/>
      <c r="FDE113" s="100"/>
      <c r="FDF113" s="100"/>
      <c r="FDG113" s="100"/>
      <c r="FDH113" s="100"/>
      <c r="FDI113" s="100"/>
      <c r="FDJ113" s="100"/>
      <c r="FDK113" s="100"/>
      <c r="FDL113" s="100"/>
      <c r="FDM113" s="100"/>
      <c r="FDN113" s="100"/>
      <c r="FDO113" s="100"/>
      <c r="FDP113" s="100"/>
      <c r="FDQ113" s="100"/>
      <c r="FDR113" s="100"/>
      <c r="FDS113" s="100"/>
      <c r="FDT113" s="100"/>
      <c r="FDU113" s="100"/>
      <c r="FDV113" s="100"/>
      <c r="FDW113" s="100"/>
      <c r="FDX113" s="100"/>
      <c r="FDY113" s="100"/>
      <c r="FDZ113" s="100"/>
      <c r="FEA113" s="100"/>
      <c r="FEB113" s="100"/>
      <c r="FEC113" s="100"/>
      <c r="FED113" s="100"/>
      <c r="FEE113" s="100"/>
      <c r="FEF113" s="100"/>
      <c r="FEG113" s="100"/>
      <c r="FEH113" s="100"/>
      <c r="FEI113" s="100"/>
      <c r="FEJ113" s="100"/>
      <c r="FEK113" s="100"/>
      <c r="FEL113" s="100"/>
      <c r="FEM113" s="100"/>
      <c r="FEN113" s="100"/>
      <c r="FEO113" s="100"/>
      <c r="FEP113" s="100"/>
      <c r="FEQ113" s="100"/>
      <c r="FER113" s="100"/>
      <c r="FES113" s="100"/>
      <c r="FET113" s="100"/>
      <c r="FEU113" s="100"/>
      <c r="FEV113" s="100"/>
      <c r="FEW113" s="100"/>
      <c r="FEX113" s="100"/>
      <c r="FEY113" s="100"/>
      <c r="FEZ113" s="100"/>
      <c r="FFA113" s="100"/>
      <c r="FFB113" s="100"/>
      <c r="FFC113" s="100"/>
      <c r="FFD113" s="100"/>
      <c r="FFE113" s="100"/>
      <c r="FFF113" s="100"/>
      <c r="FFG113" s="100"/>
      <c r="FFH113" s="100"/>
      <c r="FFI113" s="100"/>
      <c r="FFJ113" s="100"/>
      <c r="FFK113" s="100"/>
      <c r="FFL113" s="100"/>
      <c r="FFM113" s="100"/>
      <c r="FFN113" s="100"/>
      <c r="FFO113" s="100"/>
      <c r="FFP113" s="100"/>
      <c r="FFQ113" s="100"/>
      <c r="FFR113" s="100"/>
      <c r="FFS113" s="100"/>
      <c r="FFT113" s="100"/>
      <c r="FFU113" s="100"/>
      <c r="FFV113" s="100"/>
      <c r="FFW113" s="100"/>
      <c r="FFX113" s="100"/>
      <c r="FFY113" s="100"/>
      <c r="FFZ113" s="100"/>
      <c r="FGA113" s="100"/>
      <c r="FGB113" s="100"/>
      <c r="FGC113" s="100"/>
      <c r="FGD113" s="100"/>
      <c r="FGE113" s="100"/>
      <c r="FGF113" s="100"/>
      <c r="FGG113" s="100"/>
      <c r="FGH113" s="100"/>
      <c r="FGI113" s="100"/>
      <c r="FGJ113" s="100"/>
      <c r="FGK113" s="100"/>
      <c r="FGL113" s="100"/>
      <c r="FGM113" s="100"/>
      <c r="FGN113" s="100"/>
      <c r="FGO113" s="100"/>
      <c r="FGP113" s="100"/>
      <c r="FGQ113" s="100"/>
      <c r="FGR113" s="100"/>
      <c r="FGS113" s="100"/>
      <c r="FGT113" s="100"/>
      <c r="FGU113" s="100"/>
      <c r="FGV113" s="100"/>
      <c r="FGW113" s="100"/>
      <c r="FGX113" s="100"/>
      <c r="FGY113" s="100"/>
      <c r="FGZ113" s="100"/>
      <c r="FHA113" s="100"/>
      <c r="FHB113" s="100"/>
      <c r="FHC113" s="100"/>
      <c r="FHD113" s="100"/>
      <c r="FHE113" s="100"/>
      <c r="FHF113" s="100"/>
      <c r="FHG113" s="100"/>
      <c r="FHH113" s="100"/>
      <c r="FHI113" s="100"/>
      <c r="FHJ113" s="100"/>
      <c r="FHK113" s="100"/>
      <c r="FHL113" s="100"/>
      <c r="FHM113" s="100"/>
      <c r="FHN113" s="100"/>
      <c r="FHO113" s="100"/>
      <c r="FHP113" s="100"/>
      <c r="FHQ113" s="100"/>
      <c r="FHR113" s="100"/>
      <c r="FHS113" s="100"/>
      <c r="FHT113" s="100"/>
      <c r="FHU113" s="100"/>
      <c r="FHV113" s="100"/>
      <c r="FHW113" s="100"/>
      <c r="FHX113" s="100"/>
      <c r="FHY113" s="100"/>
      <c r="FHZ113" s="100"/>
      <c r="FIA113" s="100"/>
      <c r="FIB113" s="100"/>
      <c r="FIC113" s="100"/>
      <c r="FID113" s="100"/>
      <c r="FIE113" s="100"/>
      <c r="FIF113" s="100"/>
      <c r="FIG113" s="100"/>
      <c r="FIH113" s="100"/>
      <c r="FII113" s="100"/>
      <c r="FIJ113" s="100"/>
      <c r="FIK113" s="100"/>
      <c r="FIL113" s="100"/>
      <c r="FIM113" s="100"/>
      <c r="FIN113" s="100"/>
      <c r="FIO113" s="100"/>
      <c r="FIP113" s="100"/>
      <c r="FIQ113" s="100"/>
      <c r="FIR113" s="100"/>
      <c r="FIS113" s="100"/>
      <c r="FIT113" s="100"/>
      <c r="FIU113" s="100"/>
      <c r="FIV113" s="100"/>
      <c r="FIW113" s="100"/>
      <c r="FIX113" s="100"/>
      <c r="FIY113" s="100"/>
      <c r="FIZ113" s="100"/>
      <c r="FJA113" s="100"/>
      <c r="FJB113" s="100"/>
      <c r="FJC113" s="100"/>
      <c r="FJD113" s="100"/>
      <c r="FJE113" s="100"/>
      <c r="FJF113" s="100"/>
      <c r="FJG113" s="100"/>
      <c r="FJH113" s="100"/>
      <c r="FJI113" s="100"/>
      <c r="FJJ113" s="100"/>
      <c r="FJK113" s="100"/>
      <c r="FJL113" s="100"/>
      <c r="FJM113" s="100"/>
      <c r="FJN113" s="100"/>
      <c r="FJO113" s="100"/>
      <c r="FJP113" s="100"/>
      <c r="FJQ113" s="100"/>
      <c r="FJR113" s="100"/>
      <c r="FJS113" s="100"/>
      <c r="FJT113" s="100"/>
      <c r="FJU113" s="100"/>
      <c r="FJV113" s="100"/>
      <c r="FJW113" s="100"/>
      <c r="FJX113" s="100"/>
      <c r="FJY113" s="100"/>
      <c r="FJZ113" s="100"/>
      <c r="FKA113" s="100"/>
      <c r="FKB113" s="100"/>
      <c r="FKC113" s="100"/>
      <c r="FKD113" s="100"/>
      <c r="FKE113" s="100"/>
      <c r="FKF113" s="100"/>
      <c r="FKG113" s="100"/>
      <c r="FKH113" s="100"/>
      <c r="FKI113" s="100"/>
      <c r="FKJ113" s="100"/>
      <c r="FKK113" s="100"/>
      <c r="FKL113" s="100"/>
      <c r="FKM113" s="100"/>
      <c r="FKN113" s="100"/>
      <c r="FKO113" s="100"/>
      <c r="FKP113" s="100"/>
      <c r="FKQ113" s="100"/>
      <c r="FKR113" s="100"/>
      <c r="FKS113" s="100"/>
      <c r="FKT113" s="100"/>
      <c r="FKU113" s="100"/>
      <c r="FKV113" s="100"/>
      <c r="FKW113" s="100"/>
      <c r="FKX113" s="100"/>
      <c r="FKY113" s="100"/>
      <c r="FKZ113" s="100"/>
      <c r="FLA113" s="100"/>
      <c r="FLB113" s="100"/>
      <c r="FLC113" s="100"/>
      <c r="FLD113" s="100"/>
      <c r="FLE113" s="100"/>
      <c r="FLF113" s="100"/>
      <c r="FLG113" s="100"/>
      <c r="FLH113" s="100"/>
      <c r="FLI113" s="100"/>
      <c r="FLJ113" s="100"/>
      <c r="FLK113" s="100"/>
      <c r="FLL113" s="100"/>
      <c r="FLM113" s="100"/>
      <c r="FLN113" s="100"/>
      <c r="FLO113" s="100"/>
      <c r="FLP113" s="100"/>
      <c r="FLQ113" s="100"/>
      <c r="FLR113" s="100"/>
      <c r="FLS113" s="100"/>
      <c r="FLT113" s="100"/>
      <c r="FLU113" s="100"/>
      <c r="FLV113" s="100"/>
      <c r="FLW113" s="100"/>
      <c r="FLX113" s="100"/>
      <c r="FLY113" s="100"/>
      <c r="FLZ113" s="100"/>
      <c r="FMA113" s="100"/>
      <c r="FMB113" s="100"/>
      <c r="FMC113" s="100"/>
      <c r="FMD113" s="100"/>
      <c r="FME113" s="100"/>
      <c r="FMF113" s="100"/>
      <c r="FMG113" s="100"/>
      <c r="FMH113" s="100"/>
      <c r="FMI113" s="100"/>
      <c r="FMJ113" s="100"/>
      <c r="FMK113" s="100"/>
      <c r="FML113" s="100"/>
      <c r="FMM113" s="100"/>
      <c r="FMN113" s="100"/>
      <c r="FMO113" s="100"/>
      <c r="FMP113" s="100"/>
      <c r="FMQ113" s="100"/>
      <c r="FMR113" s="100"/>
      <c r="FMS113" s="100"/>
      <c r="FMT113" s="100"/>
      <c r="FMU113" s="100"/>
      <c r="FMV113" s="100"/>
      <c r="FMW113" s="100"/>
      <c r="FMX113" s="100"/>
      <c r="FMY113" s="100"/>
      <c r="FMZ113" s="100"/>
      <c r="FNA113" s="100"/>
      <c r="FNB113" s="100"/>
      <c r="FNC113" s="100"/>
      <c r="FND113" s="100"/>
      <c r="FNE113" s="100"/>
      <c r="FNF113" s="100"/>
      <c r="FNG113" s="100"/>
      <c r="FNH113" s="100"/>
      <c r="FNI113" s="100"/>
      <c r="FNJ113" s="100"/>
      <c r="FNK113" s="100"/>
      <c r="FNL113" s="100"/>
      <c r="FNM113" s="100"/>
      <c r="FNN113" s="100"/>
      <c r="FNO113" s="100"/>
      <c r="FNP113" s="100"/>
      <c r="FNQ113" s="100"/>
      <c r="FNR113" s="100"/>
      <c r="FNS113" s="100"/>
      <c r="FNT113" s="100"/>
      <c r="FNU113" s="100"/>
      <c r="FNV113" s="100"/>
      <c r="FNW113" s="100"/>
      <c r="FNX113" s="100"/>
      <c r="FNY113" s="100"/>
      <c r="FNZ113" s="100"/>
      <c r="FOA113" s="100"/>
      <c r="FOB113" s="100"/>
      <c r="FOC113" s="100"/>
      <c r="FOD113" s="100"/>
      <c r="FOE113" s="100"/>
      <c r="FOF113" s="100"/>
      <c r="FOG113" s="100"/>
      <c r="FOH113" s="100"/>
      <c r="FOI113" s="100"/>
      <c r="FOJ113" s="100"/>
      <c r="FOK113" s="100"/>
      <c r="FOL113" s="100"/>
      <c r="FOM113" s="100"/>
      <c r="FON113" s="100"/>
      <c r="FOO113" s="100"/>
      <c r="FOP113" s="100"/>
      <c r="FOQ113" s="100"/>
      <c r="FOR113" s="100"/>
      <c r="FOS113" s="100"/>
      <c r="FOT113" s="100"/>
      <c r="FOU113" s="100"/>
      <c r="FOV113" s="100"/>
      <c r="FOW113" s="100"/>
      <c r="FOX113" s="100"/>
      <c r="FOY113" s="100"/>
      <c r="FOZ113" s="100"/>
      <c r="FPA113" s="100"/>
      <c r="FPB113" s="100"/>
      <c r="FPC113" s="100"/>
      <c r="FPD113" s="100"/>
      <c r="FPE113" s="100"/>
      <c r="FPF113" s="100"/>
      <c r="FPG113" s="100"/>
      <c r="FPH113" s="100"/>
      <c r="FPI113" s="100"/>
      <c r="FPJ113" s="100"/>
      <c r="FPK113" s="100"/>
      <c r="FPL113" s="100"/>
      <c r="FPM113" s="100"/>
      <c r="FPN113" s="100"/>
      <c r="FPO113" s="100"/>
      <c r="FPP113" s="100"/>
      <c r="FPQ113" s="100"/>
      <c r="FPR113" s="100"/>
      <c r="FPS113" s="100"/>
      <c r="FPT113" s="100"/>
      <c r="FPU113" s="100"/>
      <c r="FPV113" s="100"/>
      <c r="FPW113" s="100"/>
      <c r="FPX113" s="100"/>
      <c r="FPY113" s="100"/>
      <c r="FPZ113" s="100"/>
      <c r="FQA113" s="100"/>
      <c r="FQB113" s="100"/>
      <c r="FQC113" s="100"/>
      <c r="FQD113" s="100"/>
      <c r="FQE113" s="100"/>
      <c r="FQF113" s="100"/>
      <c r="FQG113" s="100"/>
      <c r="FQH113" s="100"/>
      <c r="FQI113" s="100"/>
      <c r="FQJ113" s="100"/>
      <c r="FQK113" s="100"/>
      <c r="FQL113" s="100"/>
      <c r="FQM113" s="100"/>
      <c r="FQN113" s="100"/>
      <c r="FQO113" s="100"/>
      <c r="FQP113" s="100"/>
      <c r="FQQ113" s="100"/>
      <c r="FQR113" s="100"/>
      <c r="FQS113" s="100"/>
      <c r="FQT113" s="100"/>
      <c r="FQU113" s="100"/>
      <c r="FQV113" s="100"/>
      <c r="FQW113" s="100"/>
      <c r="FQX113" s="100"/>
      <c r="FQY113" s="100"/>
      <c r="FQZ113" s="100"/>
      <c r="FRA113" s="100"/>
      <c r="FRB113" s="100"/>
      <c r="FRC113" s="100"/>
      <c r="FRD113" s="100"/>
      <c r="FRE113" s="100"/>
      <c r="FRF113" s="100"/>
      <c r="FRG113" s="100"/>
      <c r="FRH113" s="100"/>
      <c r="FRI113" s="100"/>
      <c r="FRJ113" s="100"/>
      <c r="FRK113" s="100"/>
      <c r="FRL113" s="100"/>
      <c r="FRM113" s="100"/>
      <c r="FRN113" s="100"/>
      <c r="FRO113" s="100"/>
      <c r="FRP113" s="100"/>
      <c r="FRQ113" s="100"/>
      <c r="FRR113" s="100"/>
      <c r="FRS113" s="100"/>
      <c r="FRT113" s="100"/>
      <c r="FRU113" s="100"/>
      <c r="FRV113" s="100"/>
      <c r="FRW113" s="100"/>
      <c r="FRX113" s="100"/>
      <c r="FRY113" s="100"/>
      <c r="FRZ113" s="100"/>
      <c r="FSA113" s="100"/>
      <c r="FSB113" s="100"/>
      <c r="FSC113" s="100"/>
      <c r="FSD113" s="100"/>
      <c r="FSE113" s="100"/>
      <c r="FSF113" s="100"/>
      <c r="FSG113" s="100"/>
      <c r="FSH113" s="100"/>
      <c r="FSI113" s="100"/>
      <c r="FSJ113" s="100"/>
      <c r="FSK113" s="100"/>
      <c r="FSL113" s="100"/>
      <c r="FSM113" s="100"/>
      <c r="FSN113" s="100"/>
      <c r="FSO113" s="100"/>
      <c r="FSP113" s="100"/>
      <c r="FSQ113" s="100"/>
      <c r="FSR113" s="100"/>
      <c r="FSS113" s="100"/>
      <c r="FST113" s="100"/>
      <c r="FSU113" s="100"/>
      <c r="FSV113" s="100"/>
      <c r="FSW113" s="100"/>
      <c r="FSX113" s="100"/>
      <c r="FSY113" s="100"/>
      <c r="FSZ113" s="100"/>
      <c r="FTA113" s="100"/>
      <c r="FTB113" s="100"/>
      <c r="FTC113" s="100"/>
      <c r="FTD113" s="100"/>
      <c r="FTE113" s="100"/>
      <c r="FTF113" s="100"/>
      <c r="FTG113" s="100"/>
      <c r="FTH113" s="100"/>
      <c r="FTI113" s="100"/>
      <c r="FTJ113" s="100"/>
      <c r="FTK113" s="100"/>
      <c r="FTL113" s="100"/>
      <c r="FTM113" s="100"/>
      <c r="FTN113" s="100"/>
      <c r="FTO113" s="100"/>
      <c r="FTP113" s="100"/>
      <c r="FTQ113" s="100"/>
      <c r="FTR113" s="100"/>
      <c r="FTS113" s="100"/>
      <c r="FTT113" s="100"/>
      <c r="FTU113" s="100"/>
      <c r="FTV113" s="100"/>
      <c r="FTW113" s="100"/>
      <c r="FTX113" s="100"/>
      <c r="FTY113" s="100"/>
      <c r="FTZ113" s="100"/>
      <c r="FUA113" s="100"/>
      <c r="FUB113" s="100"/>
      <c r="FUC113" s="100"/>
      <c r="FUD113" s="100"/>
      <c r="FUE113" s="100"/>
      <c r="FUF113" s="100"/>
      <c r="FUG113" s="100"/>
      <c r="FUH113" s="100"/>
      <c r="FUI113" s="100"/>
      <c r="FUJ113" s="100"/>
      <c r="FUK113" s="100"/>
      <c r="FUL113" s="100"/>
      <c r="FUM113" s="100"/>
      <c r="FUN113" s="100"/>
      <c r="FUO113" s="100"/>
      <c r="FUP113" s="100"/>
      <c r="FUQ113" s="100"/>
      <c r="FUR113" s="100"/>
      <c r="FUS113" s="100"/>
      <c r="FUT113" s="100"/>
      <c r="FUU113" s="100"/>
      <c r="FUV113" s="100"/>
      <c r="FUW113" s="100"/>
      <c r="FUX113" s="100"/>
      <c r="FUY113" s="100"/>
      <c r="FUZ113" s="100"/>
      <c r="FVA113" s="100"/>
      <c r="FVB113" s="100"/>
      <c r="FVC113" s="100"/>
      <c r="FVD113" s="100"/>
      <c r="FVE113" s="100"/>
      <c r="FVF113" s="100"/>
      <c r="FVG113" s="100"/>
      <c r="FVH113" s="100"/>
      <c r="FVI113" s="100"/>
      <c r="FVJ113" s="100"/>
      <c r="FVK113" s="100"/>
      <c r="FVL113" s="100"/>
      <c r="FVM113" s="100"/>
      <c r="FVN113" s="100"/>
      <c r="FVO113" s="100"/>
      <c r="FVP113" s="100"/>
      <c r="FVQ113" s="100"/>
      <c r="FVR113" s="100"/>
      <c r="FVS113" s="100"/>
      <c r="FVT113" s="100"/>
      <c r="FVU113" s="100"/>
      <c r="FVV113" s="100"/>
      <c r="FVW113" s="100"/>
      <c r="FVX113" s="100"/>
      <c r="FVY113" s="100"/>
      <c r="FVZ113" s="100"/>
      <c r="FWA113" s="100"/>
      <c r="FWB113" s="100"/>
      <c r="FWC113" s="100"/>
      <c r="FWD113" s="100"/>
      <c r="FWE113" s="100"/>
      <c r="FWF113" s="100"/>
      <c r="FWG113" s="100"/>
      <c r="FWH113" s="100"/>
      <c r="FWI113" s="100"/>
      <c r="FWJ113" s="100"/>
      <c r="FWK113" s="100"/>
      <c r="FWL113" s="100"/>
      <c r="FWM113" s="100"/>
      <c r="FWN113" s="100"/>
      <c r="FWO113" s="100"/>
      <c r="FWP113" s="100"/>
      <c r="FWQ113" s="100"/>
      <c r="FWR113" s="100"/>
      <c r="FWS113" s="100"/>
      <c r="FWT113" s="100"/>
      <c r="FWU113" s="100"/>
      <c r="FWV113" s="100"/>
      <c r="FWW113" s="100"/>
      <c r="FWX113" s="100"/>
      <c r="FWY113" s="100"/>
      <c r="FWZ113" s="100"/>
      <c r="FXA113" s="100"/>
      <c r="FXB113" s="100"/>
      <c r="FXC113" s="100"/>
      <c r="FXD113" s="100"/>
      <c r="FXE113" s="100"/>
      <c r="FXF113" s="100"/>
      <c r="FXG113" s="100"/>
      <c r="FXH113" s="100"/>
      <c r="FXI113" s="100"/>
      <c r="FXJ113" s="100"/>
      <c r="FXK113" s="100"/>
      <c r="FXL113" s="100"/>
      <c r="FXM113" s="100"/>
      <c r="FXN113" s="100"/>
      <c r="FXO113" s="100"/>
      <c r="FXP113" s="100"/>
      <c r="FXQ113" s="100"/>
      <c r="FXR113" s="100"/>
      <c r="FXS113" s="100"/>
      <c r="FXT113" s="100"/>
      <c r="FXU113" s="100"/>
      <c r="FXV113" s="100"/>
      <c r="FXW113" s="100"/>
      <c r="FXX113" s="100"/>
      <c r="FXY113" s="100"/>
      <c r="FXZ113" s="100"/>
      <c r="FYA113" s="100"/>
      <c r="FYB113" s="100"/>
      <c r="FYC113" s="100"/>
      <c r="FYD113" s="100"/>
      <c r="FYE113" s="100"/>
      <c r="FYF113" s="100"/>
      <c r="FYG113" s="100"/>
      <c r="FYH113" s="100"/>
      <c r="FYI113" s="100"/>
      <c r="FYJ113" s="100"/>
      <c r="FYK113" s="100"/>
      <c r="FYL113" s="100"/>
      <c r="FYM113" s="100"/>
      <c r="FYN113" s="100"/>
      <c r="FYO113" s="100"/>
      <c r="FYP113" s="100"/>
      <c r="FYQ113" s="100"/>
      <c r="FYR113" s="100"/>
      <c r="FYS113" s="100"/>
      <c r="FYT113" s="100"/>
      <c r="FYU113" s="100"/>
      <c r="FYV113" s="100"/>
      <c r="FYW113" s="100"/>
      <c r="FYX113" s="100"/>
      <c r="FYY113" s="100"/>
      <c r="FYZ113" s="100"/>
      <c r="FZA113" s="100"/>
      <c r="FZB113" s="100"/>
      <c r="FZC113" s="100"/>
      <c r="FZD113" s="100"/>
      <c r="FZE113" s="100"/>
      <c r="FZF113" s="100"/>
      <c r="FZG113" s="100"/>
      <c r="FZH113" s="100"/>
      <c r="FZI113" s="100"/>
      <c r="FZJ113" s="100"/>
      <c r="FZK113" s="100"/>
      <c r="FZL113" s="100"/>
      <c r="FZM113" s="100"/>
      <c r="FZN113" s="100"/>
      <c r="FZO113" s="100"/>
      <c r="FZP113" s="100"/>
      <c r="FZQ113" s="100"/>
      <c r="FZR113" s="100"/>
      <c r="FZS113" s="100"/>
      <c r="FZT113" s="100"/>
      <c r="FZU113" s="100"/>
      <c r="FZV113" s="100"/>
      <c r="FZW113" s="100"/>
      <c r="FZX113" s="100"/>
      <c r="FZY113" s="100"/>
      <c r="FZZ113" s="100"/>
      <c r="GAA113" s="100"/>
      <c r="GAB113" s="100"/>
      <c r="GAC113" s="100"/>
      <c r="GAD113" s="100"/>
      <c r="GAE113" s="100"/>
      <c r="GAF113" s="100"/>
      <c r="GAG113" s="100"/>
      <c r="GAH113" s="100"/>
      <c r="GAI113" s="100"/>
      <c r="GAJ113" s="100"/>
      <c r="GAK113" s="100"/>
      <c r="GAL113" s="100"/>
      <c r="GAM113" s="100"/>
      <c r="GAN113" s="100"/>
      <c r="GAO113" s="100"/>
      <c r="GAP113" s="100"/>
      <c r="GAQ113" s="100"/>
      <c r="GAR113" s="100"/>
      <c r="GAS113" s="100"/>
      <c r="GAT113" s="100"/>
      <c r="GAU113" s="100"/>
      <c r="GAV113" s="100"/>
      <c r="GAW113" s="100"/>
      <c r="GAX113" s="100"/>
      <c r="GAY113" s="100"/>
      <c r="GAZ113" s="100"/>
      <c r="GBA113" s="100"/>
      <c r="GBB113" s="100"/>
      <c r="GBC113" s="100"/>
      <c r="GBD113" s="100"/>
      <c r="GBE113" s="100"/>
      <c r="GBF113" s="100"/>
      <c r="GBG113" s="100"/>
      <c r="GBH113" s="100"/>
      <c r="GBI113" s="100"/>
      <c r="GBJ113" s="100"/>
      <c r="GBK113" s="100"/>
      <c r="GBL113" s="100"/>
      <c r="GBM113" s="100"/>
      <c r="GBN113" s="100"/>
      <c r="GBO113" s="100"/>
      <c r="GBP113" s="100"/>
      <c r="GBQ113" s="100"/>
      <c r="GBR113" s="100"/>
      <c r="GBS113" s="100"/>
      <c r="GBT113" s="100"/>
      <c r="GBU113" s="100"/>
      <c r="GBV113" s="100"/>
      <c r="GBW113" s="100"/>
      <c r="GBX113" s="100"/>
      <c r="GBY113" s="100"/>
      <c r="GBZ113" s="100"/>
      <c r="GCA113" s="100"/>
      <c r="GCB113" s="100"/>
      <c r="GCC113" s="100"/>
      <c r="GCD113" s="100"/>
      <c r="GCE113" s="100"/>
      <c r="GCF113" s="100"/>
      <c r="GCG113" s="100"/>
      <c r="GCH113" s="100"/>
      <c r="GCI113" s="100"/>
      <c r="GCJ113" s="100"/>
      <c r="GCK113" s="100"/>
      <c r="GCL113" s="100"/>
      <c r="GCM113" s="100"/>
      <c r="GCN113" s="100"/>
      <c r="GCO113" s="100"/>
      <c r="GCP113" s="100"/>
      <c r="GCQ113" s="100"/>
      <c r="GCR113" s="100"/>
      <c r="GCS113" s="100"/>
      <c r="GCT113" s="100"/>
      <c r="GCU113" s="100"/>
      <c r="GCV113" s="100"/>
      <c r="GCW113" s="100"/>
      <c r="GCX113" s="100"/>
      <c r="GCY113" s="100"/>
      <c r="GCZ113" s="100"/>
      <c r="GDA113" s="100"/>
      <c r="GDB113" s="100"/>
      <c r="GDC113" s="100"/>
      <c r="GDD113" s="100"/>
      <c r="GDE113" s="100"/>
      <c r="GDF113" s="100"/>
      <c r="GDG113" s="100"/>
      <c r="GDH113" s="100"/>
      <c r="GDI113" s="100"/>
      <c r="GDJ113" s="100"/>
      <c r="GDK113" s="100"/>
      <c r="GDL113" s="100"/>
      <c r="GDM113" s="100"/>
      <c r="GDN113" s="100"/>
      <c r="GDO113" s="100"/>
      <c r="GDP113" s="100"/>
      <c r="GDQ113" s="100"/>
      <c r="GDR113" s="100"/>
      <c r="GDS113" s="100"/>
      <c r="GDT113" s="100"/>
      <c r="GDU113" s="100"/>
      <c r="GDV113" s="100"/>
      <c r="GDW113" s="100"/>
      <c r="GDX113" s="100"/>
      <c r="GDY113" s="100"/>
      <c r="GDZ113" s="100"/>
      <c r="GEA113" s="100"/>
      <c r="GEB113" s="100"/>
      <c r="GEC113" s="100"/>
      <c r="GED113" s="100"/>
      <c r="GEE113" s="100"/>
      <c r="GEF113" s="100"/>
      <c r="GEG113" s="100"/>
      <c r="GEH113" s="100"/>
      <c r="GEI113" s="100"/>
      <c r="GEJ113" s="100"/>
      <c r="GEK113" s="100"/>
      <c r="GEL113" s="100"/>
      <c r="GEM113" s="100"/>
      <c r="GEN113" s="100"/>
      <c r="GEO113" s="100"/>
      <c r="GEP113" s="100"/>
      <c r="GEQ113" s="100"/>
      <c r="GER113" s="100"/>
      <c r="GES113" s="100"/>
      <c r="GET113" s="100"/>
      <c r="GEU113" s="100"/>
      <c r="GEV113" s="100"/>
      <c r="GEW113" s="100"/>
      <c r="GEX113" s="100"/>
      <c r="GEY113" s="100"/>
      <c r="GEZ113" s="100"/>
      <c r="GFA113" s="100"/>
      <c r="GFB113" s="100"/>
      <c r="GFC113" s="100"/>
      <c r="GFD113" s="100"/>
      <c r="GFE113" s="100"/>
      <c r="GFF113" s="100"/>
      <c r="GFG113" s="100"/>
      <c r="GFH113" s="100"/>
      <c r="GFI113" s="100"/>
      <c r="GFJ113" s="100"/>
      <c r="GFK113" s="100"/>
      <c r="GFL113" s="100"/>
      <c r="GFM113" s="100"/>
      <c r="GFN113" s="100"/>
      <c r="GFO113" s="100"/>
      <c r="GFP113" s="100"/>
      <c r="GFQ113" s="100"/>
      <c r="GFR113" s="100"/>
      <c r="GFS113" s="100"/>
      <c r="GFT113" s="100"/>
      <c r="GFU113" s="100"/>
      <c r="GFV113" s="100"/>
      <c r="GFW113" s="100"/>
      <c r="GFX113" s="100"/>
      <c r="GFY113" s="100"/>
      <c r="GFZ113" s="100"/>
      <c r="GGA113" s="100"/>
      <c r="GGB113" s="100"/>
      <c r="GGC113" s="100"/>
      <c r="GGD113" s="100"/>
      <c r="GGE113" s="100"/>
      <c r="GGF113" s="100"/>
      <c r="GGG113" s="100"/>
      <c r="GGH113" s="100"/>
      <c r="GGI113" s="100"/>
      <c r="GGJ113" s="100"/>
      <c r="GGK113" s="100"/>
      <c r="GGL113" s="100"/>
      <c r="GGM113" s="100"/>
      <c r="GGN113" s="100"/>
      <c r="GGO113" s="100"/>
      <c r="GGP113" s="100"/>
      <c r="GGQ113" s="100"/>
      <c r="GGR113" s="100"/>
      <c r="GGS113" s="100"/>
      <c r="GGT113" s="100"/>
      <c r="GGU113" s="100"/>
      <c r="GGV113" s="100"/>
      <c r="GGW113" s="100"/>
      <c r="GGX113" s="100"/>
      <c r="GGY113" s="100"/>
      <c r="GGZ113" s="100"/>
      <c r="GHA113" s="100"/>
      <c r="GHB113" s="100"/>
      <c r="GHC113" s="100"/>
      <c r="GHD113" s="100"/>
      <c r="GHE113" s="100"/>
      <c r="GHF113" s="100"/>
      <c r="GHG113" s="100"/>
      <c r="GHH113" s="100"/>
      <c r="GHI113" s="100"/>
      <c r="GHJ113" s="100"/>
      <c r="GHK113" s="100"/>
      <c r="GHL113" s="100"/>
      <c r="GHM113" s="100"/>
      <c r="GHN113" s="100"/>
      <c r="GHO113" s="100"/>
      <c r="GHP113" s="100"/>
      <c r="GHQ113" s="100"/>
      <c r="GHR113" s="100"/>
      <c r="GHS113" s="100"/>
      <c r="GHT113" s="100"/>
      <c r="GHU113" s="100"/>
      <c r="GHV113" s="100"/>
      <c r="GHW113" s="100"/>
      <c r="GHX113" s="100"/>
      <c r="GHY113" s="100"/>
      <c r="GHZ113" s="100"/>
      <c r="GIA113" s="100"/>
      <c r="GIB113" s="100"/>
      <c r="GIC113" s="100"/>
      <c r="GID113" s="100"/>
      <c r="GIE113" s="100"/>
      <c r="GIF113" s="100"/>
      <c r="GIG113" s="100"/>
      <c r="GIH113" s="100"/>
      <c r="GII113" s="100"/>
      <c r="GIJ113" s="100"/>
      <c r="GIK113" s="100"/>
      <c r="GIL113" s="100"/>
      <c r="GIM113" s="100"/>
      <c r="GIN113" s="100"/>
      <c r="GIO113" s="100"/>
      <c r="GIP113" s="100"/>
      <c r="GIQ113" s="100"/>
      <c r="GIR113" s="100"/>
      <c r="GIS113" s="100"/>
      <c r="GIT113" s="100"/>
      <c r="GIU113" s="100"/>
      <c r="GIV113" s="100"/>
      <c r="GIW113" s="100"/>
      <c r="GIX113" s="100"/>
      <c r="GIY113" s="100"/>
      <c r="GIZ113" s="100"/>
      <c r="GJA113" s="100"/>
      <c r="GJB113" s="100"/>
      <c r="GJC113" s="100"/>
      <c r="GJD113" s="100"/>
      <c r="GJE113" s="100"/>
      <c r="GJF113" s="100"/>
      <c r="GJG113" s="100"/>
      <c r="GJH113" s="100"/>
      <c r="GJI113" s="100"/>
      <c r="GJJ113" s="100"/>
      <c r="GJK113" s="100"/>
      <c r="GJL113" s="100"/>
      <c r="GJM113" s="100"/>
      <c r="GJN113" s="100"/>
      <c r="GJO113" s="100"/>
      <c r="GJP113" s="100"/>
      <c r="GJQ113" s="100"/>
      <c r="GJR113" s="100"/>
      <c r="GJS113" s="100"/>
      <c r="GJT113" s="100"/>
      <c r="GJU113" s="100"/>
      <c r="GJV113" s="100"/>
      <c r="GJW113" s="100"/>
      <c r="GJX113" s="100"/>
      <c r="GJY113" s="100"/>
      <c r="GJZ113" s="100"/>
      <c r="GKA113" s="100"/>
      <c r="GKB113" s="100"/>
      <c r="GKC113" s="100"/>
      <c r="GKD113" s="100"/>
      <c r="GKE113" s="100"/>
      <c r="GKF113" s="100"/>
      <c r="GKG113" s="100"/>
      <c r="GKH113" s="100"/>
      <c r="GKI113" s="100"/>
      <c r="GKJ113" s="100"/>
      <c r="GKK113" s="100"/>
      <c r="GKL113" s="100"/>
      <c r="GKM113" s="100"/>
      <c r="GKN113" s="100"/>
      <c r="GKO113" s="100"/>
      <c r="GKP113" s="100"/>
      <c r="GKQ113" s="100"/>
      <c r="GKR113" s="100"/>
      <c r="GKS113" s="100"/>
      <c r="GKT113" s="100"/>
      <c r="GKU113" s="100"/>
      <c r="GKV113" s="100"/>
      <c r="GKW113" s="100"/>
      <c r="GKX113" s="100"/>
      <c r="GKY113" s="100"/>
      <c r="GKZ113" s="100"/>
      <c r="GLA113" s="100"/>
      <c r="GLB113" s="100"/>
      <c r="GLC113" s="100"/>
      <c r="GLD113" s="100"/>
      <c r="GLE113" s="100"/>
      <c r="GLF113" s="100"/>
      <c r="GLG113" s="100"/>
      <c r="GLH113" s="100"/>
      <c r="GLI113" s="100"/>
      <c r="GLJ113" s="100"/>
      <c r="GLK113" s="100"/>
      <c r="GLL113" s="100"/>
      <c r="GLM113" s="100"/>
      <c r="GLN113" s="100"/>
      <c r="GLO113" s="100"/>
      <c r="GLP113" s="100"/>
      <c r="GLQ113" s="100"/>
      <c r="GLR113" s="100"/>
      <c r="GLS113" s="100"/>
      <c r="GLT113" s="100"/>
      <c r="GLU113" s="100"/>
      <c r="GLV113" s="100"/>
      <c r="GLW113" s="100"/>
      <c r="GLX113" s="100"/>
      <c r="GLY113" s="100"/>
      <c r="GLZ113" s="100"/>
      <c r="GMA113" s="100"/>
      <c r="GMB113" s="100"/>
      <c r="GMC113" s="100"/>
      <c r="GMD113" s="100"/>
      <c r="GME113" s="100"/>
      <c r="GMF113" s="100"/>
      <c r="GMG113" s="100"/>
      <c r="GMH113" s="100"/>
      <c r="GMI113" s="100"/>
      <c r="GMJ113" s="100"/>
      <c r="GMK113" s="100"/>
      <c r="GML113" s="100"/>
      <c r="GMM113" s="100"/>
      <c r="GMN113" s="100"/>
      <c r="GMO113" s="100"/>
      <c r="GMP113" s="100"/>
      <c r="GMQ113" s="100"/>
      <c r="GMR113" s="100"/>
      <c r="GMS113" s="100"/>
      <c r="GMT113" s="100"/>
      <c r="GMU113" s="100"/>
      <c r="GMV113" s="100"/>
      <c r="GMW113" s="100"/>
      <c r="GMX113" s="100"/>
      <c r="GMY113" s="100"/>
      <c r="GMZ113" s="100"/>
      <c r="GNA113" s="100"/>
      <c r="GNB113" s="100"/>
      <c r="GNC113" s="100"/>
      <c r="GND113" s="100"/>
      <c r="GNE113" s="100"/>
      <c r="GNF113" s="100"/>
      <c r="GNG113" s="100"/>
      <c r="GNH113" s="100"/>
      <c r="GNI113" s="100"/>
      <c r="GNJ113" s="100"/>
      <c r="GNK113" s="100"/>
      <c r="GNL113" s="100"/>
      <c r="GNM113" s="100"/>
      <c r="GNN113" s="100"/>
      <c r="GNO113" s="100"/>
      <c r="GNP113" s="100"/>
      <c r="GNQ113" s="100"/>
      <c r="GNR113" s="100"/>
      <c r="GNS113" s="100"/>
      <c r="GNT113" s="100"/>
      <c r="GNU113" s="100"/>
      <c r="GNV113" s="100"/>
      <c r="GNW113" s="100"/>
      <c r="GNX113" s="100"/>
      <c r="GNY113" s="100"/>
      <c r="GNZ113" s="100"/>
      <c r="GOA113" s="100"/>
      <c r="GOB113" s="100"/>
      <c r="GOC113" s="100"/>
      <c r="GOD113" s="100"/>
      <c r="GOE113" s="100"/>
      <c r="GOF113" s="100"/>
      <c r="GOG113" s="100"/>
      <c r="GOH113" s="100"/>
      <c r="GOI113" s="100"/>
      <c r="GOJ113" s="100"/>
      <c r="GOK113" s="100"/>
      <c r="GOL113" s="100"/>
      <c r="GOM113" s="100"/>
      <c r="GON113" s="100"/>
      <c r="GOO113" s="100"/>
      <c r="GOP113" s="100"/>
      <c r="GOQ113" s="100"/>
      <c r="GOR113" s="100"/>
      <c r="GOS113" s="100"/>
      <c r="GOT113" s="100"/>
      <c r="GOU113" s="100"/>
      <c r="GOV113" s="100"/>
      <c r="GOW113" s="100"/>
      <c r="GOX113" s="100"/>
      <c r="GOY113" s="100"/>
      <c r="GOZ113" s="100"/>
      <c r="GPA113" s="100"/>
      <c r="GPB113" s="100"/>
      <c r="GPC113" s="100"/>
      <c r="GPD113" s="100"/>
      <c r="GPE113" s="100"/>
      <c r="GPF113" s="100"/>
      <c r="GPG113" s="100"/>
      <c r="GPH113" s="100"/>
      <c r="GPI113" s="100"/>
      <c r="GPJ113" s="100"/>
      <c r="GPK113" s="100"/>
      <c r="GPL113" s="100"/>
      <c r="GPM113" s="100"/>
      <c r="GPN113" s="100"/>
      <c r="GPO113" s="100"/>
      <c r="GPP113" s="100"/>
      <c r="GPQ113" s="100"/>
      <c r="GPR113" s="100"/>
      <c r="GPS113" s="100"/>
      <c r="GPT113" s="100"/>
      <c r="GPU113" s="100"/>
      <c r="GPV113" s="100"/>
      <c r="GPW113" s="100"/>
      <c r="GPX113" s="100"/>
      <c r="GPY113" s="100"/>
      <c r="GPZ113" s="100"/>
      <c r="GQA113" s="100"/>
      <c r="GQB113" s="100"/>
      <c r="GQC113" s="100"/>
      <c r="GQD113" s="100"/>
      <c r="GQE113" s="100"/>
      <c r="GQF113" s="100"/>
      <c r="GQG113" s="100"/>
      <c r="GQH113" s="100"/>
      <c r="GQI113" s="100"/>
      <c r="GQJ113" s="100"/>
      <c r="GQK113" s="100"/>
      <c r="GQL113" s="100"/>
      <c r="GQM113" s="100"/>
      <c r="GQN113" s="100"/>
      <c r="GQO113" s="100"/>
      <c r="GQP113" s="100"/>
      <c r="GQQ113" s="100"/>
      <c r="GQR113" s="100"/>
      <c r="GQS113" s="100"/>
      <c r="GQT113" s="100"/>
      <c r="GQU113" s="100"/>
      <c r="GQV113" s="100"/>
      <c r="GQW113" s="100"/>
      <c r="GQX113" s="100"/>
      <c r="GQY113" s="100"/>
      <c r="GQZ113" s="100"/>
      <c r="GRA113" s="100"/>
      <c r="GRB113" s="100"/>
      <c r="GRC113" s="100"/>
      <c r="GRD113" s="100"/>
      <c r="GRE113" s="100"/>
      <c r="GRF113" s="100"/>
      <c r="GRG113" s="100"/>
      <c r="GRH113" s="100"/>
      <c r="GRI113" s="100"/>
      <c r="GRJ113" s="100"/>
      <c r="GRK113" s="100"/>
      <c r="GRL113" s="100"/>
      <c r="GRM113" s="100"/>
      <c r="GRN113" s="100"/>
      <c r="GRO113" s="100"/>
      <c r="GRP113" s="100"/>
      <c r="GRQ113" s="100"/>
      <c r="GRR113" s="100"/>
      <c r="GRS113" s="100"/>
      <c r="GRT113" s="100"/>
      <c r="GRU113" s="100"/>
      <c r="GRV113" s="100"/>
      <c r="GRW113" s="100"/>
      <c r="GRX113" s="100"/>
      <c r="GRY113" s="100"/>
      <c r="GRZ113" s="100"/>
      <c r="GSA113" s="100"/>
      <c r="GSB113" s="100"/>
      <c r="GSC113" s="100"/>
      <c r="GSD113" s="100"/>
      <c r="GSE113" s="100"/>
      <c r="GSF113" s="100"/>
      <c r="GSG113" s="100"/>
      <c r="GSH113" s="100"/>
      <c r="GSI113" s="100"/>
      <c r="GSJ113" s="100"/>
      <c r="GSK113" s="100"/>
      <c r="GSL113" s="100"/>
      <c r="GSM113" s="100"/>
      <c r="GSN113" s="100"/>
      <c r="GSO113" s="100"/>
      <c r="GSP113" s="100"/>
      <c r="GSQ113" s="100"/>
      <c r="GSR113" s="100"/>
      <c r="GSS113" s="100"/>
      <c r="GST113" s="100"/>
      <c r="GSU113" s="100"/>
      <c r="GSV113" s="100"/>
      <c r="GSW113" s="100"/>
      <c r="GSX113" s="100"/>
      <c r="GSY113" s="100"/>
      <c r="GSZ113" s="100"/>
      <c r="GTA113" s="100"/>
      <c r="GTB113" s="100"/>
      <c r="GTC113" s="100"/>
      <c r="GTD113" s="100"/>
      <c r="GTE113" s="100"/>
      <c r="GTF113" s="100"/>
      <c r="GTG113" s="100"/>
      <c r="GTH113" s="100"/>
      <c r="GTI113" s="100"/>
      <c r="GTJ113" s="100"/>
      <c r="GTK113" s="100"/>
      <c r="GTL113" s="100"/>
      <c r="GTM113" s="100"/>
      <c r="GTN113" s="100"/>
      <c r="GTO113" s="100"/>
      <c r="GTP113" s="100"/>
      <c r="GTQ113" s="100"/>
      <c r="GTR113" s="100"/>
      <c r="GTS113" s="100"/>
      <c r="GTT113" s="100"/>
      <c r="GTU113" s="100"/>
      <c r="GTV113" s="100"/>
      <c r="GTW113" s="100"/>
      <c r="GTX113" s="100"/>
      <c r="GTY113" s="100"/>
      <c r="GTZ113" s="100"/>
      <c r="GUA113" s="100"/>
      <c r="GUB113" s="100"/>
      <c r="GUC113" s="100"/>
      <c r="GUD113" s="100"/>
      <c r="GUE113" s="100"/>
      <c r="GUF113" s="100"/>
      <c r="GUG113" s="100"/>
      <c r="GUH113" s="100"/>
      <c r="GUI113" s="100"/>
      <c r="GUJ113" s="100"/>
      <c r="GUK113" s="100"/>
      <c r="GUL113" s="100"/>
      <c r="GUM113" s="100"/>
      <c r="GUN113" s="100"/>
      <c r="GUO113" s="100"/>
      <c r="GUP113" s="100"/>
      <c r="GUQ113" s="100"/>
      <c r="GUR113" s="100"/>
      <c r="GUS113" s="100"/>
      <c r="GUT113" s="100"/>
      <c r="GUU113" s="100"/>
      <c r="GUV113" s="100"/>
      <c r="GUW113" s="100"/>
      <c r="GUX113" s="100"/>
      <c r="GUY113" s="100"/>
      <c r="GUZ113" s="100"/>
      <c r="GVA113" s="100"/>
      <c r="GVB113" s="100"/>
      <c r="GVC113" s="100"/>
      <c r="GVD113" s="100"/>
      <c r="GVE113" s="100"/>
      <c r="GVF113" s="100"/>
      <c r="GVG113" s="100"/>
      <c r="GVH113" s="100"/>
      <c r="GVI113" s="100"/>
      <c r="GVJ113" s="100"/>
      <c r="GVK113" s="100"/>
      <c r="GVL113" s="100"/>
      <c r="GVM113" s="100"/>
      <c r="GVN113" s="100"/>
      <c r="GVO113" s="100"/>
      <c r="GVP113" s="100"/>
      <c r="GVQ113" s="100"/>
      <c r="GVR113" s="100"/>
      <c r="GVS113" s="100"/>
      <c r="GVT113" s="100"/>
      <c r="GVU113" s="100"/>
      <c r="GVV113" s="100"/>
      <c r="GVW113" s="100"/>
      <c r="GVX113" s="100"/>
      <c r="GVY113" s="100"/>
      <c r="GVZ113" s="100"/>
      <c r="GWA113" s="100"/>
      <c r="GWB113" s="100"/>
      <c r="GWC113" s="100"/>
      <c r="GWD113" s="100"/>
      <c r="GWE113" s="100"/>
      <c r="GWF113" s="100"/>
      <c r="GWG113" s="100"/>
      <c r="GWH113" s="100"/>
      <c r="GWI113" s="100"/>
      <c r="GWJ113" s="100"/>
      <c r="GWK113" s="100"/>
      <c r="GWL113" s="100"/>
      <c r="GWM113" s="100"/>
      <c r="GWN113" s="100"/>
      <c r="GWO113" s="100"/>
      <c r="GWP113" s="100"/>
      <c r="GWQ113" s="100"/>
      <c r="GWR113" s="100"/>
      <c r="GWS113" s="100"/>
      <c r="GWT113" s="100"/>
      <c r="GWU113" s="100"/>
      <c r="GWV113" s="100"/>
      <c r="GWW113" s="100"/>
      <c r="GWX113" s="100"/>
      <c r="GWY113" s="100"/>
      <c r="GWZ113" s="100"/>
      <c r="GXA113" s="100"/>
      <c r="GXB113" s="100"/>
      <c r="GXC113" s="100"/>
      <c r="GXD113" s="100"/>
      <c r="GXE113" s="100"/>
      <c r="GXF113" s="100"/>
      <c r="GXG113" s="100"/>
      <c r="GXH113" s="100"/>
      <c r="GXI113" s="100"/>
      <c r="GXJ113" s="100"/>
      <c r="GXK113" s="100"/>
      <c r="GXL113" s="100"/>
      <c r="GXM113" s="100"/>
      <c r="GXN113" s="100"/>
      <c r="GXO113" s="100"/>
      <c r="GXP113" s="100"/>
      <c r="GXQ113" s="100"/>
      <c r="GXR113" s="100"/>
      <c r="GXS113" s="100"/>
      <c r="GXT113" s="100"/>
      <c r="GXU113" s="100"/>
      <c r="GXV113" s="100"/>
      <c r="GXW113" s="100"/>
      <c r="GXX113" s="100"/>
      <c r="GXY113" s="100"/>
      <c r="GXZ113" s="100"/>
      <c r="GYA113" s="100"/>
      <c r="GYB113" s="100"/>
      <c r="GYC113" s="100"/>
      <c r="GYD113" s="100"/>
      <c r="GYE113" s="100"/>
      <c r="GYF113" s="100"/>
      <c r="GYG113" s="100"/>
      <c r="GYH113" s="100"/>
      <c r="GYI113" s="100"/>
      <c r="GYJ113" s="100"/>
      <c r="GYK113" s="100"/>
      <c r="GYL113" s="100"/>
      <c r="GYM113" s="100"/>
      <c r="GYN113" s="100"/>
      <c r="GYO113" s="100"/>
      <c r="GYP113" s="100"/>
      <c r="GYQ113" s="100"/>
      <c r="GYR113" s="100"/>
      <c r="GYS113" s="100"/>
      <c r="GYT113" s="100"/>
      <c r="GYU113" s="100"/>
      <c r="GYV113" s="100"/>
      <c r="GYW113" s="100"/>
      <c r="GYX113" s="100"/>
      <c r="GYY113" s="100"/>
      <c r="GYZ113" s="100"/>
      <c r="GZA113" s="100"/>
      <c r="GZB113" s="100"/>
      <c r="GZC113" s="100"/>
      <c r="GZD113" s="100"/>
      <c r="GZE113" s="100"/>
      <c r="GZF113" s="100"/>
      <c r="GZG113" s="100"/>
      <c r="GZH113" s="100"/>
      <c r="GZI113" s="100"/>
      <c r="GZJ113" s="100"/>
      <c r="GZK113" s="100"/>
      <c r="GZL113" s="100"/>
      <c r="GZM113" s="100"/>
      <c r="GZN113" s="100"/>
      <c r="GZO113" s="100"/>
      <c r="GZP113" s="100"/>
      <c r="GZQ113" s="100"/>
      <c r="GZR113" s="100"/>
      <c r="GZS113" s="100"/>
      <c r="GZT113" s="100"/>
      <c r="GZU113" s="100"/>
      <c r="GZV113" s="100"/>
      <c r="GZW113" s="100"/>
      <c r="GZX113" s="100"/>
      <c r="GZY113" s="100"/>
      <c r="GZZ113" s="100"/>
      <c r="HAA113" s="100"/>
      <c r="HAB113" s="100"/>
      <c r="HAC113" s="100"/>
      <c r="HAD113" s="100"/>
      <c r="HAE113" s="100"/>
      <c r="HAF113" s="100"/>
      <c r="HAG113" s="100"/>
      <c r="HAH113" s="100"/>
      <c r="HAI113" s="100"/>
      <c r="HAJ113" s="100"/>
      <c r="HAK113" s="100"/>
      <c r="HAL113" s="100"/>
      <c r="HAM113" s="100"/>
      <c r="HAN113" s="100"/>
      <c r="HAO113" s="100"/>
      <c r="HAP113" s="100"/>
      <c r="HAQ113" s="100"/>
      <c r="HAR113" s="100"/>
      <c r="HAS113" s="100"/>
      <c r="HAT113" s="100"/>
      <c r="HAU113" s="100"/>
      <c r="HAV113" s="100"/>
      <c r="HAW113" s="100"/>
      <c r="HAX113" s="100"/>
      <c r="HAY113" s="100"/>
      <c r="HAZ113" s="100"/>
      <c r="HBA113" s="100"/>
      <c r="HBB113" s="100"/>
      <c r="HBC113" s="100"/>
      <c r="HBD113" s="100"/>
      <c r="HBE113" s="100"/>
      <c r="HBF113" s="100"/>
      <c r="HBG113" s="100"/>
      <c r="HBH113" s="100"/>
      <c r="HBI113" s="100"/>
      <c r="HBJ113" s="100"/>
      <c r="HBK113" s="100"/>
      <c r="HBL113" s="100"/>
      <c r="HBM113" s="100"/>
      <c r="HBN113" s="100"/>
      <c r="HBO113" s="100"/>
      <c r="HBP113" s="100"/>
      <c r="HBQ113" s="100"/>
      <c r="HBR113" s="100"/>
      <c r="HBS113" s="100"/>
      <c r="HBT113" s="100"/>
      <c r="HBU113" s="100"/>
      <c r="HBV113" s="100"/>
      <c r="HBW113" s="100"/>
      <c r="HBX113" s="100"/>
      <c r="HBY113" s="100"/>
      <c r="HBZ113" s="100"/>
      <c r="HCA113" s="100"/>
      <c r="HCB113" s="100"/>
      <c r="HCC113" s="100"/>
      <c r="HCD113" s="100"/>
      <c r="HCE113" s="100"/>
      <c r="HCF113" s="100"/>
      <c r="HCG113" s="100"/>
      <c r="HCH113" s="100"/>
      <c r="HCI113" s="100"/>
      <c r="HCJ113" s="100"/>
      <c r="HCK113" s="100"/>
      <c r="HCL113" s="100"/>
      <c r="HCM113" s="100"/>
      <c r="HCN113" s="100"/>
      <c r="HCO113" s="100"/>
      <c r="HCP113" s="100"/>
      <c r="HCQ113" s="100"/>
      <c r="HCR113" s="100"/>
      <c r="HCS113" s="100"/>
      <c r="HCT113" s="100"/>
      <c r="HCU113" s="100"/>
      <c r="HCV113" s="100"/>
      <c r="HCW113" s="100"/>
      <c r="HCX113" s="100"/>
      <c r="HCY113" s="100"/>
      <c r="HCZ113" s="100"/>
      <c r="HDA113" s="100"/>
      <c r="HDB113" s="100"/>
      <c r="HDC113" s="100"/>
      <c r="HDD113" s="100"/>
      <c r="HDE113" s="100"/>
      <c r="HDF113" s="100"/>
      <c r="HDG113" s="100"/>
      <c r="HDH113" s="100"/>
      <c r="HDI113" s="100"/>
      <c r="HDJ113" s="100"/>
      <c r="HDK113" s="100"/>
      <c r="HDL113" s="100"/>
      <c r="HDM113" s="100"/>
      <c r="HDN113" s="100"/>
      <c r="HDO113" s="100"/>
      <c r="HDP113" s="100"/>
      <c r="HDQ113" s="100"/>
      <c r="HDR113" s="100"/>
      <c r="HDS113" s="100"/>
      <c r="HDT113" s="100"/>
      <c r="HDU113" s="100"/>
      <c r="HDV113" s="100"/>
      <c r="HDW113" s="100"/>
      <c r="HDX113" s="100"/>
      <c r="HDY113" s="100"/>
      <c r="HDZ113" s="100"/>
      <c r="HEA113" s="100"/>
      <c r="HEB113" s="100"/>
      <c r="HEC113" s="100"/>
      <c r="HED113" s="100"/>
      <c r="HEE113" s="100"/>
      <c r="HEF113" s="100"/>
      <c r="HEG113" s="100"/>
      <c r="HEH113" s="100"/>
      <c r="HEI113" s="100"/>
      <c r="HEJ113" s="100"/>
      <c r="HEK113" s="100"/>
      <c r="HEL113" s="100"/>
      <c r="HEM113" s="100"/>
      <c r="HEN113" s="100"/>
      <c r="HEO113" s="100"/>
      <c r="HEP113" s="100"/>
      <c r="HEQ113" s="100"/>
      <c r="HER113" s="100"/>
      <c r="HES113" s="100"/>
      <c r="HET113" s="100"/>
      <c r="HEU113" s="100"/>
      <c r="HEV113" s="100"/>
      <c r="HEW113" s="100"/>
      <c r="HEX113" s="100"/>
      <c r="HEY113" s="100"/>
      <c r="HEZ113" s="100"/>
      <c r="HFA113" s="100"/>
      <c r="HFB113" s="100"/>
      <c r="HFC113" s="100"/>
      <c r="HFD113" s="100"/>
      <c r="HFE113" s="100"/>
      <c r="HFF113" s="100"/>
      <c r="HFG113" s="100"/>
      <c r="HFH113" s="100"/>
      <c r="HFI113" s="100"/>
      <c r="HFJ113" s="100"/>
      <c r="HFK113" s="100"/>
      <c r="HFL113" s="100"/>
      <c r="HFM113" s="100"/>
      <c r="HFN113" s="100"/>
      <c r="HFO113" s="100"/>
      <c r="HFP113" s="100"/>
      <c r="HFQ113" s="100"/>
      <c r="HFR113" s="100"/>
      <c r="HFS113" s="100"/>
      <c r="HFT113" s="100"/>
      <c r="HFU113" s="100"/>
      <c r="HFV113" s="100"/>
      <c r="HFW113" s="100"/>
      <c r="HFX113" s="100"/>
      <c r="HFY113" s="100"/>
      <c r="HFZ113" s="100"/>
      <c r="HGA113" s="100"/>
      <c r="HGB113" s="100"/>
      <c r="HGC113" s="100"/>
      <c r="HGD113" s="100"/>
      <c r="HGE113" s="100"/>
      <c r="HGF113" s="100"/>
      <c r="HGG113" s="100"/>
      <c r="HGH113" s="100"/>
      <c r="HGI113" s="100"/>
      <c r="HGJ113" s="100"/>
      <c r="HGK113" s="100"/>
      <c r="HGL113" s="100"/>
      <c r="HGM113" s="100"/>
      <c r="HGN113" s="100"/>
      <c r="HGO113" s="100"/>
      <c r="HGP113" s="100"/>
      <c r="HGQ113" s="100"/>
      <c r="HGR113" s="100"/>
      <c r="HGS113" s="100"/>
      <c r="HGT113" s="100"/>
      <c r="HGU113" s="100"/>
      <c r="HGV113" s="100"/>
      <c r="HGW113" s="100"/>
      <c r="HGX113" s="100"/>
      <c r="HGY113" s="100"/>
      <c r="HGZ113" s="100"/>
      <c r="HHA113" s="100"/>
      <c r="HHB113" s="100"/>
      <c r="HHC113" s="100"/>
      <c r="HHD113" s="100"/>
      <c r="HHE113" s="100"/>
      <c r="HHF113" s="100"/>
      <c r="HHG113" s="100"/>
      <c r="HHH113" s="100"/>
      <c r="HHI113" s="100"/>
      <c r="HHJ113" s="100"/>
      <c r="HHK113" s="100"/>
      <c r="HHL113" s="100"/>
      <c r="HHM113" s="100"/>
      <c r="HHN113" s="100"/>
      <c r="HHO113" s="100"/>
      <c r="HHP113" s="100"/>
      <c r="HHQ113" s="100"/>
      <c r="HHR113" s="100"/>
      <c r="HHS113" s="100"/>
      <c r="HHT113" s="100"/>
      <c r="HHU113" s="100"/>
      <c r="HHV113" s="100"/>
      <c r="HHW113" s="100"/>
      <c r="HHX113" s="100"/>
      <c r="HHY113" s="100"/>
      <c r="HHZ113" s="100"/>
      <c r="HIA113" s="100"/>
      <c r="HIB113" s="100"/>
      <c r="HIC113" s="100"/>
      <c r="HID113" s="100"/>
      <c r="HIE113" s="100"/>
      <c r="HIF113" s="100"/>
      <c r="HIG113" s="100"/>
      <c r="HIH113" s="100"/>
      <c r="HII113" s="100"/>
      <c r="HIJ113" s="100"/>
      <c r="HIK113" s="100"/>
      <c r="HIL113" s="100"/>
      <c r="HIM113" s="100"/>
      <c r="HIN113" s="100"/>
      <c r="HIO113" s="100"/>
      <c r="HIP113" s="100"/>
      <c r="HIQ113" s="100"/>
      <c r="HIR113" s="100"/>
      <c r="HIS113" s="100"/>
      <c r="HIT113" s="100"/>
      <c r="HIU113" s="100"/>
      <c r="HIV113" s="100"/>
      <c r="HIW113" s="100"/>
      <c r="HIX113" s="100"/>
      <c r="HIY113" s="100"/>
      <c r="HIZ113" s="100"/>
      <c r="HJA113" s="100"/>
      <c r="HJB113" s="100"/>
      <c r="HJC113" s="100"/>
      <c r="HJD113" s="100"/>
      <c r="HJE113" s="100"/>
      <c r="HJF113" s="100"/>
      <c r="HJG113" s="100"/>
      <c r="HJH113" s="100"/>
      <c r="HJI113" s="100"/>
      <c r="HJJ113" s="100"/>
      <c r="HJK113" s="100"/>
      <c r="HJL113" s="100"/>
      <c r="HJM113" s="100"/>
      <c r="HJN113" s="100"/>
      <c r="HJO113" s="100"/>
      <c r="HJP113" s="100"/>
      <c r="HJQ113" s="100"/>
      <c r="HJR113" s="100"/>
      <c r="HJS113" s="100"/>
      <c r="HJT113" s="100"/>
      <c r="HJU113" s="100"/>
      <c r="HJV113" s="100"/>
      <c r="HJW113" s="100"/>
      <c r="HJX113" s="100"/>
      <c r="HJY113" s="100"/>
      <c r="HJZ113" s="100"/>
      <c r="HKA113" s="100"/>
      <c r="HKB113" s="100"/>
      <c r="HKC113" s="100"/>
      <c r="HKD113" s="100"/>
      <c r="HKE113" s="100"/>
      <c r="HKF113" s="100"/>
      <c r="HKG113" s="100"/>
      <c r="HKH113" s="100"/>
      <c r="HKI113" s="100"/>
      <c r="HKJ113" s="100"/>
      <c r="HKK113" s="100"/>
      <c r="HKL113" s="100"/>
      <c r="HKM113" s="100"/>
      <c r="HKN113" s="100"/>
      <c r="HKO113" s="100"/>
      <c r="HKP113" s="100"/>
      <c r="HKQ113" s="100"/>
      <c r="HKR113" s="100"/>
      <c r="HKS113" s="100"/>
      <c r="HKT113" s="100"/>
      <c r="HKU113" s="100"/>
      <c r="HKV113" s="100"/>
      <c r="HKW113" s="100"/>
      <c r="HKX113" s="100"/>
      <c r="HKY113" s="100"/>
      <c r="HKZ113" s="100"/>
      <c r="HLA113" s="100"/>
      <c r="HLB113" s="100"/>
      <c r="HLC113" s="100"/>
      <c r="HLD113" s="100"/>
      <c r="HLE113" s="100"/>
      <c r="HLF113" s="100"/>
      <c r="HLG113" s="100"/>
      <c r="HLH113" s="100"/>
      <c r="HLI113" s="100"/>
      <c r="HLJ113" s="100"/>
      <c r="HLK113" s="100"/>
      <c r="HLL113" s="100"/>
      <c r="HLM113" s="100"/>
      <c r="HLN113" s="100"/>
      <c r="HLO113" s="100"/>
      <c r="HLP113" s="100"/>
      <c r="HLQ113" s="100"/>
      <c r="HLR113" s="100"/>
      <c r="HLS113" s="100"/>
      <c r="HLT113" s="100"/>
      <c r="HLU113" s="100"/>
      <c r="HLV113" s="100"/>
      <c r="HLW113" s="100"/>
      <c r="HLX113" s="100"/>
      <c r="HLY113" s="100"/>
      <c r="HLZ113" s="100"/>
      <c r="HMA113" s="100"/>
      <c r="HMB113" s="100"/>
      <c r="HMC113" s="100"/>
      <c r="HMD113" s="100"/>
      <c r="HME113" s="100"/>
      <c r="HMF113" s="100"/>
      <c r="HMG113" s="100"/>
      <c r="HMH113" s="100"/>
      <c r="HMI113" s="100"/>
      <c r="HMJ113" s="100"/>
      <c r="HMK113" s="100"/>
      <c r="HML113" s="100"/>
      <c r="HMM113" s="100"/>
      <c r="HMN113" s="100"/>
      <c r="HMO113" s="100"/>
      <c r="HMP113" s="100"/>
      <c r="HMQ113" s="100"/>
      <c r="HMR113" s="100"/>
      <c r="HMS113" s="100"/>
      <c r="HMT113" s="100"/>
      <c r="HMU113" s="100"/>
      <c r="HMV113" s="100"/>
      <c r="HMW113" s="100"/>
      <c r="HMX113" s="100"/>
      <c r="HMY113" s="100"/>
      <c r="HMZ113" s="100"/>
      <c r="HNA113" s="100"/>
      <c r="HNB113" s="100"/>
      <c r="HNC113" s="100"/>
      <c r="HND113" s="100"/>
      <c r="HNE113" s="100"/>
      <c r="HNF113" s="100"/>
      <c r="HNG113" s="100"/>
      <c r="HNH113" s="100"/>
      <c r="HNI113" s="100"/>
      <c r="HNJ113" s="100"/>
      <c r="HNK113" s="100"/>
      <c r="HNL113" s="100"/>
      <c r="HNM113" s="100"/>
      <c r="HNN113" s="100"/>
      <c r="HNO113" s="100"/>
      <c r="HNP113" s="100"/>
      <c r="HNQ113" s="100"/>
      <c r="HNR113" s="100"/>
      <c r="HNS113" s="100"/>
      <c r="HNT113" s="100"/>
      <c r="HNU113" s="100"/>
      <c r="HNV113" s="100"/>
      <c r="HNW113" s="100"/>
      <c r="HNX113" s="100"/>
      <c r="HNY113" s="100"/>
      <c r="HNZ113" s="100"/>
      <c r="HOA113" s="100"/>
      <c r="HOB113" s="100"/>
      <c r="HOC113" s="100"/>
      <c r="HOD113" s="100"/>
      <c r="HOE113" s="100"/>
      <c r="HOF113" s="100"/>
      <c r="HOG113" s="100"/>
      <c r="HOH113" s="100"/>
      <c r="HOI113" s="100"/>
      <c r="HOJ113" s="100"/>
      <c r="HOK113" s="100"/>
      <c r="HOL113" s="100"/>
      <c r="HOM113" s="100"/>
      <c r="HON113" s="100"/>
      <c r="HOO113" s="100"/>
      <c r="HOP113" s="100"/>
      <c r="HOQ113" s="100"/>
      <c r="HOR113" s="100"/>
      <c r="HOS113" s="100"/>
      <c r="HOT113" s="100"/>
      <c r="HOU113" s="100"/>
      <c r="HOV113" s="100"/>
      <c r="HOW113" s="100"/>
      <c r="HOX113" s="100"/>
      <c r="HOY113" s="100"/>
      <c r="HOZ113" s="100"/>
      <c r="HPA113" s="100"/>
      <c r="HPB113" s="100"/>
      <c r="HPC113" s="100"/>
      <c r="HPD113" s="100"/>
      <c r="HPE113" s="100"/>
      <c r="HPF113" s="100"/>
      <c r="HPG113" s="100"/>
      <c r="HPH113" s="100"/>
      <c r="HPI113" s="100"/>
      <c r="HPJ113" s="100"/>
      <c r="HPK113" s="100"/>
      <c r="HPL113" s="100"/>
      <c r="HPM113" s="100"/>
      <c r="HPN113" s="100"/>
      <c r="HPO113" s="100"/>
      <c r="HPP113" s="100"/>
      <c r="HPQ113" s="100"/>
      <c r="HPR113" s="100"/>
      <c r="HPS113" s="100"/>
      <c r="HPT113" s="100"/>
      <c r="HPU113" s="100"/>
      <c r="HPV113" s="100"/>
      <c r="HPW113" s="100"/>
      <c r="HPX113" s="100"/>
      <c r="HPY113" s="100"/>
      <c r="HPZ113" s="100"/>
      <c r="HQA113" s="100"/>
      <c r="HQB113" s="100"/>
      <c r="HQC113" s="100"/>
      <c r="HQD113" s="100"/>
      <c r="HQE113" s="100"/>
      <c r="HQF113" s="100"/>
      <c r="HQG113" s="100"/>
      <c r="HQH113" s="100"/>
      <c r="HQI113" s="100"/>
      <c r="HQJ113" s="100"/>
      <c r="HQK113" s="100"/>
      <c r="HQL113" s="100"/>
      <c r="HQM113" s="100"/>
      <c r="HQN113" s="100"/>
      <c r="HQO113" s="100"/>
      <c r="HQP113" s="100"/>
      <c r="HQQ113" s="100"/>
      <c r="HQR113" s="100"/>
      <c r="HQS113" s="100"/>
      <c r="HQT113" s="100"/>
      <c r="HQU113" s="100"/>
      <c r="HQV113" s="100"/>
      <c r="HQW113" s="100"/>
      <c r="HQX113" s="100"/>
      <c r="HQY113" s="100"/>
      <c r="HQZ113" s="100"/>
      <c r="HRA113" s="100"/>
      <c r="HRB113" s="100"/>
      <c r="HRC113" s="100"/>
      <c r="HRD113" s="100"/>
      <c r="HRE113" s="100"/>
      <c r="HRF113" s="100"/>
      <c r="HRG113" s="100"/>
      <c r="HRH113" s="100"/>
      <c r="HRI113" s="100"/>
      <c r="HRJ113" s="100"/>
      <c r="HRK113" s="100"/>
      <c r="HRL113" s="100"/>
      <c r="HRM113" s="100"/>
      <c r="HRN113" s="100"/>
      <c r="HRO113" s="100"/>
      <c r="HRP113" s="100"/>
      <c r="HRQ113" s="100"/>
      <c r="HRR113" s="100"/>
      <c r="HRS113" s="100"/>
      <c r="HRT113" s="100"/>
      <c r="HRU113" s="100"/>
      <c r="HRV113" s="100"/>
      <c r="HRW113" s="100"/>
      <c r="HRX113" s="100"/>
      <c r="HRY113" s="100"/>
      <c r="HRZ113" s="100"/>
      <c r="HSA113" s="100"/>
      <c r="HSB113" s="100"/>
      <c r="HSC113" s="100"/>
      <c r="HSD113" s="100"/>
      <c r="HSE113" s="100"/>
      <c r="HSF113" s="100"/>
      <c r="HSG113" s="100"/>
      <c r="HSH113" s="100"/>
      <c r="HSI113" s="100"/>
      <c r="HSJ113" s="100"/>
      <c r="HSK113" s="100"/>
      <c r="HSL113" s="100"/>
      <c r="HSM113" s="100"/>
      <c r="HSN113" s="100"/>
      <c r="HSO113" s="100"/>
      <c r="HSP113" s="100"/>
      <c r="HSQ113" s="100"/>
      <c r="HSR113" s="100"/>
      <c r="HSS113" s="100"/>
      <c r="HST113" s="100"/>
      <c r="HSU113" s="100"/>
      <c r="HSV113" s="100"/>
      <c r="HSW113" s="100"/>
      <c r="HSX113" s="100"/>
      <c r="HSY113" s="100"/>
      <c r="HSZ113" s="100"/>
      <c r="HTA113" s="100"/>
      <c r="HTB113" s="100"/>
      <c r="HTC113" s="100"/>
      <c r="HTD113" s="100"/>
      <c r="HTE113" s="100"/>
      <c r="HTF113" s="100"/>
      <c r="HTG113" s="100"/>
      <c r="HTH113" s="100"/>
      <c r="HTI113" s="100"/>
      <c r="HTJ113" s="100"/>
      <c r="HTK113" s="100"/>
      <c r="HTL113" s="100"/>
      <c r="HTM113" s="100"/>
      <c r="HTN113" s="100"/>
      <c r="HTO113" s="100"/>
      <c r="HTP113" s="100"/>
      <c r="HTQ113" s="100"/>
      <c r="HTR113" s="100"/>
      <c r="HTS113" s="100"/>
      <c r="HTT113" s="100"/>
      <c r="HTU113" s="100"/>
      <c r="HTV113" s="100"/>
      <c r="HTW113" s="100"/>
      <c r="HTX113" s="100"/>
      <c r="HTY113" s="100"/>
      <c r="HTZ113" s="100"/>
      <c r="HUA113" s="100"/>
      <c r="HUB113" s="100"/>
      <c r="HUC113" s="100"/>
      <c r="HUD113" s="100"/>
      <c r="HUE113" s="100"/>
      <c r="HUF113" s="100"/>
      <c r="HUG113" s="100"/>
      <c r="HUH113" s="100"/>
      <c r="HUI113" s="100"/>
      <c r="HUJ113" s="100"/>
      <c r="HUK113" s="100"/>
      <c r="HUL113" s="100"/>
      <c r="HUM113" s="100"/>
      <c r="HUN113" s="100"/>
      <c r="HUO113" s="100"/>
      <c r="HUP113" s="100"/>
      <c r="HUQ113" s="100"/>
      <c r="HUR113" s="100"/>
      <c r="HUS113" s="100"/>
      <c r="HUT113" s="100"/>
      <c r="HUU113" s="100"/>
      <c r="HUV113" s="100"/>
      <c r="HUW113" s="100"/>
      <c r="HUX113" s="100"/>
      <c r="HUY113" s="100"/>
      <c r="HUZ113" s="100"/>
      <c r="HVA113" s="100"/>
      <c r="HVB113" s="100"/>
      <c r="HVC113" s="100"/>
      <c r="HVD113" s="100"/>
      <c r="HVE113" s="100"/>
      <c r="HVF113" s="100"/>
      <c r="HVG113" s="100"/>
      <c r="HVH113" s="100"/>
      <c r="HVI113" s="100"/>
      <c r="HVJ113" s="100"/>
      <c r="HVK113" s="100"/>
      <c r="HVL113" s="100"/>
      <c r="HVM113" s="100"/>
      <c r="HVN113" s="100"/>
      <c r="HVO113" s="100"/>
      <c r="HVP113" s="100"/>
      <c r="HVQ113" s="100"/>
      <c r="HVR113" s="100"/>
      <c r="HVS113" s="100"/>
      <c r="HVT113" s="100"/>
      <c r="HVU113" s="100"/>
      <c r="HVV113" s="100"/>
      <c r="HVW113" s="100"/>
      <c r="HVX113" s="100"/>
      <c r="HVY113" s="100"/>
      <c r="HVZ113" s="100"/>
      <c r="HWA113" s="100"/>
      <c r="HWB113" s="100"/>
      <c r="HWC113" s="100"/>
      <c r="HWD113" s="100"/>
      <c r="HWE113" s="100"/>
      <c r="HWF113" s="100"/>
      <c r="HWG113" s="100"/>
      <c r="HWH113" s="100"/>
      <c r="HWI113" s="100"/>
      <c r="HWJ113" s="100"/>
      <c r="HWK113" s="100"/>
      <c r="HWL113" s="100"/>
      <c r="HWM113" s="100"/>
      <c r="HWN113" s="100"/>
      <c r="HWO113" s="100"/>
      <c r="HWP113" s="100"/>
      <c r="HWQ113" s="100"/>
      <c r="HWR113" s="100"/>
      <c r="HWS113" s="100"/>
      <c r="HWT113" s="100"/>
      <c r="HWU113" s="100"/>
      <c r="HWV113" s="100"/>
      <c r="HWW113" s="100"/>
      <c r="HWX113" s="100"/>
      <c r="HWY113" s="100"/>
      <c r="HWZ113" s="100"/>
      <c r="HXA113" s="100"/>
      <c r="HXB113" s="100"/>
      <c r="HXC113" s="100"/>
      <c r="HXD113" s="100"/>
      <c r="HXE113" s="100"/>
      <c r="HXF113" s="100"/>
      <c r="HXG113" s="100"/>
      <c r="HXH113" s="100"/>
      <c r="HXI113" s="100"/>
      <c r="HXJ113" s="100"/>
      <c r="HXK113" s="100"/>
      <c r="HXL113" s="100"/>
      <c r="HXM113" s="100"/>
      <c r="HXN113" s="100"/>
      <c r="HXO113" s="100"/>
      <c r="HXP113" s="100"/>
      <c r="HXQ113" s="100"/>
      <c r="HXR113" s="100"/>
      <c r="HXS113" s="100"/>
      <c r="HXT113" s="100"/>
      <c r="HXU113" s="100"/>
      <c r="HXV113" s="100"/>
      <c r="HXW113" s="100"/>
      <c r="HXX113" s="100"/>
      <c r="HXY113" s="100"/>
      <c r="HXZ113" s="100"/>
      <c r="HYA113" s="100"/>
      <c r="HYB113" s="100"/>
      <c r="HYC113" s="100"/>
      <c r="HYD113" s="100"/>
      <c r="HYE113" s="100"/>
      <c r="HYF113" s="100"/>
      <c r="HYG113" s="100"/>
      <c r="HYH113" s="100"/>
      <c r="HYI113" s="100"/>
      <c r="HYJ113" s="100"/>
      <c r="HYK113" s="100"/>
      <c r="HYL113" s="100"/>
      <c r="HYM113" s="100"/>
      <c r="HYN113" s="100"/>
      <c r="HYO113" s="100"/>
      <c r="HYP113" s="100"/>
      <c r="HYQ113" s="100"/>
      <c r="HYR113" s="100"/>
      <c r="HYS113" s="100"/>
      <c r="HYT113" s="100"/>
      <c r="HYU113" s="100"/>
      <c r="HYV113" s="100"/>
      <c r="HYW113" s="100"/>
      <c r="HYX113" s="100"/>
      <c r="HYY113" s="100"/>
      <c r="HYZ113" s="100"/>
      <c r="HZA113" s="100"/>
      <c r="HZB113" s="100"/>
      <c r="HZC113" s="100"/>
      <c r="HZD113" s="100"/>
      <c r="HZE113" s="100"/>
      <c r="HZF113" s="100"/>
      <c r="HZG113" s="100"/>
      <c r="HZH113" s="100"/>
      <c r="HZI113" s="100"/>
      <c r="HZJ113" s="100"/>
      <c r="HZK113" s="100"/>
      <c r="HZL113" s="100"/>
      <c r="HZM113" s="100"/>
      <c r="HZN113" s="100"/>
      <c r="HZO113" s="100"/>
      <c r="HZP113" s="100"/>
      <c r="HZQ113" s="100"/>
      <c r="HZR113" s="100"/>
      <c r="HZS113" s="100"/>
      <c r="HZT113" s="100"/>
      <c r="HZU113" s="100"/>
      <c r="HZV113" s="100"/>
      <c r="HZW113" s="100"/>
      <c r="HZX113" s="100"/>
      <c r="HZY113" s="100"/>
      <c r="HZZ113" s="100"/>
      <c r="IAA113" s="100"/>
      <c r="IAB113" s="100"/>
      <c r="IAC113" s="100"/>
      <c r="IAD113" s="100"/>
      <c r="IAE113" s="100"/>
      <c r="IAF113" s="100"/>
      <c r="IAG113" s="100"/>
      <c r="IAH113" s="100"/>
      <c r="IAI113" s="100"/>
      <c r="IAJ113" s="100"/>
      <c r="IAK113" s="100"/>
      <c r="IAL113" s="100"/>
      <c r="IAM113" s="100"/>
      <c r="IAN113" s="100"/>
      <c r="IAO113" s="100"/>
      <c r="IAP113" s="100"/>
      <c r="IAQ113" s="100"/>
      <c r="IAR113" s="100"/>
      <c r="IAS113" s="100"/>
      <c r="IAT113" s="100"/>
      <c r="IAU113" s="100"/>
      <c r="IAV113" s="100"/>
      <c r="IAW113" s="100"/>
      <c r="IAX113" s="100"/>
      <c r="IAY113" s="100"/>
      <c r="IAZ113" s="100"/>
      <c r="IBA113" s="100"/>
      <c r="IBB113" s="100"/>
      <c r="IBC113" s="100"/>
      <c r="IBD113" s="100"/>
      <c r="IBE113" s="100"/>
      <c r="IBF113" s="100"/>
      <c r="IBG113" s="100"/>
      <c r="IBH113" s="100"/>
      <c r="IBI113" s="100"/>
      <c r="IBJ113" s="100"/>
      <c r="IBK113" s="100"/>
      <c r="IBL113" s="100"/>
      <c r="IBM113" s="100"/>
      <c r="IBN113" s="100"/>
      <c r="IBO113" s="100"/>
      <c r="IBP113" s="100"/>
      <c r="IBQ113" s="100"/>
      <c r="IBR113" s="100"/>
      <c r="IBS113" s="100"/>
      <c r="IBT113" s="100"/>
      <c r="IBU113" s="100"/>
      <c r="IBV113" s="100"/>
      <c r="IBW113" s="100"/>
      <c r="IBX113" s="100"/>
      <c r="IBY113" s="100"/>
      <c r="IBZ113" s="100"/>
      <c r="ICA113" s="100"/>
      <c r="ICB113" s="100"/>
      <c r="ICC113" s="100"/>
      <c r="ICD113" s="100"/>
      <c r="ICE113" s="100"/>
      <c r="ICF113" s="100"/>
      <c r="ICG113" s="100"/>
      <c r="ICH113" s="100"/>
      <c r="ICI113" s="100"/>
      <c r="ICJ113" s="100"/>
      <c r="ICK113" s="100"/>
      <c r="ICL113" s="100"/>
      <c r="ICM113" s="100"/>
      <c r="ICN113" s="100"/>
      <c r="ICO113" s="100"/>
      <c r="ICP113" s="100"/>
      <c r="ICQ113" s="100"/>
      <c r="ICR113" s="100"/>
      <c r="ICS113" s="100"/>
      <c r="ICT113" s="100"/>
      <c r="ICU113" s="100"/>
      <c r="ICV113" s="100"/>
      <c r="ICW113" s="100"/>
      <c r="ICX113" s="100"/>
      <c r="ICY113" s="100"/>
      <c r="ICZ113" s="100"/>
      <c r="IDA113" s="100"/>
      <c r="IDB113" s="100"/>
      <c r="IDC113" s="100"/>
      <c r="IDD113" s="100"/>
      <c r="IDE113" s="100"/>
      <c r="IDF113" s="100"/>
      <c r="IDG113" s="100"/>
      <c r="IDH113" s="100"/>
      <c r="IDI113" s="100"/>
      <c r="IDJ113" s="100"/>
      <c r="IDK113" s="100"/>
      <c r="IDL113" s="100"/>
      <c r="IDM113" s="100"/>
      <c r="IDN113" s="100"/>
      <c r="IDO113" s="100"/>
      <c r="IDP113" s="100"/>
      <c r="IDQ113" s="100"/>
      <c r="IDR113" s="100"/>
      <c r="IDS113" s="100"/>
      <c r="IDT113" s="100"/>
      <c r="IDU113" s="100"/>
      <c r="IDV113" s="100"/>
      <c r="IDW113" s="100"/>
      <c r="IDX113" s="100"/>
      <c r="IDY113" s="100"/>
      <c r="IDZ113" s="100"/>
      <c r="IEA113" s="100"/>
      <c r="IEB113" s="100"/>
      <c r="IEC113" s="100"/>
      <c r="IED113" s="100"/>
      <c r="IEE113" s="100"/>
      <c r="IEF113" s="100"/>
      <c r="IEG113" s="100"/>
      <c r="IEH113" s="100"/>
      <c r="IEI113" s="100"/>
      <c r="IEJ113" s="100"/>
      <c r="IEK113" s="100"/>
      <c r="IEL113" s="100"/>
      <c r="IEM113" s="100"/>
      <c r="IEN113" s="100"/>
      <c r="IEO113" s="100"/>
      <c r="IEP113" s="100"/>
      <c r="IEQ113" s="100"/>
      <c r="IER113" s="100"/>
      <c r="IES113" s="100"/>
      <c r="IET113" s="100"/>
      <c r="IEU113" s="100"/>
      <c r="IEV113" s="100"/>
      <c r="IEW113" s="100"/>
      <c r="IEX113" s="100"/>
      <c r="IEY113" s="100"/>
      <c r="IEZ113" s="100"/>
      <c r="IFA113" s="100"/>
      <c r="IFB113" s="100"/>
      <c r="IFC113" s="100"/>
      <c r="IFD113" s="100"/>
      <c r="IFE113" s="100"/>
      <c r="IFF113" s="100"/>
      <c r="IFG113" s="100"/>
      <c r="IFH113" s="100"/>
      <c r="IFI113" s="100"/>
      <c r="IFJ113" s="100"/>
      <c r="IFK113" s="100"/>
      <c r="IFL113" s="100"/>
      <c r="IFM113" s="100"/>
      <c r="IFN113" s="100"/>
      <c r="IFO113" s="100"/>
      <c r="IFP113" s="100"/>
      <c r="IFQ113" s="100"/>
      <c r="IFR113" s="100"/>
      <c r="IFS113" s="100"/>
      <c r="IFT113" s="100"/>
      <c r="IFU113" s="100"/>
      <c r="IFV113" s="100"/>
      <c r="IFW113" s="100"/>
      <c r="IFX113" s="100"/>
      <c r="IFY113" s="100"/>
      <c r="IFZ113" s="100"/>
      <c r="IGA113" s="100"/>
      <c r="IGB113" s="100"/>
      <c r="IGC113" s="100"/>
      <c r="IGD113" s="100"/>
      <c r="IGE113" s="100"/>
      <c r="IGF113" s="100"/>
      <c r="IGG113" s="100"/>
      <c r="IGH113" s="100"/>
      <c r="IGI113" s="100"/>
      <c r="IGJ113" s="100"/>
      <c r="IGK113" s="100"/>
      <c r="IGL113" s="100"/>
      <c r="IGM113" s="100"/>
      <c r="IGN113" s="100"/>
      <c r="IGO113" s="100"/>
      <c r="IGP113" s="100"/>
      <c r="IGQ113" s="100"/>
      <c r="IGR113" s="100"/>
      <c r="IGS113" s="100"/>
      <c r="IGT113" s="100"/>
      <c r="IGU113" s="100"/>
      <c r="IGV113" s="100"/>
      <c r="IGW113" s="100"/>
      <c r="IGX113" s="100"/>
      <c r="IGY113" s="100"/>
      <c r="IGZ113" s="100"/>
      <c r="IHA113" s="100"/>
      <c r="IHB113" s="100"/>
      <c r="IHC113" s="100"/>
      <c r="IHD113" s="100"/>
      <c r="IHE113" s="100"/>
      <c r="IHF113" s="100"/>
      <c r="IHG113" s="100"/>
      <c r="IHH113" s="100"/>
      <c r="IHI113" s="100"/>
      <c r="IHJ113" s="100"/>
      <c r="IHK113" s="100"/>
      <c r="IHL113" s="100"/>
      <c r="IHM113" s="100"/>
      <c r="IHN113" s="100"/>
      <c r="IHO113" s="100"/>
      <c r="IHP113" s="100"/>
      <c r="IHQ113" s="100"/>
      <c r="IHR113" s="100"/>
      <c r="IHS113" s="100"/>
      <c r="IHT113" s="100"/>
      <c r="IHU113" s="100"/>
      <c r="IHV113" s="100"/>
      <c r="IHW113" s="100"/>
      <c r="IHX113" s="100"/>
      <c r="IHY113" s="100"/>
      <c r="IHZ113" s="100"/>
      <c r="IIA113" s="100"/>
      <c r="IIB113" s="100"/>
      <c r="IIC113" s="100"/>
      <c r="IID113" s="100"/>
      <c r="IIE113" s="100"/>
      <c r="IIF113" s="100"/>
      <c r="IIG113" s="100"/>
      <c r="IIH113" s="100"/>
      <c r="III113" s="100"/>
      <c r="IIJ113" s="100"/>
      <c r="IIK113" s="100"/>
      <c r="IIL113" s="100"/>
      <c r="IIM113" s="100"/>
      <c r="IIN113" s="100"/>
      <c r="IIO113" s="100"/>
      <c r="IIP113" s="100"/>
      <c r="IIQ113" s="100"/>
      <c r="IIR113" s="100"/>
      <c r="IIS113" s="100"/>
      <c r="IIT113" s="100"/>
      <c r="IIU113" s="100"/>
      <c r="IIV113" s="100"/>
      <c r="IIW113" s="100"/>
      <c r="IIX113" s="100"/>
      <c r="IIY113" s="100"/>
      <c r="IIZ113" s="100"/>
      <c r="IJA113" s="100"/>
      <c r="IJB113" s="100"/>
      <c r="IJC113" s="100"/>
      <c r="IJD113" s="100"/>
      <c r="IJE113" s="100"/>
      <c r="IJF113" s="100"/>
      <c r="IJG113" s="100"/>
      <c r="IJH113" s="100"/>
      <c r="IJI113" s="100"/>
      <c r="IJJ113" s="100"/>
      <c r="IJK113" s="100"/>
      <c r="IJL113" s="100"/>
      <c r="IJM113" s="100"/>
      <c r="IJN113" s="100"/>
      <c r="IJO113" s="100"/>
      <c r="IJP113" s="100"/>
      <c r="IJQ113" s="100"/>
      <c r="IJR113" s="100"/>
      <c r="IJS113" s="100"/>
      <c r="IJT113" s="100"/>
      <c r="IJU113" s="100"/>
      <c r="IJV113" s="100"/>
      <c r="IJW113" s="100"/>
      <c r="IJX113" s="100"/>
      <c r="IJY113" s="100"/>
      <c r="IJZ113" s="100"/>
      <c r="IKA113" s="100"/>
      <c r="IKB113" s="100"/>
      <c r="IKC113" s="100"/>
      <c r="IKD113" s="100"/>
      <c r="IKE113" s="100"/>
      <c r="IKF113" s="100"/>
      <c r="IKG113" s="100"/>
      <c r="IKH113" s="100"/>
      <c r="IKI113" s="100"/>
      <c r="IKJ113" s="100"/>
      <c r="IKK113" s="100"/>
      <c r="IKL113" s="100"/>
      <c r="IKM113" s="100"/>
      <c r="IKN113" s="100"/>
      <c r="IKO113" s="100"/>
      <c r="IKP113" s="100"/>
      <c r="IKQ113" s="100"/>
      <c r="IKR113" s="100"/>
      <c r="IKS113" s="100"/>
      <c r="IKT113" s="100"/>
      <c r="IKU113" s="100"/>
      <c r="IKV113" s="100"/>
      <c r="IKW113" s="100"/>
      <c r="IKX113" s="100"/>
      <c r="IKY113" s="100"/>
      <c r="IKZ113" s="100"/>
      <c r="ILA113" s="100"/>
      <c r="ILB113" s="100"/>
      <c r="ILC113" s="100"/>
      <c r="ILD113" s="100"/>
      <c r="ILE113" s="100"/>
      <c r="ILF113" s="100"/>
      <c r="ILG113" s="100"/>
      <c r="ILH113" s="100"/>
      <c r="ILI113" s="100"/>
      <c r="ILJ113" s="100"/>
      <c r="ILK113" s="100"/>
      <c r="ILL113" s="100"/>
      <c r="ILM113" s="100"/>
      <c r="ILN113" s="100"/>
      <c r="ILO113" s="100"/>
      <c r="ILP113" s="100"/>
      <c r="ILQ113" s="100"/>
      <c r="ILR113" s="100"/>
      <c r="ILS113" s="100"/>
      <c r="ILT113" s="100"/>
      <c r="ILU113" s="100"/>
      <c r="ILV113" s="100"/>
      <c r="ILW113" s="100"/>
      <c r="ILX113" s="100"/>
      <c r="ILY113" s="100"/>
      <c r="ILZ113" s="100"/>
      <c r="IMA113" s="100"/>
      <c r="IMB113" s="100"/>
      <c r="IMC113" s="100"/>
      <c r="IMD113" s="100"/>
      <c r="IME113" s="100"/>
      <c r="IMF113" s="100"/>
      <c r="IMG113" s="100"/>
      <c r="IMH113" s="100"/>
      <c r="IMI113" s="100"/>
      <c r="IMJ113" s="100"/>
      <c r="IMK113" s="100"/>
      <c r="IML113" s="100"/>
      <c r="IMM113" s="100"/>
      <c r="IMN113" s="100"/>
      <c r="IMO113" s="100"/>
      <c r="IMP113" s="100"/>
      <c r="IMQ113" s="100"/>
      <c r="IMR113" s="100"/>
      <c r="IMS113" s="100"/>
      <c r="IMT113" s="100"/>
      <c r="IMU113" s="100"/>
      <c r="IMV113" s="100"/>
      <c r="IMW113" s="100"/>
      <c r="IMX113" s="100"/>
      <c r="IMY113" s="100"/>
      <c r="IMZ113" s="100"/>
      <c r="INA113" s="100"/>
      <c r="INB113" s="100"/>
      <c r="INC113" s="100"/>
      <c r="IND113" s="100"/>
      <c r="INE113" s="100"/>
      <c r="INF113" s="100"/>
      <c r="ING113" s="100"/>
      <c r="INH113" s="100"/>
      <c r="INI113" s="100"/>
      <c r="INJ113" s="100"/>
      <c r="INK113" s="100"/>
      <c r="INL113" s="100"/>
      <c r="INM113" s="100"/>
      <c r="INN113" s="100"/>
      <c r="INO113" s="100"/>
      <c r="INP113" s="100"/>
      <c r="INQ113" s="100"/>
      <c r="INR113" s="100"/>
      <c r="INS113" s="100"/>
      <c r="INT113" s="100"/>
      <c r="INU113" s="100"/>
      <c r="INV113" s="100"/>
      <c r="INW113" s="100"/>
      <c r="INX113" s="100"/>
      <c r="INY113" s="100"/>
      <c r="INZ113" s="100"/>
      <c r="IOA113" s="100"/>
      <c r="IOB113" s="100"/>
      <c r="IOC113" s="100"/>
      <c r="IOD113" s="100"/>
      <c r="IOE113" s="100"/>
      <c r="IOF113" s="100"/>
      <c r="IOG113" s="100"/>
      <c r="IOH113" s="100"/>
      <c r="IOI113" s="100"/>
      <c r="IOJ113" s="100"/>
      <c r="IOK113" s="100"/>
      <c r="IOL113" s="100"/>
      <c r="IOM113" s="100"/>
      <c r="ION113" s="100"/>
      <c r="IOO113" s="100"/>
      <c r="IOP113" s="100"/>
      <c r="IOQ113" s="100"/>
      <c r="IOR113" s="100"/>
      <c r="IOS113" s="100"/>
      <c r="IOT113" s="100"/>
      <c r="IOU113" s="100"/>
      <c r="IOV113" s="100"/>
      <c r="IOW113" s="100"/>
      <c r="IOX113" s="100"/>
      <c r="IOY113" s="100"/>
      <c r="IOZ113" s="100"/>
      <c r="IPA113" s="100"/>
      <c r="IPB113" s="100"/>
      <c r="IPC113" s="100"/>
      <c r="IPD113" s="100"/>
      <c r="IPE113" s="100"/>
      <c r="IPF113" s="100"/>
      <c r="IPG113" s="100"/>
      <c r="IPH113" s="100"/>
      <c r="IPI113" s="100"/>
      <c r="IPJ113" s="100"/>
      <c r="IPK113" s="100"/>
      <c r="IPL113" s="100"/>
      <c r="IPM113" s="100"/>
      <c r="IPN113" s="100"/>
      <c r="IPO113" s="100"/>
      <c r="IPP113" s="100"/>
      <c r="IPQ113" s="100"/>
      <c r="IPR113" s="100"/>
      <c r="IPS113" s="100"/>
      <c r="IPT113" s="100"/>
      <c r="IPU113" s="100"/>
      <c r="IPV113" s="100"/>
      <c r="IPW113" s="100"/>
      <c r="IPX113" s="100"/>
      <c r="IPY113" s="100"/>
      <c r="IPZ113" s="100"/>
      <c r="IQA113" s="100"/>
      <c r="IQB113" s="100"/>
      <c r="IQC113" s="100"/>
      <c r="IQD113" s="100"/>
      <c r="IQE113" s="100"/>
      <c r="IQF113" s="100"/>
      <c r="IQG113" s="100"/>
      <c r="IQH113" s="100"/>
      <c r="IQI113" s="100"/>
      <c r="IQJ113" s="100"/>
      <c r="IQK113" s="100"/>
      <c r="IQL113" s="100"/>
      <c r="IQM113" s="100"/>
      <c r="IQN113" s="100"/>
      <c r="IQO113" s="100"/>
      <c r="IQP113" s="100"/>
      <c r="IQQ113" s="100"/>
      <c r="IQR113" s="100"/>
      <c r="IQS113" s="100"/>
      <c r="IQT113" s="100"/>
      <c r="IQU113" s="100"/>
      <c r="IQV113" s="100"/>
      <c r="IQW113" s="100"/>
      <c r="IQX113" s="100"/>
      <c r="IQY113" s="100"/>
      <c r="IQZ113" s="100"/>
      <c r="IRA113" s="100"/>
      <c r="IRB113" s="100"/>
      <c r="IRC113" s="100"/>
      <c r="IRD113" s="100"/>
      <c r="IRE113" s="100"/>
      <c r="IRF113" s="100"/>
      <c r="IRG113" s="100"/>
      <c r="IRH113" s="100"/>
      <c r="IRI113" s="100"/>
      <c r="IRJ113" s="100"/>
      <c r="IRK113" s="100"/>
      <c r="IRL113" s="100"/>
      <c r="IRM113" s="100"/>
      <c r="IRN113" s="100"/>
      <c r="IRO113" s="100"/>
      <c r="IRP113" s="100"/>
      <c r="IRQ113" s="100"/>
      <c r="IRR113" s="100"/>
      <c r="IRS113" s="100"/>
      <c r="IRT113" s="100"/>
      <c r="IRU113" s="100"/>
      <c r="IRV113" s="100"/>
      <c r="IRW113" s="100"/>
      <c r="IRX113" s="100"/>
      <c r="IRY113" s="100"/>
      <c r="IRZ113" s="100"/>
      <c r="ISA113" s="100"/>
      <c r="ISB113" s="100"/>
      <c r="ISC113" s="100"/>
      <c r="ISD113" s="100"/>
      <c r="ISE113" s="100"/>
      <c r="ISF113" s="100"/>
      <c r="ISG113" s="100"/>
      <c r="ISH113" s="100"/>
      <c r="ISI113" s="100"/>
      <c r="ISJ113" s="100"/>
      <c r="ISK113" s="100"/>
      <c r="ISL113" s="100"/>
      <c r="ISM113" s="100"/>
      <c r="ISN113" s="100"/>
      <c r="ISO113" s="100"/>
      <c r="ISP113" s="100"/>
      <c r="ISQ113" s="100"/>
      <c r="ISR113" s="100"/>
      <c r="ISS113" s="100"/>
      <c r="IST113" s="100"/>
      <c r="ISU113" s="100"/>
      <c r="ISV113" s="100"/>
      <c r="ISW113" s="100"/>
      <c r="ISX113" s="100"/>
      <c r="ISY113" s="100"/>
      <c r="ISZ113" s="100"/>
      <c r="ITA113" s="100"/>
      <c r="ITB113" s="100"/>
      <c r="ITC113" s="100"/>
      <c r="ITD113" s="100"/>
      <c r="ITE113" s="100"/>
      <c r="ITF113" s="100"/>
      <c r="ITG113" s="100"/>
      <c r="ITH113" s="100"/>
      <c r="ITI113" s="100"/>
      <c r="ITJ113" s="100"/>
      <c r="ITK113" s="100"/>
      <c r="ITL113" s="100"/>
      <c r="ITM113" s="100"/>
      <c r="ITN113" s="100"/>
      <c r="ITO113" s="100"/>
      <c r="ITP113" s="100"/>
      <c r="ITQ113" s="100"/>
      <c r="ITR113" s="100"/>
      <c r="ITS113" s="100"/>
      <c r="ITT113" s="100"/>
      <c r="ITU113" s="100"/>
      <c r="ITV113" s="100"/>
      <c r="ITW113" s="100"/>
      <c r="ITX113" s="100"/>
      <c r="ITY113" s="100"/>
      <c r="ITZ113" s="100"/>
      <c r="IUA113" s="100"/>
      <c r="IUB113" s="100"/>
      <c r="IUC113" s="100"/>
      <c r="IUD113" s="100"/>
      <c r="IUE113" s="100"/>
      <c r="IUF113" s="100"/>
      <c r="IUG113" s="100"/>
      <c r="IUH113" s="100"/>
      <c r="IUI113" s="100"/>
      <c r="IUJ113" s="100"/>
      <c r="IUK113" s="100"/>
      <c r="IUL113" s="100"/>
      <c r="IUM113" s="100"/>
      <c r="IUN113" s="100"/>
      <c r="IUO113" s="100"/>
      <c r="IUP113" s="100"/>
      <c r="IUQ113" s="100"/>
      <c r="IUR113" s="100"/>
      <c r="IUS113" s="100"/>
      <c r="IUT113" s="100"/>
      <c r="IUU113" s="100"/>
      <c r="IUV113" s="100"/>
      <c r="IUW113" s="100"/>
      <c r="IUX113" s="100"/>
      <c r="IUY113" s="100"/>
      <c r="IUZ113" s="100"/>
      <c r="IVA113" s="100"/>
      <c r="IVB113" s="100"/>
      <c r="IVC113" s="100"/>
      <c r="IVD113" s="100"/>
      <c r="IVE113" s="100"/>
      <c r="IVF113" s="100"/>
      <c r="IVG113" s="100"/>
      <c r="IVH113" s="100"/>
      <c r="IVI113" s="100"/>
      <c r="IVJ113" s="100"/>
      <c r="IVK113" s="100"/>
      <c r="IVL113" s="100"/>
      <c r="IVM113" s="100"/>
      <c r="IVN113" s="100"/>
      <c r="IVO113" s="100"/>
      <c r="IVP113" s="100"/>
      <c r="IVQ113" s="100"/>
      <c r="IVR113" s="100"/>
      <c r="IVS113" s="100"/>
      <c r="IVT113" s="100"/>
      <c r="IVU113" s="100"/>
      <c r="IVV113" s="100"/>
      <c r="IVW113" s="100"/>
      <c r="IVX113" s="100"/>
      <c r="IVY113" s="100"/>
      <c r="IVZ113" s="100"/>
      <c r="IWA113" s="100"/>
      <c r="IWB113" s="100"/>
      <c r="IWC113" s="100"/>
      <c r="IWD113" s="100"/>
      <c r="IWE113" s="100"/>
      <c r="IWF113" s="100"/>
      <c r="IWG113" s="100"/>
      <c r="IWH113" s="100"/>
      <c r="IWI113" s="100"/>
      <c r="IWJ113" s="100"/>
      <c r="IWK113" s="100"/>
      <c r="IWL113" s="100"/>
      <c r="IWM113" s="100"/>
      <c r="IWN113" s="100"/>
      <c r="IWO113" s="100"/>
      <c r="IWP113" s="100"/>
      <c r="IWQ113" s="100"/>
      <c r="IWR113" s="100"/>
      <c r="IWS113" s="100"/>
      <c r="IWT113" s="100"/>
      <c r="IWU113" s="100"/>
      <c r="IWV113" s="100"/>
      <c r="IWW113" s="100"/>
      <c r="IWX113" s="100"/>
      <c r="IWY113" s="100"/>
      <c r="IWZ113" s="100"/>
      <c r="IXA113" s="100"/>
      <c r="IXB113" s="100"/>
      <c r="IXC113" s="100"/>
      <c r="IXD113" s="100"/>
      <c r="IXE113" s="100"/>
      <c r="IXF113" s="100"/>
      <c r="IXG113" s="100"/>
      <c r="IXH113" s="100"/>
      <c r="IXI113" s="100"/>
      <c r="IXJ113" s="100"/>
      <c r="IXK113" s="100"/>
      <c r="IXL113" s="100"/>
      <c r="IXM113" s="100"/>
      <c r="IXN113" s="100"/>
      <c r="IXO113" s="100"/>
      <c r="IXP113" s="100"/>
      <c r="IXQ113" s="100"/>
      <c r="IXR113" s="100"/>
      <c r="IXS113" s="100"/>
      <c r="IXT113" s="100"/>
      <c r="IXU113" s="100"/>
      <c r="IXV113" s="100"/>
      <c r="IXW113" s="100"/>
      <c r="IXX113" s="100"/>
      <c r="IXY113" s="100"/>
      <c r="IXZ113" s="100"/>
      <c r="IYA113" s="100"/>
      <c r="IYB113" s="100"/>
      <c r="IYC113" s="100"/>
      <c r="IYD113" s="100"/>
      <c r="IYE113" s="100"/>
      <c r="IYF113" s="100"/>
      <c r="IYG113" s="100"/>
      <c r="IYH113" s="100"/>
      <c r="IYI113" s="100"/>
      <c r="IYJ113" s="100"/>
      <c r="IYK113" s="100"/>
      <c r="IYL113" s="100"/>
      <c r="IYM113" s="100"/>
      <c r="IYN113" s="100"/>
      <c r="IYO113" s="100"/>
      <c r="IYP113" s="100"/>
      <c r="IYQ113" s="100"/>
      <c r="IYR113" s="100"/>
      <c r="IYS113" s="100"/>
      <c r="IYT113" s="100"/>
      <c r="IYU113" s="100"/>
      <c r="IYV113" s="100"/>
      <c r="IYW113" s="100"/>
      <c r="IYX113" s="100"/>
      <c r="IYY113" s="100"/>
      <c r="IYZ113" s="100"/>
      <c r="IZA113" s="100"/>
      <c r="IZB113" s="100"/>
      <c r="IZC113" s="100"/>
      <c r="IZD113" s="100"/>
      <c r="IZE113" s="100"/>
      <c r="IZF113" s="100"/>
      <c r="IZG113" s="100"/>
      <c r="IZH113" s="100"/>
      <c r="IZI113" s="100"/>
      <c r="IZJ113" s="100"/>
      <c r="IZK113" s="100"/>
      <c r="IZL113" s="100"/>
      <c r="IZM113" s="100"/>
      <c r="IZN113" s="100"/>
      <c r="IZO113" s="100"/>
      <c r="IZP113" s="100"/>
      <c r="IZQ113" s="100"/>
      <c r="IZR113" s="100"/>
      <c r="IZS113" s="100"/>
      <c r="IZT113" s="100"/>
      <c r="IZU113" s="100"/>
      <c r="IZV113" s="100"/>
      <c r="IZW113" s="100"/>
      <c r="IZX113" s="100"/>
      <c r="IZY113" s="100"/>
      <c r="IZZ113" s="100"/>
      <c r="JAA113" s="100"/>
      <c r="JAB113" s="100"/>
      <c r="JAC113" s="100"/>
      <c r="JAD113" s="100"/>
      <c r="JAE113" s="100"/>
      <c r="JAF113" s="100"/>
      <c r="JAG113" s="100"/>
      <c r="JAH113" s="100"/>
      <c r="JAI113" s="100"/>
      <c r="JAJ113" s="100"/>
      <c r="JAK113" s="100"/>
      <c r="JAL113" s="100"/>
      <c r="JAM113" s="100"/>
      <c r="JAN113" s="100"/>
      <c r="JAO113" s="100"/>
      <c r="JAP113" s="100"/>
      <c r="JAQ113" s="100"/>
      <c r="JAR113" s="100"/>
      <c r="JAS113" s="100"/>
      <c r="JAT113" s="100"/>
      <c r="JAU113" s="100"/>
      <c r="JAV113" s="100"/>
      <c r="JAW113" s="100"/>
      <c r="JAX113" s="100"/>
      <c r="JAY113" s="100"/>
      <c r="JAZ113" s="100"/>
      <c r="JBA113" s="100"/>
      <c r="JBB113" s="100"/>
      <c r="JBC113" s="100"/>
      <c r="JBD113" s="100"/>
      <c r="JBE113" s="100"/>
      <c r="JBF113" s="100"/>
      <c r="JBG113" s="100"/>
      <c r="JBH113" s="100"/>
      <c r="JBI113" s="100"/>
      <c r="JBJ113" s="100"/>
      <c r="JBK113" s="100"/>
      <c r="JBL113" s="100"/>
      <c r="JBM113" s="100"/>
      <c r="JBN113" s="100"/>
      <c r="JBO113" s="100"/>
      <c r="JBP113" s="100"/>
      <c r="JBQ113" s="100"/>
      <c r="JBR113" s="100"/>
      <c r="JBS113" s="100"/>
      <c r="JBT113" s="100"/>
      <c r="JBU113" s="100"/>
      <c r="JBV113" s="100"/>
      <c r="JBW113" s="100"/>
      <c r="JBX113" s="100"/>
      <c r="JBY113" s="100"/>
      <c r="JBZ113" s="100"/>
      <c r="JCA113" s="100"/>
      <c r="JCB113" s="100"/>
      <c r="JCC113" s="100"/>
      <c r="JCD113" s="100"/>
      <c r="JCE113" s="100"/>
      <c r="JCF113" s="100"/>
      <c r="JCG113" s="100"/>
      <c r="JCH113" s="100"/>
      <c r="JCI113" s="100"/>
      <c r="JCJ113" s="100"/>
      <c r="JCK113" s="100"/>
      <c r="JCL113" s="100"/>
      <c r="JCM113" s="100"/>
      <c r="JCN113" s="100"/>
      <c r="JCO113" s="100"/>
      <c r="JCP113" s="100"/>
      <c r="JCQ113" s="100"/>
      <c r="JCR113" s="100"/>
      <c r="JCS113" s="100"/>
      <c r="JCT113" s="100"/>
      <c r="JCU113" s="100"/>
      <c r="JCV113" s="100"/>
      <c r="JCW113" s="100"/>
      <c r="JCX113" s="100"/>
      <c r="JCY113" s="100"/>
      <c r="JCZ113" s="100"/>
      <c r="JDA113" s="100"/>
      <c r="JDB113" s="100"/>
      <c r="JDC113" s="100"/>
      <c r="JDD113" s="100"/>
      <c r="JDE113" s="100"/>
      <c r="JDF113" s="100"/>
      <c r="JDG113" s="100"/>
      <c r="JDH113" s="100"/>
      <c r="JDI113" s="100"/>
      <c r="JDJ113" s="100"/>
      <c r="JDK113" s="100"/>
      <c r="JDL113" s="100"/>
      <c r="JDM113" s="100"/>
      <c r="JDN113" s="100"/>
      <c r="JDO113" s="100"/>
      <c r="JDP113" s="100"/>
      <c r="JDQ113" s="100"/>
      <c r="JDR113" s="100"/>
      <c r="JDS113" s="100"/>
      <c r="JDT113" s="100"/>
      <c r="JDU113" s="100"/>
      <c r="JDV113" s="100"/>
      <c r="JDW113" s="100"/>
      <c r="JDX113" s="100"/>
      <c r="JDY113" s="100"/>
      <c r="JDZ113" s="100"/>
      <c r="JEA113" s="100"/>
      <c r="JEB113" s="100"/>
      <c r="JEC113" s="100"/>
      <c r="JED113" s="100"/>
      <c r="JEE113" s="100"/>
      <c r="JEF113" s="100"/>
      <c r="JEG113" s="100"/>
      <c r="JEH113" s="100"/>
      <c r="JEI113" s="100"/>
      <c r="JEJ113" s="100"/>
      <c r="JEK113" s="100"/>
      <c r="JEL113" s="100"/>
      <c r="JEM113" s="100"/>
      <c r="JEN113" s="100"/>
      <c r="JEO113" s="100"/>
      <c r="JEP113" s="100"/>
      <c r="JEQ113" s="100"/>
      <c r="JER113" s="100"/>
      <c r="JES113" s="100"/>
      <c r="JET113" s="100"/>
      <c r="JEU113" s="100"/>
      <c r="JEV113" s="100"/>
      <c r="JEW113" s="100"/>
      <c r="JEX113" s="100"/>
      <c r="JEY113" s="100"/>
      <c r="JEZ113" s="100"/>
      <c r="JFA113" s="100"/>
      <c r="JFB113" s="100"/>
      <c r="JFC113" s="100"/>
      <c r="JFD113" s="100"/>
      <c r="JFE113" s="100"/>
      <c r="JFF113" s="100"/>
      <c r="JFG113" s="100"/>
      <c r="JFH113" s="100"/>
      <c r="JFI113" s="100"/>
      <c r="JFJ113" s="100"/>
      <c r="JFK113" s="100"/>
      <c r="JFL113" s="100"/>
      <c r="JFM113" s="100"/>
      <c r="JFN113" s="100"/>
      <c r="JFO113" s="100"/>
      <c r="JFP113" s="100"/>
      <c r="JFQ113" s="100"/>
      <c r="JFR113" s="100"/>
      <c r="JFS113" s="100"/>
      <c r="JFT113" s="100"/>
      <c r="JFU113" s="100"/>
      <c r="JFV113" s="100"/>
      <c r="JFW113" s="100"/>
      <c r="JFX113" s="100"/>
      <c r="JFY113" s="100"/>
      <c r="JFZ113" s="100"/>
      <c r="JGA113" s="100"/>
      <c r="JGB113" s="100"/>
      <c r="JGC113" s="100"/>
      <c r="JGD113" s="100"/>
      <c r="JGE113" s="100"/>
      <c r="JGF113" s="100"/>
      <c r="JGG113" s="100"/>
      <c r="JGH113" s="100"/>
      <c r="JGI113" s="100"/>
      <c r="JGJ113" s="100"/>
      <c r="JGK113" s="100"/>
      <c r="JGL113" s="100"/>
      <c r="JGM113" s="100"/>
      <c r="JGN113" s="100"/>
      <c r="JGO113" s="100"/>
      <c r="JGP113" s="100"/>
      <c r="JGQ113" s="100"/>
      <c r="JGR113" s="100"/>
      <c r="JGS113" s="100"/>
      <c r="JGT113" s="100"/>
      <c r="JGU113" s="100"/>
      <c r="JGV113" s="100"/>
      <c r="JGW113" s="100"/>
      <c r="JGX113" s="100"/>
      <c r="JGY113" s="100"/>
      <c r="JGZ113" s="100"/>
      <c r="JHA113" s="100"/>
      <c r="JHB113" s="100"/>
      <c r="JHC113" s="100"/>
      <c r="JHD113" s="100"/>
      <c r="JHE113" s="100"/>
      <c r="JHF113" s="100"/>
      <c r="JHG113" s="100"/>
      <c r="JHH113" s="100"/>
      <c r="JHI113" s="100"/>
      <c r="JHJ113" s="100"/>
      <c r="JHK113" s="100"/>
      <c r="JHL113" s="100"/>
      <c r="JHM113" s="100"/>
      <c r="JHN113" s="100"/>
      <c r="JHO113" s="100"/>
      <c r="JHP113" s="100"/>
      <c r="JHQ113" s="100"/>
      <c r="JHR113" s="100"/>
      <c r="JHS113" s="100"/>
      <c r="JHT113" s="100"/>
      <c r="JHU113" s="100"/>
      <c r="JHV113" s="100"/>
      <c r="JHW113" s="100"/>
      <c r="JHX113" s="100"/>
      <c r="JHY113" s="100"/>
      <c r="JHZ113" s="100"/>
      <c r="JIA113" s="100"/>
      <c r="JIB113" s="100"/>
      <c r="JIC113" s="100"/>
      <c r="JID113" s="100"/>
      <c r="JIE113" s="100"/>
      <c r="JIF113" s="100"/>
      <c r="JIG113" s="100"/>
      <c r="JIH113" s="100"/>
      <c r="JII113" s="100"/>
      <c r="JIJ113" s="100"/>
      <c r="JIK113" s="100"/>
      <c r="JIL113" s="100"/>
      <c r="JIM113" s="100"/>
      <c r="JIN113" s="100"/>
      <c r="JIO113" s="100"/>
      <c r="JIP113" s="100"/>
      <c r="JIQ113" s="100"/>
      <c r="JIR113" s="100"/>
      <c r="JIS113" s="100"/>
      <c r="JIT113" s="100"/>
      <c r="JIU113" s="100"/>
      <c r="JIV113" s="100"/>
      <c r="JIW113" s="100"/>
      <c r="JIX113" s="100"/>
      <c r="JIY113" s="100"/>
      <c r="JIZ113" s="100"/>
      <c r="JJA113" s="100"/>
      <c r="JJB113" s="100"/>
      <c r="JJC113" s="100"/>
      <c r="JJD113" s="100"/>
      <c r="JJE113" s="100"/>
      <c r="JJF113" s="100"/>
      <c r="JJG113" s="100"/>
      <c r="JJH113" s="100"/>
      <c r="JJI113" s="100"/>
      <c r="JJJ113" s="100"/>
      <c r="JJK113" s="100"/>
      <c r="JJL113" s="100"/>
      <c r="JJM113" s="100"/>
      <c r="JJN113" s="100"/>
      <c r="JJO113" s="100"/>
      <c r="JJP113" s="100"/>
      <c r="JJQ113" s="100"/>
      <c r="JJR113" s="100"/>
      <c r="JJS113" s="100"/>
      <c r="JJT113" s="100"/>
      <c r="JJU113" s="100"/>
      <c r="JJV113" s="100"/>
      <c r="JJW113" s="100"/>
      <c r="JJX113" s="100"/>
      <c r="JJY113" s="100"/>
      <c r="JJZ113" s="100"/>
      <c r="JKA113" s="100"/>
      <c r="JKB113" s="100"/>
      <c r="JKC113" s="100"/>
      <c r="JKD113" s="100"/>
      <c r="JKE113" s="100"/>
      <c r="JKF113" s="100"/>
      <c r="JKG113" s="100"/>
      <c r="JKH113" s="100"/>
      <c r="JKI113" s="100"/>
      <c r="JKJ113" s="100"/>
      <c r="JKK113" s="100"/>
      <c r="JKL113" s="100"/>
      <c r="JKM113" s="100"/>
      <c r="JKN113" s="100"/>
      <c r="JKO113" s="100"/>
      <c r="JKP113" s="100"/>
      <c r="JKQ113" s="100"/>
      <c r="JKR113" s="100"/>
      <c r="JKS113" s="100"/>
      <c r="JKT113" s="100"/>
      <c r="JKU113" s="100"/>
      <c r="JKV113" s="100"/>
      <c r="JKW113" s="100"/>
      <c r="JKX113" s="100"/>
      <c r="JKY113" s="100"/>
      <c r="JKZ113" s="100"/>
      <c r="JLA113" s="100"/>
      <c r="JLB113" s="100"/>
      <c r="JLC113" s="100"/>
      <c r="JLD113" s="100"/>
      <c r="JLE113" s="100"/>
      <c r="JLF113" s="100"/>
      <c r="JLG113" s="100"/>
      <c r="JLH113" s="100"/>
      <c r="JLI113" s="100"/>
      <c r="JLJ113" s="100"/>
      <c r="JLK113" s="100"/>
      <c r="JLL113" s="100"/>
      <c r="JLM113" s="100"/>
      <c r="JLN113" s="100"/>
      <c r="JLO113" s="100"/>
      <c r="JLP113" s="100"/>
      <c r="JLQ113" s="100"/>
      <c r="JLR113" s="100"/>
      <c r="JLS113" s="100"/>
      <c r="JLT113" s="100"/>
      <c r="JLU113" s="100"/>
      <c r="JLV113" s="100"/>
      <c r="JLW113" s="100"/>
      <c r="JLX113" s="100"/>
      <c r="JLY113" s="100"/>
      <c r="JLZ113" s="100"/>
      <c r="JMA113" s="100"/>
      <c r="JMB113" s="100"/>
      <c r="JMC113" s="100"/>
      <c r="JMD113" s="100"/>
      <c r="JME113" s="100"/>
      <c r="JMF113" s="100"/>
      <c r="JMG113" s="100"/>
      <c r="JMH113" s="100"/>
      <c r="JMI113" s="100"/>
      <c r="JMJ113" s="100"/>
      <c r="JMK113" s="100"/>
      <c r="JML113" s="100"/>
      <c r="JMM113" s="100"/>
      <c r="JMN113" s="100"/>
      <c r="JMO113" s="100"/>
      <c r="JMP113" s="100"/>
      <c r="JMQ113" s="100"/>
      <c r="JMR113" s="100"/>
      <c r="JMS113" s="100"/>
      <c r="JMT113" s="100"/>
      <c r="JMU113" s="100"/>
      <c r="JMV113" s="100"/>
      <c r="JMW113" s="100"/>
      <c r="JMX113" s="100"/>
      <c r="JMY113" s="100"/>
      <c r="JMZ113" s="100"/>
      <c r="JNA113" s="100"/>
      <c r="JNB113" s="100"/>
      <c r="JNC113" s="100"/>
      <c r="JND113" s="100"/>
      <c r="JNE113" s="100"/>
      <c r="JNF113" s="100"/>
      <c r="JNG113" s="100"/>
      <c r="JNH113" s="100"/>
      <c r="JNI113" s="100"/>
      <c r="JNJ113" s="100"/>
      <c r="JNK113" s="100"/>
      <c r="JNL113" s="100"/>
      <c r="JNM113" s="100"/>
      <c r="JNN113" s="100"/>
      <c r="JNO113" s="100"/>
      <c r="JNP113" s="100"/>
      <c r="JNQ113" s="100"/>
      <c r="JNR113" s="100"/>
      <c r="JNS113" s="100"/>
      <c r="JNT113" s="100"/>
      <c r="JNU113" s="100"/>
      <c r="JNV113" s="100"/>
      <c r="JNW113" s="100"/>
      <c r="JNX113" s="100"/>
      <c r="JNY113" s="100"/>
      <c r="JNZ113" s="100"/>
      <c r="JOA113" s="100"/>
      <c r="JOB113" s="100"/>
      <c r="JOC113" s="100"/>
      <c r="JOD113" s="100"/>
      <c r="JOE113" s="100"/>
      <c r="JOF113" s="100"/>
      <c r="JOG113" s="100"/>
      <c r="JOH113" s="100"/>
      <c r="JOI113" s="100"/>
      <c r="JOJ113" s="100"/>
      <c r="JOK113" s="100"/>
      <c r="JOL113" s="100"/>
      <c r="JOM113" s="100"/>
      <c r="JON113" s="100"/>
      <c r="JOO113" s="100"/>
      <c r="JOP113" s="100"/>
      <c r="JOQ113" s="100"/>
      <c r="JOR113" s="100"/>
      <c r="JOS113" s="100"/>
      <c r="JOT113" s="100"/>
      <c r="JOU113" s="100"/>
      <c r="JOV113" s="100"/>
      <c r="JOW113" s="100"/>
      <c r="JOX113" s="100"/>
      <c r="JOY113" s="100"/>
      <c r="JOZ113" s="100"/>
      <c r="JPA113" s="100"/>
      <c r="JPB113" s="100"/>
      <c r="JPC113" s="100"/>
      <c r="JPD113" s="100"/>
      <c r="JPE113" s="100"/>
      <c r="JPF113" s="100"/>
      <c r="JPG113" s="100"/>
      <c r="JPH113" s="100"/>
      <c r="JPI113" s="100"/>
      <c r="JPJ113" s="100"/>
      <c r="JPK113" s="100"/>
      <c r="JPL113" s="100"/>
      <c r="JPM113" s="100"/>
      <c r="JPN113" s="100"/>
      <c r="JPO113" s="100"/>
      <c r="JPP113" s="100"/>
      <c r="JPQ113" s="100"/>
      <c r="JPR113" s="100"/>
      <c r="JPS113" s="100"/>
      <c r="JPT113" s="100"/>
      <c r="JPU113" s="100"/>
      <c r="JPV113" s="100"/>
      <c r="JPW113" s="100"/>
      <c r="JPX113" s="100"/>
      <c r="JPY113" s="100"/>
      <c r="JPZ113" s="100"/>
      <c r="JQA113" s="100"/>
      <c r="JQB113" s="100"/>
      <c r="JQC113" s="100"/>
      <c r="JQD113" s="100"/>
      <c r="JQE113" s="100"/>
      <c r="JQF113" s="100"/>
      <c r="JQG113" s="100"/>
      <c r="JQH113" s="100"/>
      <c r="JQI113" s="100"/>
      <c r="JQJ113" s="100"/>
      <c r="JQK113" s="100"/>
      <c r="JQL113" s="100"/>
      <c r="JQM113" s="100"/>
      <c r="JQN113" s="100"/>
      <c r="JQO113" s="100"/>
      <c r="JQP113" s="100"/>
      <c r="JQQ113" s="100"/>
      <c r="JQR113" s="100"/>
      <c r="JQS113" s="100"/>
      <c r="JQT113" s="100"/>
      <c r="JQU113" s="100"/>
      <c r="JQV113" s="100"/>
      <c r="JQW113" s="100"/>
      <c r="JQX113" s="100"/>
      <c r="JQY113" s="100"/>
      <c r="JQZ113" s="100"/>
      <c r="JRA113" s="100"/>
      <c r="JRB113" s="100"/>
      <c r="JRC113" s="100"/>
      <c r="JRD113" s="100"/>
      <c r="JRE113" s="100"/>
      <c r="JRF113" s="100"/>
      <c r="JRG113" s="100"/>
      <c r="JRH113" s="100"/>
      <c r="JRI113" s="100"/>
      <c r="JRJ113" s="100"/>
      <c r="JRK113" s="100"/>
      <c r="JRL113" s="100"/>
      <c r="JRM113" s="100"/>
      <c r="JRN113" s="100"/>
      <c r="JRO113" s="100"/>
      <c r="JRP113" s="100"/>
      <c r="JRQ113" s="100"/>
      <c r="JRR113" s="100"/>
      <c r="JRS113" s="100"/>
      <c r="JRT113" s="100"/>
      <c r="JRU113" s="100"/>
      <c r="JRV113" s="100"/>
      <c r="JRW113" s="100"/>
      <c r="JRX113" s="100"/>
      <c r="JRY113" s="100"/>
      <c r="JRZ113" s="100"/>
      <c r="JSA113" s="100"/>
      <c r="JSB113" s="100"/>
      <c r="JSC113" s="100"/>
      <c r="JSD113" s="100"/>
      <c r="JSE113" s="100"/>
      <c r="JSF113" s="100"/>
      <c r="JSG113" s="100"/>
      <c r="JSH113" s="100"/>
      <c r="JSI113" s="100"/>
      <c r="JSJ113" s="100"/>
      <c r="JSK113" s="100"/>
      <c r="JSL113" s="100"/>
      <c r="JSM113" s="100"/>
      <c r="JSN113" s="100"/>
      <c r="JSO113" s="100"/>
      <c r="JSP113" s="100"/>
      <c r="JSQ113" s="100"/>
      <c r="JSR113" s="100"/>
      <c r="JSS113" s="100"/>
      <c r="JST113" s="100"/>
      <c r="JSU113" s="100"/>
      <c r="JSV113" s="100"/>
      <c r="JSW113" s="100"/>
      <c r="JSX113" s="100"/>
      <c r="JSY113" s="100"/>
      <c r="JSZ113" s="100"/>
      <c r="JTA113" s="100"/>
      <c r="JTB113" s="100"/>
      <c r="JTC113" s="100"/>
      <c r="JTD113" s="100"/>
      <c r="JTE113" s="100"/>
      <c r="JTF113" s="100"/>
      <c r="JTG113" s="100"/>
      <c r="JTH113" s="100"/>
      <c r="JTI113" s="100"/>
      <c r="JTJ113" s="100"/>
      <c r="JTK113" s="100"/>
      <c r="JTL113" s="100"/>
      <c r="JTM113" s="100"/>
      <c r="JTN113" s="100"/>
      <c r="JTO113" s="100"/>
      <c r="JTP113" s="100"/>
      <c r="JTQ113" s="100"/>
      <c r="JTR113" s="100"/>
      <c r="JTS113" s="100"/>
      <c r="JTT113" s="100"/>
      <c r="JTU113" s="100"/>
      <c r="JTV113" s="100"/>
      <c r="JTW113" s="100"/>
      <c r="JTX113" s="100"/>
      <c r="JTY113" s="100"/>
      <c r="JTZ113" s="100"/>
      <c r="JUA113" s="100"/>
      <c r="JUB113" s="100"/>
      <c r="JUC113" s="100"/>
      <c r="JUD113" s="100"/>
      <c r="JUE113" s="100"/>
      <c r="JUF113" s="100"/>
      <c r="JUG113" s="100"/>
      <c r="JUH113" s="100"/>
      <c r="JUI113" s="100"/>
      <c r="JUJ113" s="100"/>
      <c r="JUK113" s="100"/>
      <c r="JUL113" s="100"/>
      <c r="JUM113" s="100"/>
      <c r="JUN113" s="100"/>
      <c r="JUO113" s="100"/>
      <c r="JUP113" s="100"/>
      <c r="JUQ113" s="100"/>
      <c r="JUR113" s="100"/>
      <c r="JUS113" s="100"/>
      <c r="JUT113" s="100"/>
      <c r="JUU113" s="100"/>
      <c r="JUV113" s="100"/>
      <c r="JUW113" s="100"/>
      <c r="JUX113" s="100"/>
      <c r="JUY113" s="100"/>
      <c r="JUZ113" s="100"/>
      <c r="JVA113" s="100"/>
      <c r="JVB113" s="100"/>
      <c r="JVC113" s="100"/>
      <c r="JVD113" s="100"/>
      <c r="JVE113" s="100"/>
      <c r="JVF113" s="100"/>
      <c r="JVG113" s="100"/>
      <c r="JVH113" s="100"/>
      <c r="JVI113" s="100"/>
      <c r="JVJ113" s="100"/>
      <c r="JVK113" s="100"/>
      <c r="JVL113" s="100"/>
      <c r="JVM113" s="100"/>
      <c r="JVN113" s="100"/>
      <c r="JVO113" s="100"/>
      <c r="JVP113" s="100"/>
      <c r="JVQ113" s="100"/>
      <c r="JVR113" s="100"/>
      <c r="JVS113" s="100"/>
      <c r="JVT113" s="100"/>
      <c r="JVU113" s="100"/>
      <c r="JVV113" s="100"/>
      <c r="JVW113" s="100"/>
      <c r="JVX113" s="100"/>
      <c r="JVY113" s="100"/>
      <c r="JVZ113" s="100"/>
      <c r="JWA113" s="100"/>
      <c r="JWB113" s="100"/>
      <c r="JWC113" s="100"/>
      <c r="JWD113" s="100"/>
      <c r="JWE113" s="100"/>
      <c r="JWF113" s="100"/>
      <c r="JWG113" s="100"/>
      <c r="JWH113" s="100"/>
      <c r="JWI113" s="100"/>
      <c r="JWJ113" s="100"/>
      <c r="JWK113" s="100"/>
      <c r="JWL113" s="100"/>
      <c r="JWM113" s="100"/>
      <c r="JWN113" s="100"/>
      <c r="JWO113" s="100"/>
      <c r="JWP113" s="100"/>
      <c r="JWQ113" s="100"/>
      <c r="JWR113" s="100"/>
      <c r="JWS113" s="100"/>
      <c r="JWT113" s="100"/>
      <c r="JWU113" s="100"/>
      <c r="JWV113" s="100"/>
      <c r="JWW113" s="100"/>
      <c r="JWX113" s="100"/>
      <c r="JWY113" s="100"/>
      <c r="JWZ113" s="100"/>
      <c r="JXA113" s="100"/>
      <c r="JXB113" s="100"/>
      <c r="JXC113" s="100"/>
      <c r="JXD113" s="100"/>
      <c r="JXE113" s="100"/>
      <c r="JXF113" s="100"/>
      <c r="JXG113" s="100"/>
      <c r="JXH113" s="100"/>
      <c r="JXI113" s="100"/>
      <c r="JXJ113" s="100"/>
      <c r="JXK113" s="100"/>
      <c r="JXL113" s="100"/>
      <c r="JXM113" s="100"/>
      <c r="JXN113" s="100"/>
      <c r="JXO113" s="100"/>
      <c r="JXP113" s="100"/>
      <c r="JXQ113" s="100"/>
      <c r="JXR113" s="100"/>
      <c r="JXS113" s="100"/>
      <c r="JXT113" s="100"/>
      <c r="JXU113" s="100"/>
      <c r="JXV113" s="100"/>
      <c r="JXW113" s="100"/>
      <c r="JXX113" s="100"/>
      <c r="JXY113" s="100"/>
      <c r="JXZ113" s="100"/>
      <c r="JYA113" s="100"/>
      <c r="JYB113" s="100"/>
      <c r="JYC113" s="100"/>
      <c r="JYD113" s="100"/>
      <c r="JYE113" s="100"/>
      <c r="JYF113" s="100"/>
      <c r="JYG113" s="100"/>
      <c r="JYH113" s="100"/>
      <c r="JYI113" s="100"/>
      <c r="JYJ113" s="100"/>
      <c r="JYK113" s="100"/>
      <c r="JYL113" s="100"/>
      <c r="JYM113" s="100"/>
      <c r="JYN113" s="100"/>
      <c r="JYO113" s="100"/>
      <c r="JYP113" s="100"/>
      <c r="JYQ113" s="100"/>
      <c r="JYR113" s="100"/>
      <c r="JYS113" s="100"/>
      <c r="JYT113" s="100"/>
      <c r="JYU113" s="100"/>
      <c r="JYV113" s="100"/>
      <c r="JYW113" s="100"/>
      <c r="JYX113" s="100"/>
      <c r="JYY113" s="100"/>
      <c r="JYZ113" s="100"/>
      <c r="JZA113" s="100"/>
      <c r="JZB113" s="100"/>
      <c r="JZC113" s="100"/>
      <c r="JZD113" s="100"/>
      <c r="JZE113" s="100"/>
      <c r="JZF113" s="100"/>
      <c r="JZG113" s="100"/>
      <c r="JZH113" s="100"/>
      <c r="JZI113" s="100"/>
      <c r="JZJ113" s="100"/>
      <c r="JZK113" s="100"/>
      <c r="JZL113" s="100"/>
      <c r="JZM113" s="100"/>
      <c r="JZN113" s="100"/>
      <c r="JZO113" s="100"/>
      <c r="JZP113" s="100"/>
      <c r="JZQ113" s="100"/>
      <c r="JZR113" s="100"/>
      <c r="JZS113" s="100"/>
      <c r="JZT113" s="100"/>
      <c r="JZU113" s="100"/>
      <c r="JZV113" s="100"/>
      <c r="JZW113" s="100"/>
      <c r="JZX113" s="100"/>
      <c r="JZY113" s="100"/>
      <c r="JZZ113" s="100"/>
      <c r="KAA113" s="100"/>
      <c r="KAB113" s="100"/>
      <c r="KAC113" s="100"/>
      <c r="KAD113" s="100"/>
      <c r="KAE113" s="100"/>
      <c r="KAF113" s="100"/>
      <c r="KAG113" s="100"/>
      <c r="KAH113" s="100"/>
      <c r="KAI113" s="100"/>
      <c r="KAJ113" s="100"/>
      <c r="KAK113" s="100"/>
      <c r="KAL113" s="100"/>
      <c r="KAM113" s="100"/>
      <c r="KAN113" s="100"/>
      <c r="KAO113" s="100"/>
      <c r="KAP113" s="100"/>
      <c r="KAQ113" s="100"/>
      <c r="KAR113" s="100"/>
      <c r="KAS113" s="100"/>
      <c r="KAT113" s="100"/>
      <c r="KAU113" s="100"/>
      <c r="KAV113" s="100"/>
      <c r="KAW113" s="100"/>
      <c r="KAX113" s="100"/>
      <c r="KAY113" s="100"/>
      <c r="KAZ113" s="100"/>
      <c r="KBA113" s="100"/>
      <c r="KBB113" s="100"/>
      <c r="KBC113" s="100"/>
      <c r="KBD113" s="100"/>
      <c r="KBE113" s="100"/>
      <c r="KBF113" s="100"/>
      <c r="KBG113" s="100"/>
      <c r="KBH113" s="100"/>
      <c r="KBI113" s="100"/>
      <c r="KBJ113" s="100"/>
      <c r="KBK113" s="100"/>
      <c r="KBL113" s="100"/>
      <c r="KBM113" s="100"/>
      <c r="KBN113" s="100"/>
      <c r="KBO113" s="100"/>
      <c r="KBP113" s="100"/>
      <c r="KBQ113" s="100"/>
      <c r="KBR113" s="100"/>
      <c r="KBS113" s="100"/>
      <c r="KBT113" s="100"/>
      <c r="KBU113" s="100"/>
      <c r="KBV113" s="100"/>
      <c r="KBW113" s="100"/>
      <c r="KBX113" s="100"/>
      <c r="KBY113" s="100"/>
      <c r="KBZ113" s="100"/>
      <c r="KCA113" s="100"/>
      <c r="KCB113" s="100"/>
      <c r="KCC113" s="100"/>
      <c r="KCD113" s="100"/>
      <c r="KCE113" s="100"/>
      <c r="KCF113" s="100"/>
      <c r="KCG113" s="100"/>
      <c r="KCH113" s="100"/>
      <c r="KCI113" s="100"/>
      <c r="KCJ113" s="100"/>
      <c r="KCK113" s="100"/>
      <c r="KCL113" s="100"/>
      <c r="KCM113" s="100"/>
      <c r="KCN113" s="100"/>
      <c r="KCO113" s="100"/>
      <c r="KCP113" s="100"/>
      <c r="KCQ113" s="100"/>
      <c r="KCR113" s="100"/>
      <c r="KCS113" s="100"/>
      <c r="KCT113" s="100"/>
      <c r="KCU113" s="100"/>
      <c r="KCV113" s="100"/>
      <c r="KCW113" s="100"/>
      <c r="KCX113" s="100"/>
      <c r="KCY113" s="100"/>
      <c r="KCZ113" s="100"/>
      <c r="KDA113" s="100"/>
      <c r="KDB113" s="100"/>
      <c r="KDC113" s="100"/>
      <c r="KDD113" s="100"/>
      <c r="KDE113" s="100"/>
      <c r="KDF113" s="100"/>
      <c r="KDG113" s="100"/>
      <c r="KDH113" s="100"/>
      <c r="KDI113" s="100"/>
      <c r="KDJ113" s="100"/>
      <c r="KDK113" s="100"/>
      <c r="KDL113" s="100"/>
      <c r="KDM113" s="100"/>
      <c r="KDN113" s="100"/>
      <c r="KDO113" s="100"/>
      <c r="KDP113" s="100"/>
      <c r="KDQ113" s="100"/>
      <c r="KDR113" s="100"/>
      <c r="KDS113" s="100"/>
      <c r="KDT113" s="100"/>
      <c r="KDU113" s="100"/>
      <c r="KDV113" s="100"/>
      <c r="KDW113" s="100"/>
      <c r="KDX113" s="100"/>
      <c r="KDY113" s="100"/>
      <c r="KDZ113" s="100"/>
      <c r="KEA113" s="100"/>
      <c r="KEB113" s="100"/>
      <c r="KEC113" s="100"/>
      <c r="KED113" s="100"/>
      <c r="KEE113" s="100"/>
      <c r="KEF113" s="100"/>
      <c r="KEG113" s="100"/>
      <c r="KEH113" s="100"/>
      <c r="KEI113" s="100"/>
      <c r="KEJ113" s="100"/>
      <c r="KEK113" s="100"/>
      <c r="KEL113" s="100"/>
      <c r="KEM113" s="100"/>
      <c r="KEN113" s="100"/>
      <c r="KEO113" s="100"/>
      <c r="KEP113" s="100"/>
      <c r="KEQ113" s="100"/>
      <c r="KER113" s="100"/>
      <c r="KES113" s="100"/>
      <c r="KET113" s="100"/>
      <c r="KEU113" s="100"/>
      <c r="KEV113" s="100"/>
      <c r="KEW113" s="100"/>
      <c r="KEX113" s="100"/>
      <c r="KEY113" s="100"/>
      <c r="KEZ113" s="100"/>
      <c r="KFA113" s="100"/>
      <c r="KFB113" s="100"/>
      <c r="KFC113" s="100"/>
      <c r="KFD113" s="100"/>
      <c r="KFE113" s="100"/>
      <c r="KFF113" s="100"/>
      <c r="KFG113" s="100"/>
      <c r="KFH113" s="100"/>
      <c r="KFI113" s="100"/>
      <c r="KFJ113" s="100"/>
      <c r="KFK113" s="100"/>
      <c r="KFL113" s="100"/>
      <c r="KFM113" s="100"/>
      <c r="KFN113" s="100"/>
      <c r="KFO113" s="100"/>
      <c r="KFP113" s="100"/>
      <c r="KFQ113" s="100"/>
      <c r="KFR113" s="100"/>
      <c r="KFS113" s="100"/>
      <c r="KFT113" s="100"/>
      <c r="KFU113" s="100"/>
      <c r="KFV113" s="100"/>
      <c r="KFW113" s="100"/>
      <c r="KFX113" s="100"/>
      <c r="KFY113" s="100"/>
      <c r="KFZ113" s="100"/>
      <c r="KGA113" s="100"/>
      <c r="KGB113" s="100"/>
      <c r="KGC113" s="100"/>
      <c r="KGD113" s="100"/>
      <c r="KGE113" s="100"/>
      <c r="KGF113" s="100"/>
      <c r="KGG113" s="100"/>
      <c r="KGH113" s="100"/>
      <c r="KGI113" s="100"/>
      <c r="KGJ113" s="100"/>
      <c r="KGK113" s="100"/>
      <c r="KGL113" s="100"/>
      <c r="KGM113" s="100"/>
      <c r="KGN113" s="100"/>
      <c r="KGO113" s="100"/>
      <c r="KGP113" s="100"/>
      <c r="KGQ113" s="100"/>
      <c r="KGR113" s="100"/>
      <c r="KGS113" s="100"/>
      <c r="KGT113" s="100"/>
      <c r="KGU113" s="100"/>
      <c r="KGV113" s="100"/>
      <c r="KGW113" s="100"/>
      <c r="KGX113" s="100"/>
      <c r="KGY113" s="100"/>
      <c r="KGZ113" s="100"/>
      <c r="KHA113" s="100"/>
      <c r="KHB113" s="100"/>
      <c r="KHC113" s="100"/>
      <c r="KHD113" s="100"/>
      <c r="KHE113" s="100"/>
      <c r="KHF113" s="100"/>
      <c r="KHG113" s="100"/>
      <c r="KHH113" s="100"/>
      <c r="KHI113" s="100"/>
      <c r="KHJ113" s="100"/>
      <c r="KHK113" s="100"/>
      <c r="KHL113" s="100"/>
      <c r="KHM113" s="100"/>
      <c r="KHN113" s="100"/>
      <c r="KHO113" s="100"/>
      <c r="KHP113" s="100"/>
      <c r="KHQ113" s="100"/>
      <c r="KHR113" s="100"/>
      <c r="KHS113" s="100"/>
      <c r="KHT113" s="100"/>
      <c r="KHU113" s="100"/>
      <c r="KHV113" s="100"/>
      <c r="KHW113" s="100"/>
      <c r="KHX113" s="100"/>
      <c r="KHY113" s="100"/>
      <c r="KHZ113" s="100"/>
      <c r="KIA113" s="100"/>
      <c r="KIB113" s="100"/>
      <c r="KIC113" s="100"/>
      <c r="KID113" s="100"/>
      <c r="KIE113" s="100"/>
      <c r="KIF113" s="100"/>
      <c r="KIG113" s="100"/>
      <c r="KIH113" s="100"/>
      <c r="KII113" s="100"/>
      <c r="KIJ113" s="100"/>
      <c r="KIK113" s="100"/>
      <c r="KIL113" s="100"/>
      <c r="KIM113" s="100"/>
      <c r="KIN113" s="100"/>
      <c r="KIO113" s="100"/>
      <c r="KIP113" s="100"/>
      <c r="KIQ113" s="100"/>
      <c r="KIR113" s="100"/>
      <c r="KIS113" s="100"/>
      <c r="KIT113" s="100"/>
      <c r="KIU113" s="100"/>
      <c r="KIV113" s="100"/>
      <c r="KIW113" s="100"/>
      <c r="KIX113" s="100"/>
      <c r="KIY113" s="100"/>
      <c r="KIZ113" s="100"/>
      <c r="KJA113" s="100"/>
      <c r="KJB113" s="100"/>
      <c r="KJC113" s="100"/>
      <c r="KJD113" s="100"/>
      <c r="KJE113" s="100"/>
      <c r="KJF113" s="100"/>
      <c r="KJG113" s="100"/>
      <c r="KJH113" s="100"/>
      <c r="KJI113" s="100"/>
      <c r="KJJ113" s="100"/>
      <c r="KJK113" s="100"/>
      <c r="KJL113" s="100"/>
      <c r="KJM113" s="100"/>
      <c r="KJN113" s="100"/>
      <c r="KJO113" s="100"/>
      <c r="KJP113" s="100"/>
      <c r="KJQ113" s="100"/>
      <c r="KJR113" s="100"/>
      <c r="KJS113" s="100"/>
      <c r="KJT113" s="100"/>
      <c r="KJU113" s="100"/>
      <c r="KJV113" s="100"/>
      <c r="KJW113" s="100"/>
      <c r="KJX113" s="100"/>
      <c r="KJY113" s="100"/>
      <c r="KJZ113" s="100"/>
      <c r="KKA113" s="100"/>
      <c r="KKB113" s="100"/>
      <c r="KKC113" s="100"/>
      <c r="KKD113" s="100"/>
      <c r="KKE113" s="100"/>
      <c r="KKF113" s="100"/>
      <c r="KKG113" s="100"/>
      <c r="KKH113" s="100"/>
      <c r="KKI113" s="100"/>
      <c r="KKJ113" s="100"/>
      <c r="KKK113" s="100"/>
      <c r="KKL113" s="100"/>
      <c r="KKM113" s="100"/>
      <c r="KKN113" s="100"/>
      <c r="KKO113" s="100"/>
      <c r="KKP113" s="100"/>
      <c r="KKQ113" s="100"/>
      <c r="KKR113" s="100"/>
      <c r="KKS113" s="100"/>
      <c r="KKT113" s="100"/>
      <c r="KKU113" s="100"/>
      <c r="KKV113" s="100"/>
      <c r="KKW113" s="100"/>
      <c r="KKX113" s="100"/>
      <c r="KKY113" s="100"/>
      <c r="KKZ113" s="100"/>
      <c r="KLA113" s="100"/>
      <c r="KLB113" s="100"/>
      <c r="KLC113" s="100"/>
      <c r="KLD113" s="100"/>
      <c r="KLE113" s="100"/>
      <c r="KLF113" s="100"/>
      <c r="KLG113" s="100"/>
      <c r="KLH113" s="100"/>
      <c r="KLI113" s="100"/>
      <c r="KLJ113" s="100"/>
      <c r="KLK113" s="100"/>
      <c r="KLL113" s="100"/>
      <c r="KLM113" s="100"/>
      <c r="KLN113" s="100"/>
      <c r="KLO113" s="100"/>
      <c r="KLP113" s="100"/>
      <c r="KLQ113" s="100"/>
      <c r="KLR113" s="100"/>
      <c r="KLS113" s="100"/>
      <c r="KLT113" s="100"/>
      <c r="KLU113" s="100"/>
      <c r="KLV113" s="100"/>
      <c r="KLW113" s="100"/>
      <c r="KLX113" s="100"/>
      <c r="KLY113" s="100"/>
      <c r="KLZ113" s="100"/>
      <c r="KMA113" s="100"/>
      <c r="KMB113" s="100"/>
      <c r="KMC113" s="100"/>
      <c r="KMD113" s="100"/>
      <c r="KME113" s="100"/>
      <c r="KMF113" s="100"/>
      <c r="KMG113" s="100"/>
      <c r="KMH113" s="100"/>
      <c r="KMI113" s="100"/>
      <c r="KMJ113" s="100"/>
      <c r="KMK113" s="100"/>
      <c r="KML113" s="100"/>
      <c r="KMM113" s="100"/>
      <c r="KMN113" s="100"/>
      <c r="KMO113" s="100"/>
      <c r="KMP113" s="100"/>
      <c r="KMQ113" s="100"/>
      <c r="KMR113" s="100"/>
      <c r="KMS113" s="100"/>
      <c r="KMT113" s="100"/>
      <c r="KMU113" s="100"/>
      <c r="KMV113" s="100"/>
      <c r="KMW113" s="100"/>
      <c r="KMX113" s="100"/>
      <c r="KMY113" s="100"/>
      <c r="KMZ113" s="100"/>
      <c r="KNA113" s="100"/>
      <c r="KNB113" s="100"/>
      <c r="KNC113" s="100"/>
      <c r="KND113" s="100"/>
      <c r="KNE113" s="100"/>
      <c r="KNF113" s="100"/>
      <c r="KNG113" s="100"/>
      <c r="KNH113" s="100"/>
      <c r="KNI113" s="100"/>
      <c r="KNJ113" s="100"/>
      <c r="KNK113" s="100"/>
      <c r="KNL113" s="100"/>
      <c r="KNM113" s="100"/>
      <c r="KNN113" s="100"/>
      <c r="KNO113" s="100"/>
      <c r="KNP113" s="100"/>
      <c r="KNQ113" s="100"/>
      <c r="KNR113" s="100"/>
      <c r="KNS113" s="100"/>
      <c r="KNT113" s="100"/>
      <c r="KNU113" s="100"/>
      <c r="KNV113" s="100"/>
      <c r="KNW113" s="100"/>
      <c r="KNX113" s="100"/>
      <c r="KNY113" s="100"/>
      <c r="KNZ113" s="100"/>
      <c r="KOA113" s="100"/>
      <c r="KOB113" s="100"/>
      <c r="KOC113" s="100"/>
      <c r="KOD113" s="100"/>
      <c r="KOE113" s="100"/>
      <c r="KOF113" s="100"/>
      <c r="KOG113" s="100"/>
      <c r="KOH113" s="100"/>
      <c r="KOI113" s="100"/>
      <c r="KOJ113" s="100"/>
      <c r="KOK113" s="100"/>
      <c r="KOL113" s="100"/>
      <c r="KOM113" s="100"/>
      <c r="KON113" s="100"/>
      <c r="KOO113" s="100"/>
      <c r="KOP113" s="100"/>
      <c r="KOQ113" s="100"/>
      <c r="KOR113" s="100"/>
      <c r="KOS113" s="100"/>
      <c r="KOT113" s="100"/>
      <c r="KOU113" s="100"/>
      <c r="KOV113" s="100"/>
      <c r="KOW113" s="100"/>
      <c r="KOX113" s="100"/>
      <c r="KOY113" s="100"/>
      <c r="KOZ113" s="100"/>
      <c r="KPA113" s="100"/>
      <c r="KPB113" s="100"/>
      <c r="KPC113" s="100"/>
      <c r="KPD113" s="100"/>
      <c r="KPE113" s="100"/>
      <c r="KPF113" s="100"/>
      <c r="KPG113" s="100"/>
      <c r="KPH113" s="100"/>
      <c r="KPI113" s="100"/>
      <c r="KPJ113" s="100"/>
      <c r="KPK113" s="100"/>
      <c r="KPL113" s="100"/>
      <c r="KPM113" s="100"/>
      <c r="KPN113" s="100"/>
      <c r="KPO113" s="100"/>
      <c r="KPP113" s="100"/>
      <c r="KPQ113" s="100"/>
      <c r="KPR113" s="100"/>
      <c r="KPS113" s="100"/>
      <c r="KPT113" s="100"/>
      <c r="KPU113" s="100"/>
      <c r="KPV113" s="100"/>
      <c r="KPW113" s="100"/>
      <c r="KPX113" s="100"/>
      <c r="KPY113" s="100"/>
      <c r="KPZ113" s="100"/>
      <c r="KQA113" s="100"/>
      <c r="KQB113" s="100"/>
      <c r="KQC113" s="100"/>
      <c r="KQD113" s="100"/>
      <c r="KQE113" s="100"/>
      <c r="KQF113" s="100"/>
      <c r="KQG113" s="100"/>
      <c r="KQH113" s="100"/>
      <c r="KQI113" s="100"/>
      <c r="KQJ113" s="100"/>
      <c r="KQK113" s="100"/>
      <c r="KQL113" s="100"/>
      <c r="KQM113" s="100"/>
      <c r="KQN113" s="100"/>
      <c r="KQO113" s="100"/>
      <c r="KQP113" s="100"/>
      <c r="KQQ113" s="100"/>
      <c r="KQR113" s="100"/>
      <c r="KQS113" s="100"/>
      <c r="KQT113" s="100"/>
      <c r="KQU113" s="100"/>
      <c r="KQV113" s="100"/>
      <c r="KQW113" s="100"/>
      <c r="KQX113" s="100"/>
      <c r="KQY113" s="100"/>
      <c r="KQZ113" s="100"/>
      <c r="KRA113" s="100"/>
      <c r="KRB113" s="100"/>
      <c r="KRC113" s="100"/>
      <c r="KRD113" s="100"/>
      <c r="KRE113" s="100"/>
      <c r="KRF113" s="100"/>
      <c r="KRG113" s="100"/>
      <c r="KRH113" s="100"/>
      <c r="KRI113" s="100"/>
      <c r="KRJ113" s="100"/>
      <c r="KRK113" s="100"/>
      <c r="KRL113" s="100"/>
      <c r="KRM113" s="100"/>
      <c r="KRN113" s="100"/>
      <c r="KRO113" s="100"/>
      <c r="KRP113" s="100"/>
      <c r="KRQ113" s="100"/>
      <c r="KRR113" s="100"/>
      <c r="KRS113" s="100"/>
      <c r="KRT113" s="100"/>
      <c r="KRU113" s="100"/>
      <c r="KRV113" s="100"/>
      <c r="KRW113" s="100"/>
      <c r="KRX113" s="100"/>
      <c r="KRY113" s="100"/>
      <c r="KRZ113" s="100"/>
      <c r="KSA113" s="100"/>
      <c r="KSB113" s="100"/>
      <c r="KSC113" s="100"/>
      <c r="KSD113" s="100"/>
      <c r="KSE113" s="100"/>
      <c r="KSF113" s="100"/>
      <c r="KSG113" s="100"/>
      <c r="KSH113" s="100"/>
      <c r="KSI113" s="100"/>
      <c r="KSJ113" s="100"/>
      <c r="KSK113" s="100"/>
      <c r="KSL113" s="100"/>
      <c r="KSM113" s="100"/>
      <c r="KSN113" s="100"/>
      <c r="KSO113" s="100"/>
      <c r="KSP113" s="100"/>
      <c r="KSQ113" s="100"/>
      <c r="KSR113" s="100"/>
      <c r="KSS113" s="100"/>
      <c r="KST113" s="100"/>
      <c r="KSU113" s="100"/>
      <c r="KSV113" s="100"/>
      <c r="KSW113" s="100"/>
      <c r="KSX113" s="100"/>
      <c r="KSY113" s="100"/>
      <c r="KSZ113" s="100"/>
      <c r="KTA113" s="100"/>
      <c r="KTB113" s="100"/>
      <c r="KTC113" s="100"/>
      <c r="KTD113" s="100"/>
      <c r="KTE113" s="100"/>
      <c r="KTF113" s="100"/>
      <c r="KTG113" s="100"/>
      <c r="KTH113" s="100"/>
      <c r="KTI113" s="100"/>
      <c r="KTJ113" s="100"/>
      <c r="KTK113" s="100"/>
      <c r="KTL113" s="100"/>
      <c r="KTM113" s="100"/>
      <c r="KTN113" s="100"/>
      <c r="KTO113" s="100"/>
      <c r="KTP113" s="100"/>
      <c r="KTQ113" s="100"/>
      <c r="KTR113" s="100"/>
      <c r="KTS113" s="100"/>
      <c r="KTT113" s="100"/>
      <c r="KTU113" s="100"/>
      <c r="KTV113" s="100"/>
      <c r="KTW113" s="100"/>
      <c r="KTX113" s="100"/>
      <c r="KTY113" s="100"/>
      <c r="KTZ113" s="100"/>
      <c r="KUA113" s="100"/>
      <c r="KUB113" s="100"/>
      <c r="KUC113" s="100"/>
      <c r="KUD113" s="100"/>
      <c r="KUE113" s="100"/>
      <c r="KUF113" s="100"/>
      <c r="KUG113" s="100"/>
      <c r="KUH113" s="100"/>
      <c r="KUI113" s="100"/>
      <c r="KUJ113" s="100"/>
      <c r="KUK113" s="100"/>
      <c r="KUL113" s="100"/>
      <c r="KUM113" s="100"/>
      <c r="KUN113" s="100"/>
      <c r="KUO113" s="100"/>
      <c r="KUP113" s="100"/>
      <c r="KUQ113" s="100"/>
      <c r="KUR113" s="100"/>
      <c r="KUS113" s="100"/>
      <c r="KUT113" s="100"/>
      <c r="KUU113" s="100"/>
      <c r="KUV113" s="100"/>
      <c r="KUW113" s="100"/>
      <c r="KUX113" s="100"/>
      <c r="KUY113" s="100"/>
      <c r="KUZ113" s="100"/>
      <c r="KVA113" s="100"/>
      <c r="KVB113" s="100"/>
      <c r="KVC113" s="100"/>
      <c r="KVD113" s="100"/>
      <c r="KVE113" s="100"/>
      <c r="KVF113" s="100"/>
      <c r="KVG113" s="100"/>
      <c r="KVH113" s="100"/>
      <c r="KVI113" s="100"/>
      <c r="KVJ113" s="100"/>
      <c r="KVK113" s="100"/>
      <c r="KVL113" s="100"/>
      <c r="KVM113" s="100"/>
      <c r="KVN113" s="100"/>
      <c r="KVO113" s="100"/>
      <c r="KVP113" s="100"/>
      <c r="KVQ113" s="100"/>
      <c r="KVR113" s="100"/>
      <c r="KVS113" s="100"/>
      <c r="KVT113" s="100"/>
      <c r="KVU113" s="100"/>
      <c r="KVV113" s="100"/>
      <c r="KVW113" s="100"/>
      <c r="KVX113" s="100"/>
      <c r="KVY113" s="100"/>
      <c r="KVZ113" s="100"/>
      <c r="KWA113" s="100"/>
      <c r="KWB113" s="100"/>
      <c r="KWC113" s="100"/>
      <c r="KWD113" s="100"/>
      <c r="KWE113" s="100"/>
      <c r="KWF113" s="100"/>
      <c r="KWG113" s="100"/>
      <c r="KWH113" s="100"/>
      <c r="KWI113" s="100"/>
      <c r="KWJ113" s="100"/>
      <c r="KWK113" s="100"/>
      <c r="KWL113" s="100"/>
      <c r="KWM113" s="100"/>
      <c r="KWN113" s="100"/>
      <c r="KWO113" s="100"/>
      <c r="KWP113" s="100"/>
      <c r="KWQ113" s="100"/>
      <c r="KWR113" s="100"/>
      <c r="KWS113" s="100"/>
      <c r="KWT113" s="100"/>
      <c r="KWU113" s="100"/>
      <c r="KWV113" s="100"/>
      <c r="KWW113" s="100"/>
      <c r="KWX113" s="100"/>
      <c r="KWY113" s="100"/>
      <c r="KWZ113" s="100"/>
      <c r="KXA113" s="100"/>
      <c r="KXB113" s="100"/>
      <c r="KXC113" s="100"/>
      <c r="KXD113" s="100"/>
      <c r="KXE113" s="100"/>
      <c r="KXF113" s="100"/>
      <c r="KXG113" s="100"/>
      <c r="KXH113" s="100"/>
      <c r="KXI113" s="100"/>
      <c r="KXJ113" s="100"/>
      <c r="KXK113" s="100"/>
      <c r="KXL113" s="100"/>
      <c r="KXM113" s="100"/>
      <c r="KXN113" s="100"/>
      <c r="KXO113" s="100"/>
      <c r="KXP113" s="100"/>
      <c r="KXQ113" s="100"/>
      <c r="KXR113" s="100"/>
      <c r="KXS113" s="100"/>
      <c r="KXT113" s="100"/>
      <c r="KXU113" s="100"/>
      <c r="KXV113" s="100"/>
      <c r="KXW113" s="100"/>
      <c r="KXX113" s="100"/>
      <c r="KXY113" s="100"/>
      <c r="KXZ113" s="100"/>
      <c r="KYA113" s="100"/>
      <c r="KYB113" s="100"/>
      <c r="KYC113" s="100"/>
      <c r="KYD113" s="100"/>
      <c r="KYE113" s="100"/>
      <c r="KYF113" s="100"/>
      <c r="KYG113" s="100"/>
      <c r="KYH113" s="100"/>
      <c r="KYI113" s="100"/>
      <c r="KYJ113" s="100"/>
      <c r="KYK113" s="100"/>
      <c r="KYL113" s="100"/>
      <c r="KYM113" s="100"/>
      <c r="KYN113" s="100"/>
      <c r="KYO113" s="100"/>
      <c r="KYP113" s="100"/>
      <c r="KYQ113" s="100"/>
      <c r="KYR113" s="100"/>
      <c r="KYS113" s="100"/>
      <c r="KYT113" s="100"/>
      <c r="KYU113" s="100"/>
      <c r="KYV113" s="100"/>
      <c r="KYW113" s="100"/>
      <c r="KYX113" s="100"/>
      <c r="KYY113" s="100"/>
      <c r="KYZ113" s="100"/>
      <c r="KZA113" s="100"/>
      <c r="KZB113" s="100"/>
      <c r="KZC113" s="100"/>
      <c r="KZD113" s="100"/>
      <c r="KZE113" s="100"/>
      <c r="KZF113" s="100"/>
      <c r="KZG113" s="100"/>
      <c r="KZH113" s="100"/>
      <c r="KZI113" s="100"/>
      <c r="KZJ113" s="100"/>
      <c r="KZK113" s="100"/>
      <c r="KZL113" s="100"/>
      <c r="KZM113" s="100"/>
      <c r="KZN113" s="100"/>
      <c r="KZO113" s="100"/>
      <c r="KZP113" s="100"/>
      <c r="KZQ113" s="100"/>
      <c r="KZR113" s="100"/>
      <c r="KZS113" s="100"/>
      <c r="KZT113" s="100"/>
      <c r="KZU113" s="100"/>
      <c r="KZV113" s="100"/>
      <c r="KZW113" s="100"/>
      <c r="KZX113" s="100"/>
      <c r="KZY113" s="100"/>
      <c r="KZZ113" s="100"/>
      <c r="LAA113" s="100"/>
      <c r="LAB113" s="100"/>
      <c r="LAC113" s="100"/>
      <c r="LAD113" s="100"/>
      <c r="LAE113" s="100"/>
      <c r="LAF113" s="100"/>
      <c r="LAG113" s="100"/>
      <c r="LAH113" s="100"/>
      <c r="LAI113" s="100"/>
      <c r="LAJ113" s="100"/>
      <c r="LAK113" s="100"/>
      <c r="LAL113" s="100"/>
      <c r="LAM113" s="100"/>
      <c r="LAN113" s="100"/>
      <c r="LAO113" s="100"/>
      <c r="LAP113" s="100"/>
      <c r="LAQ113" s="100"/>
      <c r="LAR113" s="100"/>
      <c r="LAS113" s="100"/>
      <c r="LAT113" s="100"/>
      <c r="LAU113" s="100"/>
      <c r="LAV113" s="100"/>
      <c r="LAW113" s="100"/>
      <c r="LAX113" s="100"/>
      <c r="LAY113" s="100"/>
      <c r="LAZ113" s="100"/>
      <c r="LBA113" s="100"/>
      <c r="LBB113" s="100"/>
      <c r="LBC113" s="100"/>
      <c r="LBD113" s="100"/>
      <c r="LBE113" s="100"/>
      <c r="LBF113" s="100"/>
      <c r="LBG113" s="100"/>
      <c r="LBH113" s="100"/>
      <c r="LBI113" s="100"/>
      <c r="LBJ113" s="100"/>
      <c r="LBK113" s="100"/>
      <c r="LBL113" s="100"/>
      <c r="LBM113" s="100"/>
      <c r="LBN113" s="100"/>
      <c r="LBO113" s="100"/>
      <c r="LBP113" s="100"/>
      <c r="LBQ113" s="100"/>
      <c r="LBR113" s="100"/>
      <c r="LBS113" s="100"/>
      <c r="LBT113" s="100"/>
      <c r="LBU113" s="100"/>
      <c r="LBV113" s="100"/>
      <c r="LBW113" s="100"/>
      <c r="LBX113" s="100"/>
      <c r="LBY113" s="100"/>
      <c r="LBZ113" s="100"/>
      <c r="LCA113" s="100"/>
      <c r="LCB113" s="100"/>
      <c r="LCC113" s="100"/>
      <c r="LCD113" s="100"/>
      <c r="LCE113" s="100"/>
      <c r="LCF113" s="100"/>
      <c r="LCG113" s="100"/>
      <c r="LCH113" s="100"/>
      <c r="LCI113" s="100"/>
      <c r="LCJ113" s="100"/>
      <c r="LCK113" s="100"/>
      <c r="LCL113" s="100"/>
      <c r="LCM113" s="100"/>
      <c r="LCN113" s="100"/>
      <c r="LCO113" s="100"/>
      <c r="LCP113" s="100"/>
      <c r="LCQ113" s="100"/>
      <c r="LCR113" s="100"/>
      <c r="LCS113" s="100"/>
      <c r="LCT113" s="100"/>
      <c r="LCU113" s="100"/>
      <c r="LCV113" s="100"/>
      <c r="LCW113" s="100"/>
      <c r="LCX113" s="100"/>
      <c r="LCY113" s="100"/>
      <c r="LCZ113" s="100"/>
      <c r="LDA113" s="100"/>
      <c r="LDB113" s="100"/>
      <c r="LDC113" s="100"/>
      <c r="LDD113" s="100"/>
      <c r="LDE113" s="100"/>
      <c r="LDF113" s="100"/>
      <c r="LDG113" s="100"/>
      <c r="LDH113" s="100"/>
      <c r="LDI113" s="100"/>
      <c r="LDJ113" s="100"/>
      <c r="LDK113" s="100"/>
      <c r="LDL113" s="100"/>
      <c r="LDM113" s="100"/>
      <c r="LDN113" s="100"/>
      <c r="LDO113" s="100"/>
      <c r="LDP113" s="100"/>
      <c r="LDQ113" s="100"/>
      <c r="LDR113" s="100"/>
      <c r="LDS113" s="100"/>
      <c r="LDT113" s="100"/>
      <c r="LDU113" s="100"/>
      <c r="LDV113" s="100"/>
      <c r="LDW113" s="100"/>
      <c r="LDX113" s="100"/>
      <c r="LDY113" s="100"/>
      <c r="LDZ113" s="100"/>
      <c r="LEA113" s="100"/>
      <c r="LEB113" s="100"/>
      <c r="LEC113" s="100"/>
      <c r="LED113" s="100"/>
      <c r="LEE113" s="100"/>
      <c r="LEF113" s="100"/>
      <c r="LEG113" s="100"/>
      <c r="LEH113" s="100"/>
      <c r="LEI113" s="100"/>
      <c r="LEJ113" s="100"/>
      <c r="LEK113" s="100"/>
      <c r="LEL113" s="100"/>
      <c r="LEM113" s="100"/>
      <c r="LEN113" s="100"/>
      <c r="LEO113" s="100"/>
      <c r="LEP113" s="100"/>
      <c r="LEQ113" s="100"/>
      <c r="LER113" s="100"/>
      <c r="LES113" s="100"/>
      <c r="LET113" s="100"/>
      <c r="LEU113" s="100"/>
      <c r="LEV113" s="100"/>
      <c r="LEW113" s="100"/>
      <c r="LEX113" s="100"/>
      <c r="LEY113" s="100"/>
      <c r="LEZ113" s="100"/>
      <c r="LFA113" s="100"/>
      <c r="LFB113" s="100"/>
      <c r="LFC113" s="100"/>
      <c r="LFD113" s="100"/>
      <c r="LFE113" s="100"/>
      <c r="LFF113" s="100"/>
      <c r="LFG113" s="100"/>
      <c r="LFH113" s="100"/>
      <c r="LFI113" s="100"/>
      <c r="LFJ113" s="100"/>
      <c r="LFK113" s="100"/>
      <c r="LFL113" s="100"/>
      <c r="LFM113" s="100"/>
      <c r="LFN113" s="100"/>
      <c r="LFO113" s="100"/>
      <c r="LFP113" s="100"/>
      <c r="LFQ113" s="100"/>
      <c r="LFR113" s="100"/>
      <c r="LFS113" s="100"/>
      <c r="LFT113" s="100"/>
      <c r="LFU113" s="100"/>
      <c r="LFV113" s="100"/>
      <c r="LFW113" s="100"/>
      <c r="LFX113" s="100"/>
      <c r="LFY113" s="100"/>
      <c r="LFZ113" s="100"/>
      <c r="LGA113" s="100"/>
      <c r="LGB113" s="100"/>
      <c r="LGC113" s="100"/>
      <c r="LGD113" s="100"/>
      <c r="LGE113" s="100"/>
      <c r="LGF113" s="100"/>
      <c r="LGG113" s="100"/>
      <c r="LGH113" s="100"/>
      <c r="LGI113" s="100"/>
      <c r="LGJ113" s="100"/>
      <c r="LGK113" s="100"/>
      <c r="LGL113" s="100"/>
      <c r="LGM113" s="100"/>
      <c r="LGN113" s="100"/>
      <c r="LGO113" s="100"/>
      <c r="LGP113" s="100"/>
      <c r="LGQ113" s="100"/>
      <c r="LGR113" s="100"/>
      <c r="LGS113" s="100"/>
      <c r="LGT113" s="100"/>
      <c r="LGU113" s="100"/>
      <c r="LGV113" s="100"/>
      <c r="LGW113" s="100"/>
      <c r="LGX113" s="100"/>
      <c r="LGY113" s="100"/>
      <c r="LGZ113" s="100"/>
      <c r="LHA113" s="100"/>
      <c r="LHB113" s="100"/>
      <c r="LHC113" s="100"/>
      <c r="LHD113" s="100"/>
      <c r="LHE113" s="100"/>
      <c r="LHF113" s="100"/>
      <c r="LHG113" s="100"/>
      <c r="LHH113" s="100"/>
      <c r="LHI113" s="100"/>
      <c r="LHJ113" s="100"/>
      <c r="LHK113" s="100"/>
      <c r="LHL113" s="100"/>
      <c r="LHM113" s="100"/>
      <c r="LHN113" s="100"/>
      <c r="LHO113" s="100"/>
      <c r="LHP113" s="100"/>
      <c r="LHQ113" s="100"/>
      <c r="LHR113" s="100"/>
      <c r="LHS113" s="100"/>
      <c r="LHT113" s="100"/>
      <c r="LHU113" s="100"/>
      <c r="LHV113" s="100"/>
      <c r="LHW113" s="100"/>
      <c r="LHX113" s="100"/>
      <c r="LHY113" s="100"/>
      <c r="LHZ113" s="100"/>
      <c r="LIA113" s="100"/>
      <c r="LIB113" s="100"/>
      <c r="LIC113" s="100"/>
      <c r="LID113" s="100"/>
      <c r="LIE113" s="100"/>
      <c r="LIF113" s="100"/>
      <c r="LIG113" s="100"/>
      <c r="LIH113" s="100"/>
      <c r="LII113" s="100"/>
      <c r="LIJ113" s="100"/>
      <c r="LIK113" s="100"/>
      <c r="LIL113" s="100"/>
      <c r="LIM113" s="100"/>
      <c r="LIN113" s="100"/>
      <c r="LIO113" s="100"/>
      <c r="LIP113" s="100"/>
      <c r="LIQ113" s="100"/>
      <c r="LIR113" s="100"/>
      <c r="LIS113" s="100"/>
      <c r="LIT113" s="100"/>
      <c r="LIU113" s="100"/>
      <c r="LIV113" s="100"/>
      <c r="LIW113" s="100"/>
      <c r="LIX113" s="100"/>
      <c r="LIY113" s="100"/>
      <c r="LIZ113" s="100"/>
      <c r="LJA113" s="100"/>
      <c r="LJB113" s="100"/>
      <c r="LJC113" s="100"/>
      <c r="LJD113" s="100"/>
      <c r="LJE113" s="100"/>
      <c r="LJF113" s="100"/>
      <c r="LJG113" s="100"/>
      <c r="LJH113" s="100"/>
      <c r="LJI113" s="100"/>
      <c r="LJJ113" s="100"/>
      <c r="LJK113" s="100"/>
      <c r="LJL113" s="100"/>
      <c r="LJM113" s="100"/>
      <c r="LJN113" s="100"/>
      <c r="LJO113" s="100"/>
      <c r="LJP113" s="100"/>
      <c r="LJQ113" s="100"/>
      <c r="LJR113" s="100"/>
      <c r="LJS113" s="100"/>
      <c r="LJT113" s="100"/>
      <c r="LJU113" s="100"/>
      <c r="LJV113" s="100"/>
      <c r="LJW113" s="100"/>
      <c r="LJX113" s="100"/>
      <c r="LJY113" s="100"/>
      <c r="LJZ113" s="100"/>
      <c r="LKA113" s="100"/>
      <c r="LKB113" s="100"/>
      <c r="LKC113" s="100"/>
      <c r="LKD113" s="100"/>
      <c r="LKE113" s="100"/>
      <c r="LKF113" s="100"/>
      <c r="LKG113" s="100"/>
      <c r="LKH113" s="100"/>
      <c r="LKI113" s="100"/>
      <c r="LKJ113" s="100"/>
      <c r="LKK113" s="100"/>
      <c r="LKL113" s="100"/>
      <c r="LKM113" s="100"/>
      <c r="LKN113" s="100"/>
      <c r="LKO113" s="100"/>
      <c r="LKP113" s="100"/>
      <c r="LKQ113" s="100"/>
      <c r="LKR113" s="100"/>
      <c r="LKS113" s="100"/>
      <c r="LKT113" s="100"/>
      <c r="LKU113" s="100"/>
      <c r="LKV113" s="100"/>
      <c r="LKW113" s="100"/>
      <c r="LKX113" s="100"/>
      <c r="LKY113" s="100"/>
      <c r="LKZ113" s="100"/>
      <c r="LLA113" s="100"/>
      <c r="LLB113" s="100"/>
      <c r="LLC113" s="100"/>
      <c r="LLD113" s="100"/>
      <c r="LLE113" s="100"/>
      <c r="LLF113" s="100"/>
      <c r="LLG113" s="100"/>
      <c r="LLH113" s="100"/>
      <c r="LLI113" s="100"/>
      <c r="LLJ113" s="100"/>
      <c r="LLK113" s="100"/>
      <c r="LLL113" s="100"/>
      <c r="LLM113" s="100"/>
      <c r="LLN113" s="100"/>
      <c r="LLO113" s="100"/>
      <c r="LLP113" s="100"/>
      <c r="LLQ113" s="100"/>
      <c r="LLR113" s="100"/>
      <c r="LLS113" s="100"/>
      <c r="LLT113" s="100"/>
      <c r="LLU113" s="100"/>
      <c r="LLV113" s="100"/>
      <c r="LLW113" s="100"/>
      <c r="LLX113" s="100"/>
      <c r="LLY113" s="100"/>
      <c r="LLZ113" s="100"/>
      <c r="LMA113" s="100"/>
      <c r="LMB113" s="100"/>
      <c r="LMC113" s="100"/>
      <c r="LMD113" s="100"/>
      <c r="LME113" s="100"/>
      <c r="LMF113" s="100"/>
      <c r="LMG113" s="100"/>
      <c r="LMH113" s="100"/>
      <c r="LMI113" s="100"/>
      <c r="LMJ113" s="100"/>
      <c r="LMK113" s="100"/>
      <c r="LML113" s="100"/>
      <c r="LMM113" s="100"/>
      <c r="LMN113" s="100"/>
      <c r="LMO113" s="100"/>
      <c r="LMP113" s="100"/>
      <c r="LMQ113" s="100"/>
      <c r="LMR113" s="100"/>
      <c r="LMS113" s="100"/>
      <c r="LMT113" s="100"/>
      <c r="LMU113" s="100"/>
      <c r="LMV113" s="100"/>
      <c r="LMW113" s="100"/>
      <c r="LMX113" s="100"/>
      <c r="LMY113" s="100"/>
      <c r="LMZ113" s="100"/>
      <c r="LNA113" s="100"/>
      <c r="LNB113" s="100"/>
      <c r="LNC113" s="100"/>
      <c r="LND113" s="100"/>
      <c r="LNE113" s="100"/>
      <c r="LNF113" s="100"/>
      <c r="LNG113" s="100"/>
      <c r="LNH113" s="100"/>
      <c r="LNI113" s="100"/>
      <c r="LNJ113" s="100"/>
      <c r="LNK113" s="100"/>
      <c r="LNL113" s="100"/>
      <c r="LNM113" s="100"/>
      <c r="LNN113" s="100"/>
      <c r="LNO113" s="100"/>
      <c r="LNP113" s="100"/>
      <c r="LNQ113" s="100"/>
      <c r="LNR113" s="100"/>
      <c r="LNS113" s="100"/>
      <c r="LNT113" s="100"/>
      <c r="LNU113" s="100"/>
      <c r="LNV113" s="100"/>
      <c r="LNW113" s="100"/>
      <c r="LNX113" s="100"/>
      <c r="LNY113" s="100"/>
      <c r="LNZ113" s="100"/>
      <c r="LOA113" s="100"/>
      <c r="LOB113" s="100"/>
      <c r="LOC113" s="100"/>
      <c r="LOD113" s="100"/>
      <c r="LOE113" s="100"/>
      <c r="LOF113" s="100"/>
      <c r="LOG113" s="100"/>
      <c r="LOH113" s="100"/>
      <c r="LOI113" s="100"/>
      <c r="LOJ113" s="100"/>
      <c r="LOK113" s="100"/>
      <c r="LOL113" s="100"/>
      <c r="LOM113" s="100"/>
      <c r="LON113" s="100"/>
      <c r="LOO113" s="100"/>
      <c r="LOP113" s="100"/>
      <c r="LOQ113" s="100"/>
      <c r="LOR113" s="100"/>
      <c r="LOS113" s="100"/>
      <c r="LOT113" s="100"/>
      <c r="LOU113" s="100"/>
      <c r="LOV113" s="100"/>
      <c r="LOW113" s="100"/>
      <c r="LOX113" s="100"/>
      <c r="LOY113" s="100"/>
      <c r="LOZ113" s="100"/>
      <c r="LPA113" s="100"/>
      <c r="LPB113" s="100"/>
      <c r="LPC113" s="100"/>
      <c r="LPD113" s="100"/>
      <c r="LPE113" s="100"/>
      <c r="LPF113" s="100"/>
      <c r="LPG113" s="100"/>
      <c r="LPH113" s="100"/>
      <c r="LPI113" s="100"/>
      <c r="LPJ113" s="100"/>
      <c r="LPK113" s="100"/>
      <c r="LPL113" s="100"/>
      <c r="LPM113" s="100"/>
      <c r="LPN113" s="100"/>
      <c r="LPO113" s="100"/>
      <c r="LPP113" s="100"/>
      <c r="LPQ113" s="100"/>
      <c r="LPR113" s="100"/>
      <c r="LPS113" s="100"/>
      <c r="LPT113" s="100"/>
      <c r="LPU113" s="100"/>
      <c r="LPV113" s="100"/>
      <c r="LPW113" s="100"/>
      <c r="LPX113" s="100"/>
      <c r="LPY113" s="100"/>
      <c r="LPZ113" s="100"/>
      <c r="LQA113" s="100"/>
      <c r="LQB113" s="100"/>
      <c r="LQC113" s="100"/>
      <c r="LQD113" s="100"/>
      <c r="LQE113" s="100"/>
      <c r="LQF113" s="100"/>
      <c r="LQG113" s="100"/>
      <c r="LQH113" s="100"/>
      <c r="LQI113" s="100"/>
      <c r="LQJ113" s="100"/>
      <c r="LQK113" s="100"/>
      <c r="LQL113" s="100"/>
      <c r="LQM113" s="100"/>
      <c r="LQN113" s="100"/>
      <c r="LQO113" s="100"/>
      <c r="LQP113" s="100"/>
      <c r="LQQ113" s="100"/>
      <c r="LQR113" s="100"/>
      <c r="LQS113" s="100"/>
      <c r="LQT113" s="100"/>
      <c r="LQU113" s="100"/>
      <c r="LQV113" s="100"/>
      <c r="LQW113" s="100"/>
      <c r="LQX113" s="100"/>
      <c r="LQY113" s="100"/>
      <c r="LQZ113" s="100"/>
      <c r="LRA113" s="100"/>
      <c r="LRB113" s="100"/>
      <c r="LRC113" s="100"/>
      <c r="LRD113" s="100"/>
      <c r="LRE113" s="100"/>
      <c r="LRF113" s="100"/>
      <c r="LRG113" s="100"/>
      <c r="LRH113" s="100"/>
      <c r="LRI113" s="100"/>
      <c r="LRJ113" s="100"/>
      <c r="LRK113" s="100"/>
      <c r="LRL113" s="100"/>
      <c r="LRM113" s="100"/>
      <c r="LRN113" s="100"/>
      <c r="LRO113" s="100"/>
      <c r="LRP113" s="100"/>
      <c r="LRQ113" s="100"/>
      <c r="LRR113" s="100"/>
      <c r="LRS113" s="100"/>
      <c r="LRT113" s="100"/>
      <c r="LRU113" s="100"/>
      <c r="LRV113" s="100"/>
      <c r="LRW113" s="100"/>
      <c r="LRX113" s="100"/>
      <c r="LRY113" s="100"/>
      <c r="LRZ113" s="100"/>
      <c r="LSA113" s="100"/>
      <c r="LSB113" s="100"/>
      <c r="LSC113" s="100"/>
      <c r="LSD113" s="100"/>
      <c r="LSE113" s="100"/>
      <c r="LSF113" s="100"/>
      <c r="LSG113" s="100"/>
      <c r="LSH113" s="100"/>
      <c r="LSI113" s="100"/>
      <c r="LSJ113" s="100"/>
      <c r="LSK113" s="100"/>
      <c r="LSL113" s="100"/>
      <c r="LSM113" s="100"/>
      <c r="LSN113" s="100"/>
      <c r="LSO113" s="100"/>
      <c r="LSP113" s="100"/>
      <c r="LSQ113" s="100"/>
      <c r="LSR113" s="100"/>
      <c r="LSS113" s="100"/>
      <c r="LST113" s="100"/>
      <c r="LSU113" s="100"/>
      <c r="LSV113" s="100"/>
      <c r="LSW113" s="100"/>
      <c r="LSX113" s="100"/>
      <c r="LSY113" s="100"/>
      <c r="LSZ113" s="100"/>
      <c r="LTA113" s="100"/>
      <c r="LTB113" s="100"/>
      <c r="LTC113" s="100"/>
      <c r="LTD113" s="100"/>
      <c r="LTE113" s="100"/>
      <c r="LTF113" s="100"/>
      <c r="LTG113" s="100"/>
      <c r="LTH113" s="100"/>
      <c r="LTI113" s="100"/>
      <c r="LTJ113" s="100"/>
      <c r="LTK113" s="100"/>
      <c r="LTL113" s="100"/>
      <c r="LTM113" s="100"/>
      <c r="LTN113" s="100"/>
      <c r="LTO113" s="100"/>
      <c r="LTP113" s="100"/>
      <c r="LTQ113" s="100"/>
      <c r="LTR113" s="100"/>
      <c r="LTS113" s="100"/>
      <c r="LTT113" s="100"/>
      <c r="LTU113" s="100"/>
      <c r="LTV113" s="100"/>
      <c r="LTW113" s="100"/>
      <c r="LTX113" s="100"/>
      <c r="LTY113" s="100"/>
      <c r="LTZ113" s="100"/>
      <c r="LUA113" s="100"/>
      <c r="LUB113" s="100"/>
      <c r="LUC113" s="100"/>
      <c r="LUD113" s="100"/>
      <c r="LUE113" s="100"/>
      <c r="LUF113" s="100"/>
      <c r="LUG113" s="100"/>
      <c r="LUH113" s="100"/>
      <c r="LUI113" s="100"/>
      <c r="LUJ113" s="100"/>
      <c r="LUK113" s="100"/>
      <c r="LUL113" s="100"/>
      <c r="LUM113" s="100"/>
      <c r="LUN113" s="100"/>
      <c r="LUO113" s="100"/>
      <c r="LUP113" s="100"/>
      <c r="LUQ113" s="100"/>
      <c r="LUR113" s="100"/>
      <c r="LUS113" s="100"/>
      <c r="LUT113" s="100"/>
      <c r="LUU113" s="100"/>
      <c r="LUV113" s="100"/>
      <c r="LUW113" s="100"/>
      <c r="LUX113" s="100"/>
      <c r="LUY113" s="100"/>
      <c r="LUZ113" s="100"/>
      <c r="LVA113" s="100"/>
      <c r="LVB113" s="100"/>
      <c r="LVC113" s="100"/>
      <c r="LVD113" s="100"/>
      <c r="LVE113" s="100"/>
      <c r="LVF113" s="100"/>
      <c r="LVG113" s="100"/>
      <c r="LVH113" s="100"/>
      <c r="LVI113" s="100"/>
      <c r="LVJ113" s="100"/>
      <c r="LVK113" s="100"/>
      <c r="LVL113" s="100"/>
      <c r="LVM113" s="100"/>
      <c r="LVN113" s="100"/>
      <c r="LVO113" s="100"/>
      <c r="LVP113" s="100"/>
      <c r="LVQ113" s="100"/>
      <c r="LVR113" s="100"/>
      <c r="LVS113" s="100"/>
      <c r="LVT113" s="100"/>
      <c r="LVU113" s="100"/>
      <c r="LVV113" s="100"/>
      <c r="LVW113" s="100"/>
      <c r="LVX113" s="100"/>
      <c r="LVY113" s="100"/>
      <c r="LVZ113" s="100"/>
      <c r="LWA113" s="100"/>
      <c r="LWB113" s="100"/>
      <c r="LWC113" s="100"/>
      <c r="LWD113" s="100"/>
      <c r="LWE113" s="100"/>
      <c r="LWF113" s="100"/>
      <c r="LWG113" s="100"/>
      <c r="LWH113" s="100"/>
      <c r="LWI113" s="100"/>
      <c r="LWJ113" s="100"/>
      <c r="LWK113" s="100"/>
      <c r="LWL113" s="100"/>
      <c r="LWM113" s="100"/>
      <c r="LWN113" s="100"/>
      <c r="LWO113" s="100"/>
      <c r="LWP113" s="100"/>
      <c r="LWQ113" s="100"/>
      <c r="LWR113" s="100"/>
      <c r="LWS113" s="100"/>
      <c r="LWT113" s="100"/>
      <c r="LWU113" s="100"/>
      <c r="LWV113" s="100"/>
      <c r="LWW113" s="100"/>
      <c r="LWX113" s="100"/>
      <c r="LWY113" s="100"/>
      <c r="LWZ113" s="100"/>
      <c r="LXA113" s="100"/>
      <c r="LXB113" s="100"/>
      <c r="LXC113" s="100"/>
      <c r="LXD113" s="100"/>
      <c r="LXE113" s="100"/>
      <c r="LXF113" s="100"/>
      <c r="LXG113" s="100"/>
      <c r="LXH113" s="100"/>
      <c r="LXI113" s="100"/>
      <c r="LXJ113" s="100"/>
      <c r="LXK113" s="100"/>
      <c r="LXL113" s="100"/>
      <c r="LXM113" s="100"/>
      <c r="LXN113" s="100"/>
      <c r="LXO113" s="100"/>
      <c r="LXP113" s="100"/>
      <c r="LXQ113" s="100"/>
      <c r="LXR113" s="100"/>
      <c r="LXS113" s="100"/>
      <c r="LXT113" s="100"/>
      <c r="LXU113" s="100"/>
      <c r="LXV113" s="100"/>
      <c r="LXW113" s="100"/>
      <c r="LXX113" s="100"/>
      <c r="LXY113" s="100"/>
      <c r="LXZ113" s="100"/>
      <c r="LYA113" s="100"/>
      <c r="LYB113" s="100"/>
      <c r="LYC113" s="100"/>
      <c r="LYD113" s="100"/>
      <c r="LYE113" s="100"/>
      <c r="LYF113" s="100"/>
      <c r="LYG113" s="100"/>
      <c r="LYH113" s="100"/>
      <c r="LYI113" s="100"/>
      <c r="LYJ113" s="100"/>
      <c r="LYK113" s="100"/>
      <c r="LYL113" s="100"/>
      <c r="LYM113" s="100"/>
      <c r="LYN113" s="100"/>
      <c r="LYO113" s="100"/>
      <c r="LYP113" s="100"/>
      <c r="LYQ113" s="100"/>
      <c r="LYR113" s="100"/>
      <c r="LYS113" s="100"/>
      <c r="LYT113" s="100"/>
      <c r="LYU113" s="100"/>
      <c r="LYV113" s="100"/>
      <c r="LYW113" s="100"/>
      <c r="LYX113" s="100"/>
      <c r="LYY113" s="100"/>
      <c r="LYZ113" s="100"/>
      <c r="LZA113" s="100"/>
      <c r="LZB113" s="100"/>
      <c r="LZC113" s="100"/>
      <c r="LZD113" s="100"/>
      <c r="LZE113" s="100"/>
      <c r="LZF113" s="100"/>
      <c r="LZG113" s="100"/>
      <c r="LZH113" s="100"/>
      <c r="LZI113" s="100"/>
      <c r="LZJ113" s="100"/>
      <c r="LZK113" s="100"/>
      <c r="LZL113" s="100"/>
      <c r="LZM113" s="100"/>
      <c r="LZN113" s="100"/>
      <c r="LZO113" s="100"/>
      <c r="LZP113" s="100"/>
      <c r="LZQ113" s="100"/>
      <c r="LZR113" s="100"/>
      <c r="LZS113" s="100"/>
      <c r="LZT113" s="100"/>
      <c r="LZU113" s="100"/>
      <c r="LZV113" s="100"/>
      <c r="LZW113" s="100"/>
      <c r="LZX113" s="100"/>
      <c r="LZY113" s="100"/>
      <c r="LZZ113" s="100"/>
      <c r="MAA113" s="100"/>
      <c r="MAB113" s="100"/>
      <c r="MAC113" s="100"/>
      <c r="MAD113" s="100"/>
      <c r="MAE113" s="100"/>
      <c r="MAF113" s="100"/>
      <c r="MAG113" s="100"/>
      <c r="MAH113" s="100"/>
      <c r="MAI113" s="100"/>
      <c r="MAJ113" s="100"/>
      <c r="MAK113" s="100"/>
      <c r="MAL113" s="100"/>
      <c r="MAM113" s="100"/>
      <c r="MAN113" s="100"/>
      <c r="MAO113" s="100"/>
      <c r="MAP113" s="100"/>
      <c r="MAQ113" s="100"/>
      <c r="MAR113" s="100"/>
      <c r="MAS113" s="100"/>
      <c r="MAT113" s="100"/>
      <c r="MAU113" s="100"/>
      <c r="MAV113" s="100"/>
      <c r="MAW113" s="100"/>
      <c r="MAX113" s="100"/>
      <c r="MAY113" s="100"/>
      <c r="MAZ113" s="100"/>
      <c r="MBA113" s="100"/>
      <c r="MBB113" s="100"/>
      <c r="MBC113" s="100"/>
      <c r="MBD113" s="100"/>
      <c r="MBE113" s="100"/>
      <c r="MBF113" s="100"/>
      <c r="MBG113" s="100"/>
      <c r="MBH113" s="100"/>
      <c r="MBI113" s="100"/>
      <c r="MBJ113" s="100"/>
      <c r="MBK113" s="100"/>
      <c r="MBL113" s="100"/>
      <c r="MBM113" s="100"/>
      <c r="MBN113" s="100"/>
      <c r="MBO113" s="100"/>
      <c r="MBP113" s="100"/>
      <c r="MBQ113" s="100"/>
      <c r="MBR113" s="100"/>
      <c r="MBS113" s="100"/>
      <c r="MBT113" s="100"/>
      <c r="MBU113" s="100"/>
      <c r="MBV113" s="100"/>
      <c r="MBW113" s="100"/>
      <c r="MBX113" s="100"/>
      <c r="MBY113" s="100"/>
      <c r="MBZ113" s="100"/>
      <c r="MCA113" s="100"/>
      <c r="MCB113" s="100"/>
      <c r="MCC113" s="100"/>
      <c r="MCD113" s="100"/>
      <c r="MCE113" s="100"/>
      <c r="MCF113" s="100"/>
      <c r="MCG113" s="100"/>
      <c r="MCH113" s="100"/>
      <c r="MCI113" s="100"/>
      <c r="MCJ113" s="100"/>
      <c r="MCK113" s="100"/>
      <c r="MCL113" s="100"/>
      <c r="MCM113" s="100"/>
      <c r="MCN113" s="100"/>
      <c r="MCO113" s="100"/>
      <c r="MCP113" s="100"/>
      <c r="MCQ113" s="100"/>
      <c r="MCR113" s="100"/>
      <c r="MCS113" s="100"/>
      <c r="MCT113" s="100"/>
      <c r="MCU113" s="100"/>
      <c r="MCV113" s="100"/>
      <c r="MCW113" s="100"/>
      <c r="MCX113" s="100"/>
      <c r="MCY113" s="100"/>
      <c r="MCZ113" s="100"/>
      <c r="MDA113" s="100"/>
      <c r="MDB113" s="100"/>
      <c r="MDC113" s="100"/>
      <c r="MDD113" s="100"/>
      <c r="MDE113" s="100"/>
      <c r="MDF113" s="100"/>
      <c r="MDG113" s="100"/>
      <c r="MDH113" s="100"/>
      <c r="MDI113" s="100"/>
      <c r="MDJ113" s="100"/>
      <c r="MDK113" s="100"/>
      <c r="MDL113" s="100"/>
      <c r="MDM113" s="100"/>
      <c r="MDN113" s="100"/>
      <c r="MDO113" s="100"/>
      <c r="MDP113" s="100"/>
      <c r="MDQ113" s="100"/>
      <c r="MDR113" s="100"/>
      <c r="MDS113" s="100"/>
      <c r="MDT113" s="100"/>
      <c r="MDU113" s="100"/>
      <c r="MDV113" s="100"/>
      <c r="MDW113" s="100"/>
      <c r="MDX113" s="100"/>
      <c r="MDY113" s="100"/>
      <c r="MDZ113" s="100"/>
      <c r="MEA113" s="100"/>
      <c r="MEB113" s="100"/>
      <c r="MEC113" s="100"/>
      <c r="MED113" s="100"/>
      <c r="MEE113" s="100"/>
      <c r="MEF113" s="100"/>
      <c r="MEG113" s="100"/>
      <c r="MEH113" s="100"/>
      <c r="MEI113" s="100"/>
      <c r="MEJ113" s="100"/>
      <c r="MEK113" s="100"/>
      <c r="MEL113" s="100"/>
      <c r="MEM113" s="100"/>
      <c r="MEN113" s="100"/>
      <c r="MEO113" s="100"/>
      <c r="MEP113" s="100"/>
      <c r="MEQ113" s="100"/>
      <c r="MER113" s="100"/>
      <c r="MES113" s="100"/>
      <c r="MET113" s="100"/>
      <c r="MEU113" s="100"/>
      <c r="MEV113" s="100"/>
      <c r="MEW113" s="100"/>
      <c r="MEX113" s="100"/>
      <c r="MEY113" s="100"/>
      <c r="MEZ113" s="100"/>
      <c r="MFA113" s="100"/>
      <c r="MFB113" s="100"/>
      <c r="MFC113" s="100"/>
      <c r="MFD113" s="100"/>
      <c r="MFE113" s="100"/>
      <c r="MFF113" s="100"/>
      <c r="MFG113" s="100"/>
      <c r="MFH113" s="100"/>
      <c r="MFI113" s="100"/>
      <c r="MFJ113" s="100"/>
      <c r="MFK113" s="100"/>
      <c r="MFL113" s="100"/>
      <c r="MFM113" s="100"/>
      <c r="MFN113" s="100"/>
      <c r="MFO113" s="100"/>
      <c r="MFP113" s="100"/>
      <c r="MFQ113" s="100"/>
      <c r="MFR113" s="100"/>
      <c r="MFS113" s="100"/>
      <c r="MFT113" s="100"/>
      <c r="MFU113" s="100"/>
      <c r="MFV113" s="100"/>
      <c r="MFW113" s="100"/>
      <c r="MFX113" s="100"/>
      <c r="MFY113" s="100"/>
      <c r="MFZ113" s="100"/>
      <c r="MGA113" s="100"/>
      <c r="MGB113" s="100"/>
      <c r="MGC113" s="100"/>
      <c r="MGD113" s="100"/>
      <c r="MGE113" s="100"/>
      <c r="MGF113" s="100"/>
      <c r="MGG113" s="100"/>
      <c r="MGH113" s="100"/>
      <c r="MGI113" s="100"/>
      <c r="MGJ113" s="100"/>
      <c r="MGK113" s="100"/>
      <c r="MGL113" s="100"/>
      <c r="MGM113" s="100"/>
      <c r="MGN113" s="100"/>
      <c r="MGO113" s="100"/>
      <c r="MGP113" s="100"/>
      <c r="MGQ113" s="100"/>
      <c r="MGR113" s="100"/>
      <c r="MGS113" s="100"/>
      <c r="MGT113" s="100"/>
      <c r="MGU113" s="100"/>
      <c r="MGV113" s="100"/>
      <c r="MGW113" s="100"/>
      <c r="MGX113" s="100"/>
      <c r="MGY113" s="100"/>
      <c r="MGZ113" s="100"/>
      <c r="MHA113" s="100"/>
      <c r="MHB113" s="100"/>
      <c r="MHC113" s="100"/>
      <c r="MHD113" s="100"/>
      <c r="MHE113" s="100"/>
      <c r="MHF113" s="100"/>
      <c r="MHG113" s="100"/>
      <c r="MHH113" s="100"/>
      <c r="MHI113" s="100"/>
      <c r="MHJ113" s="100"/>
      <c r="MHK113" s="100"/>
      <c r="MHL113" s="100"/>
      <c r="MHM113" s="100"/>
      <c r="MHN113" s="100"/>
      <c r="MHO113" s="100"/>
      <c r="MHP113" s="100"/>
      <c r="MHQ113" s="100"/>
      <c r="MHR113" s="100"/>
      <c r="MHS113" s="100"/>
      <c r="MHT113" s="100"/>
      <c r="MHU113" s="100"/>
      <c r="MHV113" s="100"/>
      <c r="MHW113" s="100"/>
      <c r="MHX113" s="100"/>
      <c r="MHY113" s="100"/>
      <c r="MHZ113" s="100"/>
      <c r="MIA113" s="100"/>
      <c r="MIB113" s="100"/>
      <c r="MIC113" s="100"/>
      <c r="MID113" s="100"/>
      <c r="MIE113" s="100"/>
      <c r="MIF113" s="100"/>
      <c r="MIG113" s="100"/>
      <c r="MIH113" s="100"/>
      <c r="MII113" s="100"/>
      <c r="MIJ113" s="100"/>
      <c r="MIK113" s="100"/>
      <c r="MIL113" s="100"/>
      <c r="MIM113" s="100"/>
      <c r="MIN113" s="100"/>
      <c r="MIO113" s="100"/>
      <c r="MIP113" s="100"/>
      <c r="MIQ113" s="100"/>
      <c r="MIR113" s="100"/>
      <c r="MIS113" s="100"/>
      <c r="MIT113" s="100"/>
      <c r="MIU113" s="100"/>
      <c r="MIV113" s="100"/>
      <c r="MIW113" s="100"/>
      <c r="MIX113" s="100"/>
      <c r="MIY113" s="100"/>
      <c r="MIZ113" s="100"/>
      <c r="MJA113" s="100"/>
      <c r="MJB113" s="100"/>
      <c r="MJC113" s="100"/>
      <c r="MJD113" s="100"/>
      <c r="MJE113" s="100"/>
      <c r="MJF113" s="100"/>
      <c r="MJG113" s="100"/>
      <c r="MJH113" s="100"/>
      <c r="MJI113" s="100"/>
      <c r="MJJ113" s="100"/>
      <c r="MJK113" s="100"/>
      <c r="MJL113" s="100"/>
      <c r="MJM113" s="100"/>
      <c r="MJN113" s="100"/>
      <c r="MJO113" s="100"/>
      <c r="MJP113" s="100"/>
      <c r="MJQ113" s="100"/>
      <c r="MJR113" s="100"/>
      <c r="MJS113" s="100"/>
      <c r="MJT113" s="100"/>
      <c r="MJU113" s="100"/>
      <c r="MJV113" s="100"/>
      <c r="MJW113" s="100"/>
      <c r="MJX113" s="100"/>
      <c r="MJY113" s="100"/>
      <c r="MJZ113" s="100"/>
      <c r="MKA113" s="100"/>
      <c r="MKB113" s="100"/>
      <c r="MKC113" s="100"/>
      <c r="MKD113" s="100"/>
      <c r="MKE113" s="100"/>
      <c r="MKF113" s="100"/>
      <c r="MKG113" s="100"/>
      <c r="MKH113" s="100"/>
      <c r="MKI113" s="100"/>
      <c r="MKJ113" s="100"/>
      <c r="MKK113" s="100"/>
      <c r="MKL113" s="100"/>
      <c r="MKM113" s="100"/>
      <c r="MKN113" s="100"/>
      <c r="MKO113" s="100"/>
      <c r="MKP113" s="100"/>
      <c r="MKQ113" s="100"/>
      <c r="MKR113" s="100"/>
      <c r="MKS113" s="100"/>
      <c r="MKT113" s="100"/>
      <c r="MKU113" s="100"/>
      <c r="MKV113" s="100"/>
      <c r="MKW113" s="100"/>
      <c r="MKX113" s="100"/>
      <c r="MKY113" s="100"/>
      <c r="MKZ113" s="100"/>
      <c r="MLA113" s="100"/>
      <c r="MLB113" s="100"/>
      <c r="MLC113" s="100"/>
      <c r="MLD113" s="100"/>
      <c r="MLE113" s="100"/>
      <c r="MLF113" s="100"/>
      <c r="MLG113" s="100"/>
      <c r="MLH113" s="100"/>
      <c r="MLI113" s="100"/>
      <c r="MLJ113" s="100"/>
      <c r="MLK113" s="100"/>
      <c r="MLL113" s="100"/>
      <c r="MLM113" s="100"/>
      <c r="MLN113" s="100"/>
      <c r="MLO113" s="100"/>
      <c r="MLP113" s="100"/>
      <c r="MLQ113" s="100"/>
      <c r="MLR113" s="100"/>
      <c r="MLS113" s="100"/>
      <c r="MLT113" s="100"/>
      <c r="MLU113" s="100"/>
      <c r="MLV113" s="100"/>
      <c r="MLW113" s="100"/>
      <c r="MLX113" s="100"/>
      <c r="MLY113" s="100"/>
      <c r="MLZ113" s="100"/>
      <c r="MMA113" s="100"/>
      <c r="MMB113" s="100"/>
      <c r="MMC113" s="100"/>
      <c r="MMD113" s="100"/>
      <c r="MME113" s="100"/>
      <c r="MMF113" s="100"/>
      <c r="MMG113" s="100"/>
      <c r="MMH113" s="100"/>
      <c r="MMI113" s="100"/>
      <c r="MMJ113" s="100"/>
      <c r="MMK113" s="100"/>
      <c r="MML113" s="100"/>
      <c r="MMM113" s="100"/>
      <c r="MMN113" s="100"/>
      <c r="MMO113" s="100"/>
      <c r="MMP113" s="100"/>
      <c r="MMQ113" s="100"/>
      <c r="MMR113" s="100"/>
      <c r="MMS113" s="100"/>
      <c r="MMT113" s="100"/>
      <c r="MMU113" s="100"/>
      <c r="MMV113" s="100"/>
      <c r="MMW113" s="100"/>
      <c r="MMX113" s="100"/>
      <c r="MMY113" s="100"/>
      <c r="MMZ113" s="100"/>
      <c r="MNA113" s="100"/>
      <c r="MNB113" s="100"/>
      <c r="MNC113" s="100"/>
      <c r="MND113" s="100"/>
      <c r="MNE113" s="100"/>
      <c r="MNF113" s="100"/>
      <c r="MNG113" s="100"/>
      <c r="MNH113" s="100"/>
      <c r="MNI113" s="100"/>
      <c r="MNJ113" s="100"/>
      <c r="MNK113" s="100"/>
      <c r="MNL113" s="100"/>
      <c r="MNM113" s="100"/>
      <c r="MNN113" s="100"/>
      <c r="MNO113" s="100"/>
      <c r="MNP113" s="100"/>
      <c r="MNQ113" s="100"/>
      <c r="MNR113" s="100"/>
      <c r="MNS113" s="100"/>
      <c r="MNT113" s="100"/>
      <c r="MNU113" s="100"/>
      <c r="MNV113" s="100"/>
      <c r="MNW113" s="100"/>
      <c r="MNX113" s="100"/>
      <c r="MNY113" s="100"/>
      <c r="MNZ113" s="100"/>
      <c r="MOA113" s="100"/>
      <c r="MOB113" s="100"/>
      <c r="MOC113" s="100"/>
      <c r="MOD113" s="100"/>
      <c r="MOE113" s="100"/>
      <c r="MOF113" s="100"/>
      <c r="MOG113" s="100"/>
      <c r="MOH113" s="100"/>
      <c r="MOI113" s="100"/>
      <c r="MOJ113" s="100"/>
      <c r="MOK113" s="100"/>
      <c r="MOL113" s="100"/>
      <c r="MOM113" s="100"/>
      <c r="MON113" s="100"/>
      <c r="MOO113" s="100"/>
      <c r="MOP113" s="100"/>
      <c r="MOQ113" s="100"/>
      <c r="MOR113" s="100"/>
      <c r="MOS113" s="100"/>
      <c r="MOT113" s="100"/>
      <c r="MOU113" s="100"/>
      <c r="MOV113" s="100"/>
      <c r="MOW113" s="100"/>
      <c r="MOX113" s="100"/>
      <c r="MOY113" s="100"/>
      <c r="MOZ113" s="100"/>
      <c r="MPA113" s="100"/>
      <c r="MPB113" s="100"/>
      <c r="MPC113" s="100"/>
      <c r="MPD113" s="100"/>
      <c r="MPE113" s="100"/>
      <c r="MPF113" s="100"/>
      <c r="MPG113" s="100"/>
      <c r="MPH113" s="100"/>
      <c r="MPI113" s="100"/>
      <c r="MPJ113" s="100"/>
      <c r="MPK113" s="100"/>
      <c r="MPL113" s="100"/>
      <c r="MPM113" s="100"/>
      <c r="MPN113" s="100"/>
      <c r="MPO113" s="100"/>
      <c r="MPP113" s="100"/>
      <c r="MPQ113" s="100"/>
      <c r="MPR113" s="100"/>
      <c r="MPS113" s="100"/>
      <c r="MPT113" s="100"/>
      <c r="MPU113" s="100"/>
      <c r="MPV113" s="100"/>
      <c r="MPW113" s="100"/>
      <c r="MPX113" s="100"/>
      <c r="MPY113" s="100"/>
      <c r="MPZ113" s="100"/>
      <c r="MQA113" s="100"/>
      <c r="MQB113" s="100"/>
      <c r="MQC113" s="100"/>
      <c r="MQD113" s="100"/>
      <c r="MQE113" s="100"/>
      <c r="MQF113" s="100"/>
      <c r="MQG113" s="100"/>
      <c r="MQH113" s="100"/>
      <c r="MQI113" s="100"/>
      <c r="MQJ113" s="100"/>
      <c r="MQK113" s="100"/>
      <c r="MQL113" s="100"/>
      <c r="MQM113" s="100"/>
      <c r="MQN113" s="100"/>
      <c r="MQO113" s="100"/>
      <c r="MQP113" s="100"/>
      <c r="MQQ113" s="100"/>
      <c r="MQR113" s="100"/>
      <c r="MQS113" s="100"/>
      <c r="MQT113" s="100"/>
      <c r="MQU113" s="100"/>
      <c r="MQV113" s="100"/>
      <c r="MQW113" s="100"/>
      <c r="MQX113" s="100"/>
      <c r="MQY113" s="100"/>
      <c r="MQZ113" s="100"/>
      <c r="MRA113" s="100"/>
      <c r="MRB113" s="100"/>
      <c r="MRC113" s="100"/>
      <c r="MRD113" s="100"/>
      <c r="MRE113" s="100"/>
      <c r="MRF113" s="100"/>
      <c r="MRG113" s="100"/>
      <c r="MRH113" s="100"/>
      <c r="MRI113" s="100"/>
      <c r="MRJ113" s="100"/>
      <c r="MRK113" s="100"/>
      <c r="MRL113" s="100"/>
      <c r="MRM113" s="100"/>
      <c r="MRN113" s="100"/>
      <c r="MRO113" s="100"/>
      <c r="MRP113" s="100"/>
      <c r="MRQ113" s="100"/>
      <c r="MRR113" s="100"/>
      <c r="MRS113" s="100"/>
      <c r="MRT113" s="100"/>
      <c r="MRU113" s="100"/>
      <c r="MRV113" s="100"/>
      <c r="MRW113" s="100"/>
      <c r="MRX113" s="100"/>
      <c r="MRY113" s="100"/>
      <c r="MRZ113" s="100"/>
      <c r="MSA113" s="100"/>
      <c r="MSB113" s="100"/>
      <c r="MSC113" s="100"/>
      <c r="MSD113" s="100"/>
      <c r="MSE113" s="100"/>
      <c r="MSF113" s="100"/>
      <c r="MSG113" s="100"/>
      <c r="MSH113" s="100"/>
      <c r="MSI113" s="100"/>
      <c r="MSJ113" s="100"/>
      <c r="MSK113" s="100"/>
      <c r="MSL113" s="100"/>
      <c r="MSM113" s="100"/>
      <c r="MSN113" s="100"/>
      <c r="MSO113" s="100"/>
      <c r="MSP113" s="100"/>
      <c r="MSQ113" s="100"/>
      <c r="MSR113" s="100"/>
      <c r="MSS113" s="100"/>
      <c r="MST113" s="100"/>
      <c r="MSU113" s="100"/>
      <c r="MSV113" s="100"/>
      <c r="MSW113" s="100"/>
      <c r="MSX113" s="100"/>
      <c r="MSY113" s="100"/>
      <c r="MSZ113" s="100"/>
      <c r="MTA113" s="100"/>
      <c r="MTB113" s="100"/>
      <c r="MTC113" s="100"/>
      <c r="MTD113" s="100"/>
      <c r="MTE113" s="100"/>
      <c r="MTF113" s="100"/>
      <c r="MTG113" s="100"/>
      <c r="MTH113" s="100"/>
      <c r="MTI113" s="100"/>
      <c r="MTJ113" s="100"/>
      <c r="MTK113" s="100"/>
      <c r="MTL113" s="100"/>
      <c r="MTM113" s="100"/>
      <c r="MTN113" s="100"/>
      <c r="MTO113" s="100"/>
      <c r="MTP113" s="100"/>
      <c r="MTQ113" s="100"/>
      <c r="MTR113" s="100"/>
      <c r="MTS113" s="100"/>
      <c r="MTT113" s="100"/>
      <c r="MTU113" s="100"/>
      <c r="MTV113" s="100"/>
      <c r="MTW113" s="100"/>
      <c r="MTX113" s="100"/>
      <c r="MTY113" s="100"/>
      <c r="MTZ113" s="100"/>
      <c r="MUA113" s="100"/>
      <c r="MUB113" s="100"/>
      <c r="MUC113" s="100"/>
      <c r="MUD113" s="100"/>
      <c r="MUE113" s="100"/>
      <c r="MUF113" s="100"/>
      <c r="MUG113" s="100"/>
      <c r="MUH113" s="100"/>
      <c r="MUI113" s="100"/>
      <c r="MUJ113" s="100"/>
      <c r="MUK113" s="100"/>
      <c r="MUL113" s="100"/>
      <c r="MUM113" s="100"/>
      <c r="MUN113" s="100"/>
      <c r="MUO113" s="100"/>
      <c r="MUP113" s="100"/>
      <c r="MUQ113" s="100"/>
      <c r="MUR113" s="100"/>
      <c r="MUS113" s="100"/>
      <c r="MUT113" s="100"/>
      <c r="MUU113" s="100"/>
      <c r="MUV113" s="100"/>
      <c r="MUW113" s="100"/>
      <c r="MUX113" s="100"/>
      <c r="MUY113" s="100"/>
      <c r="MUZ113" s="100"/>
      <c r="MVA113" s="100"/>
      <c r="MVB113" s="100"/>
      <c r="MVC113" s="100"/>
      <c r="MVD113" s="100"/>
      <c r="MVE113" s="100"/>
      <c r="MVF113" s="100"/>
      <c r="MVG113" s="100"/>
      <c r="MVH113" s="100"/>
      <c r="MVI113" s="100"/>
      <c r="MVJ113" s="100"/>
      <c r="MVK113" s="100"/>
      <c r="MVL113" s="100"/>
      <c r="MVM113" s="100"/>
      <c r="MVN113" s="100"/>
      <c r="MVO113" s="100"/>
      <c r="MVP113" s="100"/>
      <c r="MVQ113" s="100"/>
      <c r="MVR113" s="100"/>
      <c r="MVS113" s="100"/>
      <c r="MVT113" s="100"/>
      <c r="MVU113" s="100"/>
      <c r="MVV113" s="100"/>
      <c r="MVW113" s="100"/>
      <c r="MVX113" s="100"/>
      <c r="MVY113" s="100"/>
      <c r="MVZ113" s="100"/>
      <c r="MWA113" s="100"/>
      <c r="MWB113" s="100"/>
      <c r="MWC113" s="100"/>
      <c r="MWD113" s="100"/>
      <c r="MWE113" s="100"/>
      <c r="MWF113" s="100"/>
      <c r="MWG113" s="100"/>
      <c r="MWH113" s="100"/>
      <c r="MWI113" s="100"/>
      <c r="MWJ113" s="100"/>
      <c r="MWK113" s="100"/>
      <c r="MWL113" s="100"/>
      <c r="MWM113" s="100"/>
      <c r="MWN113" s="100"/>
      <c r="MWO113" s="100"/>
      <c r="MWP113" s="100"/>
      <c r="MWQ113" s="100"/>
      <c r="MWR113" s="100"/>
      <c r="MWS113" s="100"/>
      <c r="MWT113" s="100"/>
      <c r="MWU113" s="100"/>
      <c r="MWV113" s="100"/>
      <c r="MWW113" s="100"/>
      <c r="MWX113" s="100"/>
      <c r="MWY113" s="100"/>
      <c r="MWZ113" s="100"/>
      <c r="MXA113" s="100"/>
      <c r="MXB113" s="100"/>
      <c r="MXC113" s="100"/>
      <c r="MXD113" s="100"/>
      <c r="MXE113" s="100"/>
      <c r="MXF113" s="100"/>
      <c r="MXG113" s="100"/>
      <c r="MXH113" s="100"/>
      <c r="MXI113" s="100"/>
      <c r="MXJ113" s="100"/>
      <c r="MXK113" s="100"/>
      <c r="MXL113" s="100"/>
      <c r="MXM113" s="100"/>
      <c r="MXN113" s="100"/>
      <c r="MXO113" s="100"/>
      <c r="MXP113" s="100"/>
      <c r="MXQ113" s="100"/>
      <c r="MXR113" s="100"/>
      <c r="MXS113" s="100"/>
      <c r="MXT113" s="100"/>
      <c r="MXU113" s="100"/>
      <c r="MXV113" s="100"/>
      <c r="MXW113" s="100"/>
      <c r="MXX113" s="100"/>
      <c r="MXY113" s="100"/>
      <c r="MXZ113" s="100"/>
      <c r="MYA113" s="100"/>
      <c r="MYB113" s="100"/>
      <c r="MYC113" s="100"/>
      <c r="MYD113" s="100"/>
      <c r="MYE113" s="100"/>
      <c r="MYF113" s="100"/>
      <c r="MYG113" s="100"/>
      <c r="MYH113" s="100"/>
      <c r="MYI113" s="100"/>
      <c r="MYJ113" s="100"/>
      <c r="MYK113" s="100"/>
      <c r="MYL113" s="100"/>
      <c r="MYM113" s="100"/>
      <c r="MYN113" s="100"/>
      <c r="MYO113" s="100"/>
      <c r="MYP113" s="100"/>
      <c r="MYQ113" s="100"/>
      <c r="MYR113" s="100"/>
      <c r="MYS113" s="100"/>
      <c r="MYT113" s="100"/>
      <c r="MYU113" s="100"/>
      <c r="MYV113" s="100"/>
      <c r="MYW113" s="100"/>
      <c r="MYX113" s="100"/>
      <c r="MYY113" s="100"/>
      <c r="MYZ113" s="100"/>
      <c r="MZA113" s="100"/>
      <c r="MZB113" s="100"/>
      <c r="MZC113" s="100"/>
      <c r="MZD113" s="100"/>
      <c r="MZE113" s="100"/>
      <c r="MZF113" s="100"/>
      <c r="MZG113" s="100"/>
      <c r="MZH113" s="100"/>
      <c r="MZI113" s="100"/>
      <c r="MZJ113" s="100"/>
      <c r="MZK113" s="100"/>
      <c r="MZL113" s="100"/>
      <c r="MZM113" s="100"/>
      <c r="MZN113" s="100"/>
      <c r="MZO113" s="100"/>
      <c r="MZP113" s="100"/>
      <c r="MZQ113" s="100"/>
      <c r="MZR113" s="100"/>
      <c r="MZS113" s="100"/>
      <c r="MZT113" s="100"/>
      <c r="MZU113" s="100"/>
      <c r="MZV113" s="100"/>
      <c r="MZW113" s="100"/>
      <c r="MZX113" s="100"/>
      <c r="MZY113" s="100"/>
      <c r="MZZ113" s="100"/>
      <c r="NAA113" s="100"/>
      <c r="NAB113" s="100"/>
      <c r="NAC113" s="100"/>
      <c r="NAD113" s="100"/>
      <c r="NAE113" s="100"/>
      <c r="NAF113" s="100"/>
      <c r="NAG113" s="100"/>
      <c r="NAH113" s="100"/>
      <c r="NAI113" s="100"/>
      <c r="NAJ113" s="100"/>
      <c r="NAK113" s="100"/>
      <c r="NAL113" s="100"/>
      <c r="NAM113" s="100"/>
      <c r="NAN113" s="100"/>
      <c r="NAO113" s="100"/>
      <c r="NAP113" s="100"/>
      <c r="NAQ113" s="100"/>
      <c r="NAR113" s="100"/>
      <c r="NAS113" s="100"/>
      <c r="NAT113" s="100"/>
      <c r="NAU113" s="100"/>
      <c r="NAV113" s="100"/>
      <c r="NAW113" s="100"/>
      <c r="NAX113" s="100"/>
      <c r="NAY113" s="100"/>
      <c r="NAZ113" s="100"/>
      <c r="NBA113" s="100"/>
      <c r="NBB113" s="100"/>
      <c r="NBC113" s="100"/>
      <c r="NBD113" s="100"/>
      <c r="NBE113" s="100"/>
      <c r="NBF113" s="100"/>
      <c r="NBG113" s="100"/>
      <c r="NBH113" s="100"/>
      <c r="NBI113" s="100"/>
      <c r="NBJ113" s="100"/>
      <c r="NBK113" s="100"/>
      <c r="NBL113" s="100"/>
      <c r="NBM113" s="100"/>
      <c r="NBN113" s="100"/>
      <c r="NBO113" s="100"/>
      <c r="NBP113" s="100"/>
      <c r="NBQ113" s="100"/>
      <c r="NBR113" s="100"/>
      <c r="NBS113" s="100"/>
      <c r="NBT113" s="100"/>
      <c r="NBU113" s="100"/>
      <c r="NBV113" s="100"/>
      <c r="NBW113" s="100"/>
      <c r="NBX113" s="100"/>
      <c r="NBY113" s="100"/>
      <c r="NBZ113" s="100"/>
      <c r="NCA113" s="100"/>
      <c r="NCB113" s="100"/>
      <c r="NCC113" s="100"/>
      <c r="NCD113" s="100"/>
      <c r="NCE113" s="100"/>
      <c r="NCF113" s="100"/>
      <c r="NCG113" s="100"/>
      <c r="NCH113" s="100"/>
      <c r="NCI113" s="100"/>
      <c r="NCJ113" s="100"/>
      <c r="NCK113" s="100"/>
      <c r="NCL113" s="100"/>
      <c r="NCM113" s="100"/>
      <c r="NCN113" s="100"/>
      <c r="NCO113" s="100"/>
      <c r="NCP113" s="100"/>
      <c r="NCQ113" s="100"/>
      <c r="NCR113" s="100"/>
      <c r="NCS113" s="100"/>
      <c r="NCT113" s="100"/>
      <c r="NCU113" s="100"/>
      <c r="NCV113" s="100"/>
      <c r="NCW113" s="100"/>
      <c r="NCX113" s="100"/>
      <c r="NCY113" s="100"/>
      <c r="NCZ113" s="100"/>
      <c r="NDA113" s="100"/>
      <c r="NDB113" s="100"/>
      <c r="NDC113" s="100"/>
      <c r="NDD113" s="100"/>
      <c r="NDE113" s="100"/>
      <c r="NDF113" s="100"/>
      <c r="NDG113" s="100"/>
      <c r="NDH113" s="100"/>
      <c r="NDI113" s="100"/>
      <c r="NDJ113" s="100"/>
      <c r="NDK113" s="100"/>
      <c r="NDL113" s="100"/>
      <c r="NDM113" s="100"/>
      <c r="NDN113" s="100"/>
      <c r="NDO113" s="100"/>
      <c r="NDP113" s="100"/>
      <c r="NDQ113" s="100"/>
      <c r="NDR113" s="100"/>
      <c r="NDS113" s="100"/>
      <c r="NDT113" s="100"/>
      <c r="NDU113" s="100"/>
      <c r="NDV113" s="100"/>
      <c r="NDW113" s="100"/>
      <c r="NDX113" s="100"/>
      <c r="NDY113" s="100"/>
      <c r="NDZ113" s="100"/>
      <c r="NEA113" s="100"/>
      <c r="NEB113" s="100"/>
      <c r="NEC113" s="100"/>
      <c r="NED113" s="100"/>
      <c r="NEE113" s="100"/>
      <c r="NEF113" s="100"/>
      <c r="NEG113" s="100"/>
      <c r="NEH113" s="100"/>
      <c r="NEI113" s="100"/>
      <c r="NEJ113" s="100"/>
      <c r="NEK113" s="100"/>
      <c r="NEL113" s="100"/>
      <c r="NEM113" s="100"/>
      <c r="NEN113" s="100"/>
      <c r="NEO113" s="100"/>
      <c r="NEP113" s="100"/>
      <c r="NEQ113" s="100"/>
      <c r="NER113" s="100"/>
      <c r="NES113" s="100"/>
      <c r="NET113" s="100"/>
      <c r="NEU113" s="100"/>
      <c r="NEV113" s="100"/>
      <c r="NEW113" s="100"/>
      <c r="NEX113" s="100"/>
      <c r="NEY113" s="100"/>
      <c r="NEZ113" s="100"/>
      <c r="NFA113" s="100"/>
      <c r="NFB113" s="100"/>
      <c r="NFC113" s="100"/>
      <c r="NFD113" s="100"/>
      <c r="NFE113" s="100"/>
      <c r="NFF113" s="100"/>
      <c r="NFG113" s="100"/>
      <c r="NFH113" s="100"/>
      <c r="NFI113" s="100"/>
      <c r="NFJ113" s="100"/>
      <c r="NFK113" s="100"/>
      <c r="NFL113" s="100"/>
      <c r="NFM113" s="100"/>
      <c r="NFN113" s="100"/>
      <c r="NFO113" s="100"/>
      <c r="NFP113" s="100"/>
      <c r="NFQ113" s="100"/>
      <c r="NFR113" s="100"/>
      <c r="NFS113" s="100"/>
      <c r="NFT113" s="100"/>
      <c r="NFU113" s="100"/>
      <c r="NFV113" s="100"/>
      <c r="NFW113" s="100"/>
      <c r="NFX113" s="100"/>
      <c r="NFY113" s="100"/>
      <c r="NFZ113" s="100"/>
      <c r="NGA113" s="100"/>
      <c r="NGB113" s="100"/>
      <c r="NGC113" s="100"/>
      <c r="NGD113" s="100"/>
      <c r="NGE113" s="100"/>
      <c r="NGF113" s="100"/>
      <c r="NGG113" s="100"/>
      <c r="NGH113" s="100"/>
      <c r="NGI113" s="100"/>
      <c r="NGJ113" s="100"/>
      <c r="NGK113" s="100"/>
      <c r="NGL113" s="100"/>
      <c r="NGM113" s="100"/>
      <c r="NGN113" s="100"/>
      <c r="NGO113" s="100"/>
      <c r="NGP113" s="100"/>
      <c r="NGQ113" s="100"/>
      <c r="NGR113" s="100"/>
      <c r="NGS113" s="100"/>
      <c r="NGT113" s="100"/>
      <c r="NGU113" s="100"/>
      <c r="NGV113" s="100"/>
      <c r="NGW113" s="100"/>
      <c r="NGX113" s="100"/>
      <c r="NGY113" s="100"/>
      <c r="NGZ113" s="100"/>
      <c r="NHA113" s="100"/>
      <c r="NHB113" s="100"/>
      <c r="NHC113" s="100"/>
      <c r="NHD113" s="100"/>
      <c r="NHE113" s="100"/>
      <c r="NHF113" s="100"/>
      <c r="NHG113" s="100"/>
      <c r="NHH113" s="100"/>
      <c r="NHI113" s="100"/>
      <c r="NHJ113" s="100"/>
      <c r="NHK113" s="100"/>
      <c r="NHL113" s="100"/>
      <c r="NHM113" s="100"/>
      <c r="NHN113" s="100"/>
      <c r="NHO113" s="100"/>
      <c r="NHP113" s="100"/>
      <c r="NHQ113" s="100"/>
      <c r="NHR113" s="100"/>
      <c r="NHS113" s="100"/>
      <c r="NHT113" s="100"/>
      <c r="NHU113" s="100"/>
      <c r="NHV113" s="100"/>
      <c r="NHW113" s="100"/>
      <c r="NHX113" s="100"/>
      <c r="NHY113" s="100"/>
      <c r="NHZ113" s="100"/>
      <c r="NIA113" s="100"/>
      <c r="NIB113" s="100"/>
      <c r="NIC113" s="100"/>
      <c r="NID113" s="100"/>
      <c r="NIE113" s="100"/>
      <c r="NIF113" s="100"/>
      <c r="NIG113" s="100"/>
      <c r="NIH113" s="100"/>
      <c r="NII113" s="100"/>
      <c r="NIJ113" s="100"/>
      <c r="NIK113" s="100"/>
      <c r="NIL113" s="100"/>
      <c r="NIM113" s="100"/>
      <c r="NIN113" s="100"/>
      <c r="NIO113" s="100"/>
      <c r="NIP113" s="100"/>
      <c r="NIQ113" s="100"/>
      <c r="NIR113" s="100"/>
      <c r="NIS113" s="100"/>
      <c r="NIT113" s="100"/>
      <c r="NIU113" s="100"/>
      <c r="NIV113" s="100"/>
      <c r="NIW113" s="100"/>
      <c r="NIX113" s="100"/>
      <c r="NIY113" s="100"/>
      <c r="NIZ113" s="100"/>
      <c r="NJA113" s="100"/>
      <c r="NJB113" s="100"/>
      <c r="NJC113" s="100"/>
      <c r="NJD113" s="100"/>
      <c r="NJE113" s="100"/>
      <c r="NJF113" s="100"/>
      <c r="NJG113" s="100"/>
      <c r="NJH113" s="100"/>
      <c r="NJI113" s="100"/>
      <c r="NJJ113" s="100"/>
      <c r="NJK113" s="100"/>
      <c r="NJL113" s="100"/>
      <c r="NJM113" s="100"/>
      <c r="NJN113" s="100"/>
      <c r="NJO113" s="100"/>
      <c r="NJP113" s="100"/>
      <c r="NJQ113" s="100"/>
      <c r="NJR113" s="100"/>
      <c r="NJS113" s="100"/>
      <c r="NJT113" s="100"/>
      <c r="NJU113" s="100"/>
      <c r="NJV113" s="100"/>
      <c r="NJW113" s="100"/>
      <c r="NJX113" s="100"/>
      <c r="NJY113" s="100"/>
      <c r="NJZ113" s="100"/>
      <c r="NKA113" s="100"/>
      <c r="NKB113" s="100"/>
      <c r="NKC113" s="100"/>
      <c r="NKD113" s="100"/>
      <c r="NKE113" s="100"/>
      <c r="NKF113" s="100"/>
      <c r="NKG113" s="100"/>
      <c r="NKH113" s="100"/>
      <c r="NKI113" s="100"/>
      <c r="NKJ113" s="100"/>
      <c r="NKK113" s="100"/>
      <c r="NKL113" s="100"/>
      <c r="NKM113" s="100"/>
      <c r="NKN113" s="100"/>
      <c r="NKO113" s="100"/>
      <c r="NKP113" s="100"/>
      <c r="NKQ113" s="100"/>
      <c r="NKR113" s="100"/>
      <c r="NKS113" s="100"/>
      <c r="NKT113" s="100"/>
      <c r="NKU113" s="100"/>
      <c r="NKV113" s="100"/>
      <c r="NKW113" s="100"/>
      <c r="NKX113" s="100"/>
      <c r="NKY113" s="100"/>
      <c r="NKZ113" s="100"/>
      <c r="NLA113" s="100"/>
      <c r="NLB113" s="100"/>
      <c r="NLC113" s="100"/>
      <c r="NLD113" s="100"/>
      <c r="NLE113" s="100"/>
      <c r="NLF113" s="100"/>
      <c r="NLG113" s="100"/>
      <c r="NLH113" s="100"/>
      <c r="NLI113" s="100"/>
      <c r="NLJ113" s="100"/>
      <c r="NLK113" s="100"/>
      <c r="NLL113" s="100"/>
      <c r="NLM113" s="100"/>
      <c r="NLN113" s="100"/>
      <c r="NLO113" s="100"/>
      <c r="NLP113" s="100"/>
      <c r="NLQ113" s="100"/>
      <c r="NLR113" s="100"/>
      <c r="NLS113" s="100"/>
      <c r="NLT113" s="100"/>
      <c r="NLU113" s="100"/>
      <c r="NLV113" s="100"/>
      <c r="NLW113" s="100"/>
      <c r="NLX113" s="100"/>
      <c r="NLY113" s="100"/>
      <c r="NLZ113" s="100"/>
      <c r="NMA113" s="100"/>
      <c r="NMB113" s="100"/>
      <c r="NMC113" s="100"/>
      <c r="NMD113" s="100"/>
      <c r="NME113" s="100"/>
      <c r="NMF113" s="100"/>
      <c r="NMG113" s="100"/>
      <c r="NMH113" s="100"/>
      <c r="NMI113" s="100"/>
      <c r="NMJ113" s="100"/>
      <c r="NMK113" s="100"/>
      <c r="NML113" s="100"/>
      <c r="NMM113" s="100"/>
      <c r="NMN113" s="100"/>
      <c r="NMO113" s="100"/>
      <c r="NMP113" s="100"/>
      <c r="NMQ113" s="100"/>
      <c r="NMR113" s="100"/>
      <c r="NMS113" s="100"/>
      <c r="NMT113" s="100"/>
      <c r="NMU113" s="100"/>
      <c r="NMV113" s="100"/>
      <c r="NMW113" s="100"/>
      <c r="NMX113" s="100"/>
      <c r="NMY113" s="100"/>
      <c r="NMZ113" s="100"/>
      <c r="NNA113" s="100"/>
      <c r="NNB113" s="100"/>
      <c r="NNC113" s="100"/>
      <c r="NND113" s="100"/>
      <c r="NNE113" s="100"/>
      <c r="NNF113" s="100"/>
      <c r="NNG113" s="100"/>
      <c r="NNH113" s="100"/>
      <c r="NNI113" s="100"/>
      <c r="NNJ113" s="100"/>
      <c r="NNK113" s="100"/>
      <c r="NNL113" s="100"/>
      <c r="NNM113" s="100"/>
      <c r="NNN113" s="100"/>
      <c r="NNO113" s="100"/>
      <c r="NNP113" s="100"/>
      <c r="NNQ113" s="100"/>
      <c r="NNR113" s="100"/>
      <c r="NNS113" s="100"/>
      <c r="NNT113" s="100"/>
      <c r="NNU113" s="100"/>
      <c r="NNV113" s="100"/>
      <c r="NNW113" s="100"/>
      <c r="NNX113" s="100"/>
      <c r="NNY113" s="100"/>
      <c r="NNZ113" s="100"/>
      <c r="NOA113" s="100"/>
      <c r="NOB113" s="100"/>
      <c r="NOC113" s="100"/>
      <c r="NOD113" s="100"/>
      <c r="NOE113" s="100"/>
      <c r="NOF113" s="100"/>
      <c r="NOG113" s="100"/>
      <c r="NOH113" s="100"/>
      <c r="NOI113" s="100"/>
      <c r="NOJ113" s="100"/>
      <c r="NOK113" s="100"/>
      <c r="NOL113" s="100"/>
      <c r="NOM113" s="100"/>
      <c r="NON113" s="100"/>
      <c r="NOO113" s="100"/>
      <c r="NOP113" s="100"/>
      <c r="NOQ113" s="100"/>
      <c r="NOR113" s="100"/>
      <c r="NOS113" s="100"/>
      <c r="NOT113" s="100"/>
      <c r="NOU113" s="100"/>
      <c r="NOV113" s="100"/>
      <c r="NOW113" s="100"/>
      <c r="NOX113" s="100"/>
      <c r="NOY113" s="100"/>
      <c r="NOZ113" s="100"/>
      <c r="NPA113" s="100"/>
      <c r="NPB113" s="100"/>
      <c r="NPC113" s="100"/>
      <c r="NPD113" s="100"/>
      <c r="NPE113" s="100"/>
      <c r="NPF113" s="100"/>
      <c r="NPG113" s="100"/>
      <c r="NPH113" s="100"/>
      <c r="NPI113" s="100"/>
      <c r="NPJ113" s="100"/>
      <c r="NPK113" s="100"/>
      <c r="NPL113" s="100"/>
      <c r="NPM113" s="100"/>
      <c r="NPN113" s="100"/>
      <c r="NPO113" s="100"/>
      <c r="NPP113" s="100"/>
      <c r="NPQ113" s="100"/>
      <c r="NPR113" s="100"/>
      <c r="NPS113" s="100"/>
      <c r="NPT113" s="100"/>
      <c r="NPU113" s="100"/>
      <c r="NPV113" s="100"/>
      <c r="NPW113" s="100"/>
      <c r="NPX113" s="100"/>
      <c r="NPY113" s="100"/>
      <c r="NPZ113" s="100"/>
      <c r="NQA113" s="100"/>
      <c r="NQB113" s="100"/>
      <c r="NQC113" s="100"/>
      <c r="NQD113" s="100"/>
      <c r="NQE113" s="100"/>
      <c r="NQF113" s="100"/>
      <c r="NQG113" s="100"/>
      <c r="NQH113" s="100"/>
      <c r="NQI113" s="100"/>
      <c r="NQJ113" s="100"/>
      <c r="NQK113" s="100"/>
      <c r="NQL113" s="100"/>
      <c r="NQM113" s="100"/>
      <c r="NQN113" s="100"/>
      <c r="NQO113" s="100"/>
      <c r="NQP113" s="100"/>
      <c r="NQQ113" s="100"/>
      <c r="NQR113" s="100"/>
      <c r="NQS113" s="100"/>
      <c r="NQT113" s="100"/>
      <c r="NQU113" s="100"/>
      <c r="NQV113" s="100"/>
      <c r="NQW113" s="100"/>
      <c r="NQX113" s="100"/>
      <c r="NQY113" s="100"/>
      <c r="NQZ113" s="100"/>
      <c r="NRA113" s="100"/>
      <c r="NRB113" s="100"/>
      <c r="NRC113" s="100"/>
      <c r="NRD113" s="100"/>
      <c r="NRE113" s="100"/>
      <c r="NRF113" s="100"/>
      <c r="NRG113" s="100"/>
      <c r="NRH113" s="100"/>
      <c r="NRI113" s="100"/>
      <c r="NRJ113" s="100"/>
      <c r="NRK113" s="100"/>
      <c r="NRL113" s="100"/>
      <c r="NRM113" s="100"/>
      <c r="NRN113" s="100"/>
      <c r="NRO113" s="100"/>
      <c r="NRP113" s="100"/>
      <c r="NRQ113" s="100"/>
      <c r="NRR113" s="100"/>
      <c r="NRS113" s="100"/>
      <c r="NRT113" s="100"/>
      <c r="NRU113" s="100"/>
      <c r="NRV113" s="100"/>
      <c r="NRW113" s="100"/>
      <c r="NRX113" s="100"/>
      <c r="NRY113" s="100"/>
      <c r="NRZ113" s="100"/>
      <c r="NSA113" s="100"/>
      <c r="NSB113" s="100"/>
      <c r="NSC113" s="100"/>
      <c r="NSD113" s="100"/>
      <c r="NSE113" s="100"/>
      <c r="NSF113" s="100"/>
      <c r="NSG113" s="100"/>
      <c r="NSH113" s="100"/>
      <c r="NSI113" s="100"/>
      <c r="NSJ113" s="100"/>
      <c r="NSK113" s="100"/>
      <c r="NSL113" s="100"/>
      <c r="NSM113" s="100"/>
      <c r="NSN113" s="100"/>
      <c r="NSO113" s="100"/>
      <c r="NSP113" s="100"/>
      <c r="NSQ113" s="100"/>
      <c r="NSR113" s="100"/>
      <c r="NSS113" s="100"/>
      <c r="NST113" s="100"/>
      <c r="NSU113" s="100"/>
      <c r="NSV113" s="100"/>
      <c r="NSW113" s="100"/>
      <c r="NSX113" s="100"/>
      <c r="NSY113" s="100"/>
      <c r="NSZ113" s="100"/>
      <c r="NTA113" s="100"/>
      <c r="NTB113" s="100"/>
      <c r="NTC113" s="100"/>
      <c r="NTD113" s="100"/>
      <c r="NTE113" s="100"/>
      <c r="NTF113" s="100"/>
      <c r="NTG113" s="100"/>
      <c r="NTH113" s="100"/>
      <c r="NTI113" s="100"/>
      <c r="NTJ113" s="100"/>
      <c r="NTK113" s="100"/>
      <c r="NTL113" s="100"/>
      <c r="NTM113" s="100"/>
      <c r="NTN113" s="100"/>
      <c r="NTO113" s="100"/>
      <c r="NTP113" s="100"/>
      <c r="NTQ113" s="100"/>
      <c r="NTR113" s="100"/>
      <c r="NTS113" s="100"/>
      <c r="NTT113" s="100"/>
      <c r="NTU113" s="100"/>
      <c r="NTV113" s="100"/>
      <c r="NTW113" s="100"/>
      <c r="NTX113" s="100"/>
      <c r="NTY113" s="100"/>
      <c r="NTZ113" s="100"/>
      <c r="NUA113" s="100"/>
      <c r="NUB113" s="100"/>
      <c r="NUC113" s="100"/>
      <c r="NUD113" s="100"/>
      <c r="NUE113" s="100"/>
      <c r="NUF113" s="100"/>
      <c r="NUG113" s="100"/>
      <c r="NUH113" s="100"/>
      <c r="NUI113" s="100"/>
      <c r="NUJ113" s="100"/>
      <c r="NUK113" s="100"/>
      <c r="NUL113" s="100"/>
      <c r="NUM113" s="100"/>
      <c r="NUN113" s="100"/>
      <c r="NUO113" s="100"/>
      <c r="NUP113" s="100"/>
      <c r="NUQ113" s="100"/>
      <c r="NUR113" s="100"/>
      <c r="NUS113" s="100"/>
      <c r="NUT113" s="100"/>
      <c r="NUU113" s="100"/>
      <c r="NUV113" s="100"/>
      <c r="NUW113" s="100"/>
      <c r="NUX113" s="100"/>
      <c r="NUY113" s="100"/>
      <c r="NUZ113" s="100"/>
      <c r="NVA113" s="100"/>
      <c r="NVB113" s="100"/>
      <c r="NVC113" s="100"/>
      <c r="NVD113" s="100"/>
      <c r="NVE113" s="100"/>
      <c r="NVF113" s="100"/>
      <c r="NVG113" s="100"/>
      <c r="NVH113" s="100"/>
      <c r="NVI113" s="100"/>
      <c r="NVJ113" s="100"/>
      <c r="NVK113" s="100"/>
      <c r="NVL113" s="100"/>
      <c r="NVM113" s="100"/>
      <c r="NVN113" s="100"/>
      <c r="NVO113" s="100"/>
      <c r="NVP113" s="100"/>
      <c r="NVQ113" s="100"/>
      <c r="NVR113" s="100"/>
      <c r="NVS113" s="100"/>
      <c r="NVT113" s="100"/>
      <c r="NVU113" s="100"/>
      <c r="NVV113" s="100"/>
      <c r="NVW113" s="100"/>
      <c r="NVX113" s="100"/>
      <c r="NVY113" s="100"/>
      <c r="NVZ113" s="100"/>
      <c r="NWA113" s="100"/>
      <c r="NWB113" s="100"/>
      <c r="NWC113" s="100"/>
      <c r="NWD113" s="100"/>
      <c r="NWE113" s="100"/>
      <c r="NWF113" s="100"/>
      <c r="NWG113" s="100"/>
      <c r="NWH113" s="100"/>
      <c r="NWI113" s="100"/>
      <c r="NWJ113" s="100"/>
      <c r="NWK113" s="100"/>
      <c r="NWL113" s="100"/>
      <c r="NWM113" s="100"/>
      <c r="NWN113" s="100"/>
      <c r="NWO113" s="100"/>
      <c r="NWP113" s="100"/>
      <c r="NWQ113" s="100"/>
      <c r="NWR113" s="100"/>
      <c r="NWS113" s="100"/>
      <c r="NWT113" s="100"/>
      <c r="NWU113" s="100"/>
      <c r="NWV113" s="100"/>
      <c r="NWW113" s="100"/>
      <c r="NWX113" s="100"/>
      <c r="NWY113" s="100"/>
      <c r="NWZ113" s="100"/>
      <c r="NXA113" s="100"/>
      <c r="NXB113" s="100"/>
      <c r="NXC113" s="100"/>
      <c r="NXD113" s="100"/>
      <c r="NXE113" s="100"/>
      <c r="NXF113" s="100"/>
      <c r="NXG113" s="100"/>
      <c r="NXH113" s="100"/>
      <c r="NXI113" s="100"/>
      <c r="NXJ113" s="100"/>
      <c r="NXK113" s="100"/>
      <c r="NXL113" s="100"/>
      <c r="NXM113" s="100"/>
      <c r="NXN113" s="100"/>
      <c r="NXO113" s="100"/>
      <c r="NXP113" s="100"/>
      <c r="NXQ113" s="100"/>
      <c r="NXR113" s="100"/>
      <c r="NXS113" s="100"/>
      <c r="NXT113" s="100"/>
      <c r="NXU113" s="100"/>
      <c r="NXV113" s="100"/>
      <c r="NXW113" s="100"/>
      <c r="NXX113" s="100"/>
      <c r="NXY113" s="100"/>
      <c r="NXZ113" s="100"/>
      <c r="NYA113" s="100"/>
      <c r="NYB113" s="100"/>
      <c r="NYC113" s="100"/>
      <c r="NYD113" s="100"/>
      <c r="NYE113" s="100"/>
      <c r="NYF113" s="100"/>
      <c r="NYG113" s="100"/>
      <c r="NYH113" s="100"/>
      <c r="NYI113" s="100"/>
      <c r="NYJ113" s="100"/>
      <c r="NYK113" s="100"/>
      <c r="NYL113" s="100"/>
      <c r="NYM113" s="100"/>
      <c r="NYN113" s="100"/>
      <c r="NYO113" s="100"/>
      <c r="NYP113" s="100"/>
      <c r="NYQ113" s="100"/>
      <c r="NYR113" s="100"/>
      <c r="NYS113" s="100"/>
      <c r="NYT113" s="100"/>
      <c r="NYU113" s="100"/>
      <c r="NYV113" s="100"/>
      <c r="NYW113" s="100"/>
      <c r="NYX113" s="100"/>
      <c r="NYY113" s="100"/>
      <c r="NYZ113" s="100"/>
      <c r="NZA113" s="100"/>
      <c r="NZB113" s="100"/>
      <c r="NZC113" s="100"/>
      <c r="NZD113" s="100"/>
      <c r="NZE113" s="100"/>
      <c r="NZF113" s="100"/>
      <c r="NZG113" s="100"/>
      <c r="NZH113" s="100"/>
      <c r="NZI113" s="100"/>
      <c r="NZJ113" s="100"/>
      <c r="NZK113" s="100"/>
      <c r="NZL113" s="100"/>
      <c r="NZM113" s="100"/>
      <c r="NZN113" s="100"/>
      <c r="NZO113" s="100"/>
      <c r="NZP113" s="100"/>
      <c r="NZQ113" s="100"/>
      <c r="NZR113" s="100"/>
      <c r="NZS113" s="100"/>
      <c r="NZT113" s="100"/>
      <c r="NZU113" s="100"/>
      <c r="NZV113" s="100"/>
      <c r="NZW113" s="100"/>
      <c r="NZX113" s="100"/>
      <c r="NZY113" s="100"/>
      <c r="NZZ113" s="100"/>
      <c r="OAA113" s="100"/>
      <c r="OAB113" s="100"/>
      <c r="OAC113" s="100"/>
      <c r="OAD113" s="100"/>
      <c r="OAE113" s="100"/>
      <c r="OAF113" s="100"/>
      <c r="OAG113" s="100"/>
      <c r="OAH113" s="100"/>
      <c r="OAI113" s="100"/>
      <c r="OAJ113" s="100"/>
      <c r="OAK113" s="100"/>
      <c r="OAL113" s="100"/>
      <c r="OAM113" s="100"/>
      <c r="OAN113" s="100"/>
      <c r="OAO113" s="100"/>
      <c r="OAP113" s="100"/>
      <c r="OAQ113" s="100"/>
      <c r="OAR113" s="100"/>
      <c r="OAS113" s="100"/>
      <c r="OAT113" s="100"/>
      <c r="OAU113" s="100"/>
      <c r="OAV113" s="100"/>
      <c r="OAW113" s="100"/>
      <c r="OAX113" s="100"/>
      <c r="OAY113" s="100"/>
      <c r="OAZ113" s="100"/>
      <c r="OBA113" s="100"/>
      <c r="OBB113" s="100"/>
      <c r="OBC113" s="100"/>
      <c r="OBD113" s="100"/>
      <c r="OBE113" s="100"/>
      <c r="OBF113" s="100"/>
      <c r="OBG113" s="100"/>
      <c r="OBH113" s="100"/>
      <c r="OBI113" s="100"/>
      <c r="OBJ113" s="100"/>
      <c r="OBK113" s="100"/>
      <c r="OBL113" s="100"/>
      <c r="OBM113" s="100"/>
      <c r="OBN113" s="100"/>
      <c r="OBO113" s="100"/>
      <c r="OBP113" s="100"/>
      <c r="OBQ113" s="100"/>
      <c r="OBR113" s="100"/>
      <c r="OBS113" s="100"/>
      <c r="OBT113" s="100"/>
      <c r="OBU113" s="100"/>
      <c r="OBV113" s="100"/>
      <c r="OBW113" s="100"/>
      <c r="OBX113" s="100"/>
      <c r="OBY113" s="100"/>
      <c r="OBZ113" s="100"/>
      <c r="OCA113" s="100"/>
      <c r="OCB113" s="100"/>
      <c r="OCC113" s="100"/>
      <c r="OCD113" s="100"/>
      <c r="OCE113" s="100"/>
      <c r="OCF113" s="100"/>
      <c r="OCG113" s="100"/>
      <c r="OCH113" s="100"/>
      <c r="OCI113" s="100"/>
      <c r="OCJ113" s="100"/>
      <c r="OCK113" s="100"/>
      <c r="OCL113" s="100"/>
      <c r="OCM113" s="100"/>
      <c r="OCN113" s="100"/>
      <c r="OCO113" s="100"/>
      <c r="OCP113" s="100"/>
      <c r="OCQ113" s="100"/>
      <c r="OCR113" s="100"/>
      <c r="OCS113" s="100"/>
      <c r="OCT113" s="100"/>
      <c r="OCU113" s="100"/>
      <c r="OCV113" s="100"/>
      <c r="OCW113" s="100"/>
      <c r="OCX113" s="100"/>
      <c r="OCY113" s="100"/>
      <c r="OCZ113" s="100"/>
      <c r="ODA113" s="100"/>
      <c r="ODB113" s="100"/>
      <c r="ODC113" s="100"/>
      <c r="ODD113" s="100"/>
      <c r="ODE113" s="100"/>
      <c r="ODF113" s="100"/>
      <c r="ODG113" s="100"/>
      <c r="ODH113" s="100"/>
      <c r="ODI113" s="100"/>
      <c r="ODJ113" s="100"/>
      <c r="ODK113" s="100"/>
      <c r="ODL113" s="100"/>
      <c r="ODM113" s="100"/>
      <c r="ODN113" s="100"/>
      <c r="ODO113" s="100"/>
      <c r="ODP113" s="100"/>
      <c r="ODQ113" s="100"/>
      <c r="ODR113" s="100"/>
      <c r="ODS113" s="100"/>
      <c r="ODT113" s="100"/>
      <c r="ODU113" s="100"/>
      <c r="ODV113" s="100"/>
      <c r="ODW113" s="100"/>
      <c r="ODX113" s="100"/>
      <c r="ODY113" s="100"/>
      <c r="ODZ113" s="100"/>
      <c r="OEA113" s="100"/>
      <c r="OEB113" s="100"/>
      <c r="OEC113" s="100"/>
      <c r="OED113" s="100"/>
      <c r="OEE113" s="100"/>
      <c r="OEF113" s="100"/>
      <c r="OEG113" s="100"/>
      <c r="OEH113" s="100"/>
      <c r="OEI113" s="100"/>
      <c r="OEJ113" s="100"/>
      <c r="OEK113" s="100"/>
      <c r="OEL113" s="100"/>
      <c r="OEM113" s="100"/>
      <c r="OEN113" s="100"/>
      <c r="OEO113" s="100"/>
      <c r="OEP113" s="100"/>
      <c r="OEQ113" s="100"/>
      <c r="OER113" s="100"/>
      <c r="OES113" s="100"/>
      <c r="OET113" s="100"/>
      <c r="OEU113" s="100"/>
      <c r="OEV113" s="100"/>
      <c r="OEW113" s="100"/>
      <c r="OEX113" s="100"/>
      <c r="OEY113" s="100"/>
      <c r="OEZ113" s="100"/>
      <c r="OFA113" s="100"/>
      <c r="OFB113" s="100"/>
      <c r="OFC113" s="100"/>
      <c r="OFD113" s="100"/>
      <c r="OFE113" s="100"/>
      <c r="OFF113" s="100"/>
      <c r="OFG113" s="100"/>
      <c r="OFH113" s="100"/>
      <c r="OFI113" s="100"/>
      <c r="OFJ113" s="100"/>
      <c r="OFK113" s="100"/>
      <c r="OFL113" s="100"/>
      <c r="OFM113" s="100"/>
      <c r="OFN113" s="100"/>
      <c r="OFO113" s="100"/>
      <c r="OFP113" s="100"/>
      <c r="OFQ113" s="100"/>
      <c r="OFR113" s="100"/>
      <c r="OFS113" s="100"/>
      <c r="OFT113" s="100"/>
      <c r="OFU113" s="100"/>
      <c r="OFV113" s="100"/>
      <c r="OFW113" s="100"/>
      <c r="OFX113" s="100"/>
      <c r="OFY113" s="100"/>
      <c r="OFZ113" s="100"/>
      <c r="OGA113" s="100"/>
      <c r="OGB113" s="100"/>
      <c r="OGC113" s="100"/>
      <c r="OGD113" s="100"/>
      <c r="OGE113" s="100"/>
      <c r="OGF113" s="100"/>
      <c r="OGG113" s="100"/>
      <c r="OGH113" s="100"/>
      <c r="OGI113" s="100"/>
      <c r="OGJ113" s="100"/>
      <c r="OGK113" s="100"/>
      <c r="OGL113" s="100"/>
      <c r="OGM113" s="100"/>
      <c r="OGN113" s="100"/>
      <c r="OGO113" s="100"/>
      <c r="OGP113" s="100"/>
      <c r="OGQ113" s="100"/>
      <c r="OGR113" s="100"/>
      <c r="OGS113" s="100"/>
      <c r="OGT113" s="100"/>
      <c r="OGU113" s="100"/>
      <c r="OGV113" s="100"/>
      <c r="OGW113" s="100"/>
      <c r="OGX113" s="100"/>
      <c r="OGY113" s="100"/>
      <c r="OGZ113" s="100"/>
      <c r="OHA113" s="100"/>
      <c r="OHB113" s="100"/>
      <c r="OHC113" s="100"/>
      <c r="OHD113" s="100"/>
      <c r="OHE113" s="100"/>
      <c r="OHF113" s="100"/>
      <c r="OHG113" s="100"/>
      <c r="OHH113" s="100"/>
      <c r="OHI113" s="100"/>
      <c r="OHJ113" s="100"/>
      <c r="OHK113" s="100"/>
      <c r="OHL113" s="100"/>
      <c r="OHM113" s="100"/>
      <c r="OHN113" s="100"/>
      <c r="OHO113" s="100"/>
      <c r="OHP113" s="100"/>
      <c r="OHQ113" s="100"/>
      <c r="OHR113" s="100"/>
      <c r="OHS113" s="100"/>
      <c r="OHT113" s="100"/>
      <c r="OHU113" s="100"/>
      <c r="OHV113" s="100"/>
      <c r="OHW113" s="100"/>
      <c r="OHX113" s="100"/>
      <c r="OHY113" s="100"/>
      <c r="OHZ113" s="100"/>
      <c r="OIA113" s="100"/>
      <c r="OIB113" s="100"/>
      <c r="OIC113" s="100"/>
      <c r="OID113" s="100"/>
      <c r="OIE113" s="100"/>
      <c r="OIF113" s="100"/>
      <c r="OIG113" s="100"/>
      <c r="OIH113" s="100"/>
      <c r="OII113" s="100"/>
      <c r="OIJ113" s="100"/>
      <c r="OIK113" s="100"/>
      <c r="OIL113" s="100"/>
      <c r="OIM113" s="100"/>
      <c r="OIN113" s="100"/>
      <c r="OIO113" s="100"/>
      <c r="OIP113" s="100"/>
      <c r="OIQ113" s="100"/>
      <c r="OIR113" s="100"/>
      <c r="OIS113" s="100"/>
      <c r="OIT113" s="100"/>
      <c r="OIU113" s="100"/>
      <c r="OIV113" s="100"/>
      <c r="OIW113" s="100"/>
      <c r="OIX113" s="100"/>
      <c r="OIY113" s="100"/>
      <c r="OIZ113" s="100"/>
      <c r="OJA113" s="100"/>
      <c r="OJB113" s="100"/>
      <c r="OJC113" s="100"/>
      <c r="OJD113" s="100"/>
      <c r="OJE113" s="100"/>
      <c r="OJF113" s="100"/>
      <c r="OJG113" s="100"/>
      <c r="OJH113" s="100"/>
      <c r="OJI113" s="100"/>
      <c r="OJJ113" s="100"/>
      <c r="OJK113" s="100"/>
      <c r="OJL113" s="100"/>
      <c r="OJM113" s="100"/>
      <c r="OJN113" s="100"/>
      <c r="OJO113" s="100"/>
      <c r="OJP113" s="100"/>
      <c r="OJQ113" s="100"/>
      <c r="OJR113" s="100"/>
      <c r="OJS113" s="100"/>
      <c r="OJT113" s="100"/>
      <c r="OJU113" s="100"/>
      <c r="OJV113" s="100"/>
      <c r="OJW113" s="100"/>
      <c r="OJX113" s="100"/>
      <c r="OJY113" s="100"/>
      <c r="OJZ113" s="100"/>
      <c r="OKA113" s="100"/>
      <c r="OKB113" s="100"/>
      <c r="OKC113" s="100"/>
      <c r="OKD113" s="100"/>
      <c r="OKE113" s="100"/>
      <c r="OKF113" s="100"/>
      <c r="OKG113" s="100"/>
      <c r="OKH113" s="100"/>
      <c r="OKI113" s="100"/>
      <c r="OKJ113" s="100"/>
      <c r="OKK113" s="100"/>
      <c r="OKL113" s="100"/>
      <c r="OKM113" s="100"/>
      <c r="OKN113" s="100"/>
      <c r="OKO113" s="100"/>
      <c r="OKP113" s="100"/>
      <c r="OKQ113" s="100"/>
      <c r="OKR113" s="100"/>
      <c r="OKS113" s="100"/>
      <c r="OKT113" s="100"/>
      <c r="OKU113" s="100"/>
      <c r="OKV113" s="100"/>
      <c r="OKW113" s="100"/>
      <c r="OKX113" s="100"/>
      <c r="OKY113" s="100"/>
      <c r="OKZ113" s="100"/>
      <c r="OLA113" s="100"/>
      <c r="OLB113" s="100"/>
      <c r="OLC113" s="100"/>
      <c r="OLD113" s="100"/>
      <c r="OLE113" s="100"/>
      <c r="OLF113" s="100"/>
      <c r="OLG113" s="100"/>
      <c r="OLH113" s="100"/>
      <c r="OLI113" s="100"/>
      <c r="OLJ113" s="100"/>
      <c r="OLK113" s="100"/>
      <c r="OLL113" s="100"/>
      <c r="OLM113" s="100"/>
      <c r="OLN113" s="100"/>
      <c r="OLO113" s="100"/>
      <c r="OLP113" s="100"/>
      <c r="OLQ113" s="100"/>
      <c r="OLR113" s="100"/>
      <c r="OLS113" s="100"/>
      <c r="OLT113" s="100"/>
      <c r="OLU113" s="100"/>
      <c r="OLV113" s="100"/>
      <c r="OLW113" s="100"/>
      <c r="OLX113" s="100"/>
      <c r="OLY113" s="100"/>
      <c r="OLZ113" s="100"/>
      <c r="OMA113" s="100"/>
      <c r="OMB113" s="100"/>
      <c r="OMC113" s="100"/>
      <c r="OMD113" s="100"/>
      <c r="OME113" s="100"/>
      <c r="OMF113" s="100"/>
      <c r="OMG113" s="100"/>
      <c r="OMH113" s="100"/>
      <c r="OMI113" s="100"/>
      <c r="OMJ113" s="100"/>
      <c r="OMK113" s="100"/>
      <c r="OML113" s="100"/>
      <c r="OMM113" s="100"/>
      <c r="OMN113" s="100"/>
      <c r="OMO113" s="100"/>
      <c r="OMP113" s="100"/>
      <c r="OMQ113" s="100"/>
      <c r="OMR113" s="100"/>
      <c r="OMS113" s="100"/>
      <c r="OMT113" s="100"/>
      <c r="OMU113" s="100"/>
      <c r="OMV113" s="100"/>
      <c r="OMW113" s="100"/>
      <c r="OMX113" s="100"/>
      <c r="OMY113" s="100"/>
      <c r="OMZ113" s="100"/>
      <c r="ONA113" s="100"/>
      <c r="ONB113" s="100"/>
      <c r="ONC113" s="100"/>
      <c r="OND113" s="100"/>
      <c r="ONE113" s="100"/>
      <c r="ONF113" s="100"/>
      <c r="ONG113" s="100"/>
      <c r="ONH113" s="100"/>
      <c r="ONI113" s="100"/>
      <c r="ONJ113" s="100"/>
      <c r="ONK113" s="100"/>
      <c r="ONL113" s="100"/>
      <c r="ONM113" s="100"/>
      <c r="ONN113" s="100"/>
      <c r="ONO113" s="100"/>
      <c r="ONP113" s="100"/>
      <c r="ONQ113" s="100"/>
      <c r="ONR113" s="100"/>
      <c r="ONS113" s="100"/>
      <c r="ONT113" s="100"/>
      <c r="ONU113" s="100"/>
      <c r="ONV113" s="100"/>
      <c r="ONW113" s="100"/>
      <c r="ONX113" s="100"/>
      <c r="ONY113" s="100"/>
      <c r="ONZ113" s="100"/>
      <c r="OOA113" s="100"/>
      <c r="OOB113" s="100"/>
      <c r="OOC113" s="100"/>
      <c r="OOD113" s="100"/>
      <c r="OOE113" s="100"/>
      <c r="OOF113" s="100"/>
      <c r="OOG113" s="100"/>
      <c r="OOH113" s="100"/>
      <c r="OOI113" s="100"/>
      <c r="OOJ113" s="100"/>
      <c r="OOK113" s="100"/>
      <c r="OOL113" s="100"/>
      <c r="OOM113" s="100"/>
      <c r="OON113" s="100"/>
      <c r="OOO113" s="100"/>
      <c r="OOP113" s="100"/>
      <c r="OOQ113" s="100"/>
      <c r="OOR113" s="100"/>
      <c r="OOS113" s="100"/>
      <c r="OOT113" s="100"/>
      <c r="OOU113" s="100"/>
      <c r="OOV113" s="100"/>
      <c r="OOW113" s="100"/>
      <c r="OOX113" s="100"/>
      <c r="OOY113" s="100"/>
      <c r="OOZ113" s="100"/>
      <c r="OPA113" s="100"/>
      <c r="OPB113" s="100"/>
      <c r="OPC113" s="100"/>
      <c r="OPD113" s="100"/>
      <c r="OPE113" s="100"/>
      <c r="OPF113" s="100"/>
      <c r="OPG113" s="100"/>
      <c r="OPH113" s="100"/>
      <c r="OPI113" s="100"/>
      <c r="OPJ113" s="100"/>
      <c r="OPK113" s="100"/>
      <c r="OPL113" s="100"/>
      <c r="OPM113" s="100"/>
      <c r="OPN113" s="100"/>
      <c r="OPO113" s="100"/>
      <c r="OPP113" s="100"/>
      <c r="OPQ113" s="100"/>
      <c r="OPR113" s="100"/>
      <c r="OPS113" s="100"/>
      <c r="OPT113" s="100"/>
      <c r="OPU113" s="100"/>
      <c r="OPV113" s="100"/>
      <c r="OPW113" s="100"/>
      <c r="OPX113" s="100"/>
      <c r="OPY113" s="100"/>
      <c r="OPZ113" s="100"/>
      <c r="OQA113" s="100"/>
      <c r="OQB113" s="100"/>
      <c r="OQC113" s="100"/>
      <c r="OQD113" s="100"/>
      <c r="OQE113" s="100"/>
      <c r="OQF113" s="100"/>
      <c r="OQG113" s="100"/>
      <c r="OQH113" s="100"/>
      <c r="OQI113" s="100"/>
      <c r="OQJ113" s="100"/>
      <c r="OQK113" s="100"/>
      <c r="OQL113" s="100"/>
      <c r="OQM113" s="100"/>
      <c r="OQN113" s="100"/>
      <c r="OQO113" s="100"/>
      <c r="OQP113" s="100"/>
      <c r="OQQ113" s="100"/>
      <c r="OQR113" s="100"/>
      <c r="OQS113" s="100"/>
      <c r="OQT113" s="100"/>
      <c r="OQU113" s="100"/>
      <c r="OQV113" s="100"/>
      <c r="OQW113" s="100"/>
      <c r="OQX113" s="100"/>
      <c r="OQY113" s="100"/>
      <c r="OQZ113" s="100"/>
      <c r="ORA113" s="100"/>
      <c r="ORB113" s="100"/>
      <c r="ORC113" s="100"/>
      <c r="ORD113" s="100"/>
      <c r="ORE113" s="100"/>
      <c r="ORF113" s="100"/>
      <c r="ORG113" s="100"/>
      <c r="ORH113" s="100"/>
      <c r="ORI113" s="100"/>
      <c r="ORJ113" s="100"/>
      <c r="ORK113" s="100"/>
      <c r="ORL113" s="100"/>
      <c r="ORM113" s="100"/>
      <c r="ORN113" s="100"/>
      <c r="ORO113" s="100"/>
      <c r="ORP113" s="100"/>
      <c r="ORQ113" s="100"/>
      <c r="ORR113" s="100"/>
      <c r="ORS113" s="100"/>
      <c r="ORT113" s="100"/>
      <c r="ORU113" s="100"/>
      <c r="ORV113" s="100"/>
      <c r="ORW113" s="100"/>
      <c r="ORX113" s="100"/>
      <c r="ORY113" s="100"/>
      <c r="ORZ113" s="100"/>
      <c r="OSA113" s="100"/>
      <c r="OSB113" s="100"/>
      <c r="OSC113" s="100"/>
      <c r="OSD113" s="100"/>
      <c r="OSE113" s="100"/>
      <c r="OSF113" s="100"/>
      <c r="OSG113" s="100"/>
      <c r="OSH113" s="100"/>
      <c r="OSI113" s="100"/>
      <c r="OSJ113" s="100"/>
      <c r="OSK113" s="100"/>
      <c r="OSL113" s="100"/>
      <c r="OSM113" s="100"/>
      <c r="OSN113" s="100"/>
      <c r="OSO113" s="100"/>
      <c r="OSP113" s="100"/>
      <c r="OSQ113" s="100"/>
      <c r="OSR113" s="100"/>
      <c r="OSS113" s="100"/>
      <c r="OST113" s="100"/>
      <c r="OSU113" s="100"/>
      <c r="OSV113" s="100"/>
      <c r="OSW113" s="100"/>
      <c r="OSX113" s="100"/>
      <c r="OSY113" s="100"/>
      <c r="OSZ113" s="100"/>
      <c r="OTA113" s="100"/>
      <c r="OTB113" s="100"/>
      <c r="OTC113" s="100"/>
      <c r="OTD113" s="100"/>
      <c r="OTE113" s="100"/>
      <c r="OTF113" s="100"/>
      <c r="OTG113" s="100"/>
      <c r="OTH113" s="100"/>
      <c r="OTI113" s="100"/>
      <c r="OTJ113" s="100"/>
      <c r="OTK113" s="100"/>
      <c r="OTL113" s="100"/>
      <c r="OTM113" s="100"/>
      <c r="OTN113" s="100"/>
      <c r="OTO113" s="100"/>
      <c r="OTP113" s="100"/>
      <c r="OTQ113" s="100"/>
      <c r="OTR113" s="100"/>
      <c r="OTS113" s="100"/>
      <c r="OTT113" s="100"/>
      <c r="OTU113" s="100"/>
      <c r="OTV113" s="100"/>
      <c r="OTW113" s="100"/>
      <c r="OTX113" s="100"/>
      <c r="OTY113" s="100"/>
      <c r="OTZ113" s="100"/>
      <c r="OUA113" s="100"/>
      <c r="OUB113" s="100"/>
      <c r="OUC113" s="100"/>
      <c r="OUD113" s="100"/>
      <c r="OUE113" s="100"/>
      <c r="OUF113" s="100"/>
      <c r="OUG113" s="100"/>
      <c r="OUH113" s="100"/>
      <c r="OUI113" s="100"/>
      <c r="OUJ113" s="100"/>
      <c r="OUK113" s="100"/>
      <c r="OUL113" s="100"/>
      <c r="OUM113" s="100"/>
      <c r="OUN113" s="100"/>
      <c r="OUO113" s="100"/>
      <c r="OUP113" s="100"/>
      <c r="OUQ113" s="100"/>
      <c r="OUR113" s="100"/>
      <c r="OUS113" s="100"/>
      <c r="OUT113" s="100"/>
      <c r="OUU113" s="100"/>
      <c r="OUV113" s="100"/>
      <c r="OUW113" s="100"/>
      <c r="OUX113" s="100"/>
      <c r="OUY113" s="100"/>
      <c r="OUZ113" s="100"/>
      <c r="OVA113" s="100"/>
      <c r="OVB113" s="100"/>
      <c r="OVC113" s="100"/>
      <c r="OVD113" s="100"/>
      <c r="OVE113" s="100"/>
      <c r="OVF113" s="100"/>
      <c r="OVG113" s="100"/>
      <c r="OVH113" s="100"/>
      <c r="OVI113" s="100"/>
      <c r="OVJ113" s="100"/>
      <c r="OVK113" s="100"/>
      <c r="OVL113" s="100"/>
      <c r="OVM113" s="100"/>
      <c r="OVN113" s="100"/>
      <c r="OVO113" s="100"/>
      <c r="OVP113" s="100"/>
      <c r="OVQ113" s="100"/>
      <c r="OVR113" s="100"/>
      <c r="OVS113" s="100"/>
      <c r="OVT113" s="100"/>
      <c r="OVU113" s="100"/>
      <c r="OVV113" s="100"/>
      <c r="OVW113" s="100"/>
      <c r="OVX113" s="100"/>
      <c r="OVY113" s="100"/>
      <c r="OVZ113" s="100"/>
      <c r="OWA113" s="100"/>
      <c r="OWB113" s="100"/>
      <c r="OWC113" s="100"/>
      <c r="OWD113" s="100"/>
      <c r="OWE113" s="100"/>
      <c r="OWF113" s="100"/>
      <c r="OWG113" s="100"/>
      <c r="OWH113" s="100"/>
      <c r="OWI113" s="100"/>
      <c r="OWJ113" s="100"/>
      <c r="OWK113" s="100"/>
      <c r="OWL113" s="100"/>
      <c r="OWM113" s="100"/>
      <c r="OWN113" s="100"/>
      <c r="OWO113" s="100"/>
      <c r="OWP113" s="100"/>
      <c r="OWQ113" s="100"/>
      <c r="OWR113" s="100"/>
      <c r="OWS113" s="100"/>
      <c r="OWT113" s="100"/>
      <c r="OWU113" s="100"/>
      <c r="OWV113" s="100"/>
      <c r="OWW113" s="100"/>
      <c r="OWX113" s="100"/>
      <c r="OWY113" s="100"/>
      <c r="OWZ113" s="100"/>
      <c r="OXA113" s="100"/>
      <c r="OXB113" s="100"/>
      <c r="OXC113" s="100"/>
      <c r="OXD113" s="100"/>
      <c r="OXE113" s="100"/>
      <c r="OXF113" s="100"/>
      <c r="OXG113" s="100"/>
      <c r="OXH113" s="100"/>
      <c r="OXI113" s="100"/>
      <c r="OXJ113" s="100"/>
      <c r="OXK113" s="100"/>
      <c r="OXL113" s="100"/>
      <c r="OXM113" s="100"/>
      <c r="OXN113" s="100"/>
      <c r="OXO113" s="100"/>
      <c r="OXP113" s="100"/>
      <c r="OXQ113" s="100"/>
      <c r="OXR113" s="100"/>
      <c r="OXS113" s="100"/>
      <c r="OXT113" s="100"/>
      <c r="OXU113" s="100"/>
      <c r="OXV113" s="100"/>
      <c r="OXW113" s="100"/>
      <c r="OXX113" s="100"/>
      <c r="OXY113" s="100"/>
      <c r="OXZ113" s="100"/>
      <c r="OYA113" s="100"/>
      <c r="OYB113" s="100"/>
      <c r="OYC113" s="100"/>
      <c r="OYD113" s="100"/>
      <c r="OYE113" s="100"/>
      <c r="OYF113" s="100"/>
      <c r="OYG113" s="100"/>
      <c r="OYH113" s="100"/>
      <c r="OYI113" s="100"/>
      <c r="OYJ113" s="100"/>
      <c r="OYK113" s="100"/>
      <c r="OYL113" s="100"/>
      <c r="OYM113" s="100"/>
      <c r="OYN113" s="100"/>
      <c r="OYO113" s="100"/>
      <c r="OYP113" s="100"/>
      <c r="OYQ113" s="100"/>
      <c r="OYR113" s="100"/>
      <c r="OYS113" s="100"/>
      <c r="OYT113" s="100"/>
      <c r="OYU113" s="100"/>
      <c r="OYV113" s="100"/>
      <c r="OYW113" s="100"/>
      <c r="OYX113" s="100"/>
      <c r="OYY113" s="100"/>
      <c r="OYZ113" s="100"/>
      <c r="OZA113" s="100"/>
      <c r="OZB113" s="100"/>
      <c r="OZC113" s="100"/>
      <c r="OZD113" s="100"/>
      <c r="OZE113" s="100"/>
      <c r="OZF113" s="100"/>
      <c r="OZG113" s="100"/>
      <c r="OZH113" s="100"/>
      <c r="OZI113" s="100"/>
      <c r="OZJ113" s="100"/>
      <c r="OZK113" s="100"/>
      <c r="OZL113" s="100"/>
      <c r="OZM113" s="100"/>
      <c r="OZN113" s="100"/>
      <c r="OZO113" s="100"/>
      <c r="OZP113" s="100"/>
      <c r="OZQ113" s="100"/>
      <c r="OZR113" s="100"/>
      <c r="OZS113" s="100"/>
      <c r="OZT113" s="100"/>
      <c r="OZU113" s="100"/>
      <c r="OZV113" s="100"/>
      <c r="OZW113" s="100"/>
      <c r="OZX113" s="100"/>
      <c r="OZY113" s="100"/>
      <c r="OZZ113" s="100"/>
      <c r="PAA113" s="100"/>
      <c r="PAB113" s="100"/>
      <c r="PAC113" s="100"/>
      <c r="PAD113" s="100"/>
      <c r="PAE113" s="100"/>
      <c r="PAF113" s="100"/>
      <c r="PAG113" s="100"/>
      <c r="PAH113" s="100"/>
      <c r="PAI113" s="100"/>
      <c r="PAJ113" s="100"/>
      <c r="PAK113" s="100"/>
      <c r="PAL113" s="100"/>
      <c r="PAM113" s="100"/>
      <c r="PAN113" s="100"/>
      <c r="PAO113" s="100"/>
      <c r="PAP113" s="100"/>
      <c r="PAQ113" s="100"/>
      <c r="PAR113" s="100"/>
      <c r="PAS113" s="100"/>
      <c r="PAT113" s="100"/>
      <c r="PAU113" s="100"/>
      <c r="PAV113" s="100"/>
      <c r="PAW113" s="100"/>
      <c r="PAX113" s="100"/>
      <c r="PAY113" s="100"/>
      <c r="PAZ113" s="100"/>
      <c r="PBA113" s="100"/>
      <c r="PBB113" s="100"/>
      <c r="PBC113" s="100"/>
      <c r="PBD113" s="100"/>
      <c r="PBE113" s="100"/>
      <c r="PBF113" s="100"/>
      <c r="PBG113" s="100"/>
      <c r="PBH113" s="100"/>
      <c r="PBI113" s="100"/>
      <c r="PBJ113" s="100"/>
      <c r="PBK113" s="100"/>
      <c r="PBL113" s="100"/>
      <c r="PBM113" s="100"/>
      <c r="PBN113" s="100"/>
      <c r="PBO113" s="100"/>
      <c r="PBP113" s="100"/>
      <c r="PBQ113" s="100"/>
      <c r="PBR113" s="100"/>
      <c r="PBS113" s="100"/>
      <c r="PBT113" s="100"/>
      <c r="PBU113" s="100"/>
      <c r="PBV113" s="100"/>
      <c r="PBW113" s="100"/>
      <c r="PBX113" s="100"/>
      <c r="PBY113" s="100"/>
      <c r="PBZ113" s="100"/>
      <c r="PCA113" s="100"/>
      <c r="PCB113" s="100"/>
      <c r="PCC113" s="100"/>
      <c r="PCD113" s="100"/>
      <c r="PCE113" s="100"/>
      <c r="PCF113" s="100"/>
      <c r="PCG113" s="100"/>
      <c r="PCH113" s="100"/>
      <c r="PCI113" s="100"/>
      <c r="PCJ113" s="100"/>
      <c r="PCK113" s="100"/>
      <c r="PCL113" s="100"/>
      <c r="PCM113" s="100"/>
      <c r="PCN113" s="100"/>
      <c r="PCO113" s="100"/>
      <c r="PCP113" s="100"/>
      <c r="PCQ113" s="100"/>
      <c r="PCR113" s="100"/>
      <c r="PCS113" s="100"/>
      <c r="PCT113" s="100"/>
      <c r="PCU113" s="100"/>
      <c r="PCV113" s="100"/>
      <c r="PCW113" s="100"/>
      <c r="PCX113" s="100"/>
      <c r="PCY113" s="100"/>
      <c r="PCZ113" s="100"/>
      <c r="PDA113" s="100"/>
      <c r="PDB113" s="100"/>
      <c r="PDC113" s="100"/>
      <c r="PDD113" s="100"/>
      <c r="PDE113" s="100"/>
      <c r="PDF113" s="100"/>
      <c r="PDG113" s="100"/>
      <c r="PDH113" s="100"/>
      <c r="PDI113" s="100"/>
      <c r="PDJ113" s="100"/>
      <c r="PDK113" s="100"/>
      <c r="PDL113" s="100"/>
      <c r="PDM113" s="100"/>
      <c r="PDN113" s="100"/>
      <c r="PDO113" s="100"/>
      <c r="PDP113" s="100"/>
      <c r="PDQ113" s="100"/>
      <c r="PDR113" s="100"/>
      <c r="PDS113" s="100"/>
      <c r="PDT113" s="100"/>
      <c r="PDU113" s="100"/>
      <c r="PDV113" s="100"/>
      <c r="PDW113" s="100"/>
      <c r="PDX113" s="100"/>
      <c r="PDY113" s="100"/>
      <c r="PDZ113" s="100"/>
      <c r="PEA113" s="100"/>
      <c r="PEB113" s="100"/>
      <c r="PEC113" s="100"/>
      <c r="PED113" s="100"/>
      <c r="PEE113" s="100"/>
      <c r="PEF113" s="100"/>
      <c r="PEG113" s="100"/>
      <c r="PEH113" s="100"/>
      <c r="PEI113" s="100"/>
      <c r="PEJ113" s="100"/>
      <c r="PEK113" s="100"/>
      <c r="PEL113" s="100"/>
      <c r="PEM113" s="100"/>
      <c r="PEN113" s="100"/>
      <c r="PEO113" s="100"/>
      <c r="PEP113" s="100"/>
      <c r="PEQ113" s="100"/>
      <c r="PER113" s="100"/>
      <c r="PES113" s="100"/>
      <c r="PET113" s="100"/>
      <c r="PEU113" s="100"/>
      <c r="PEV113" s="100"/>
      <c r="PEW113" s="100"/>
      <c r="PEX113" s="100"/>
      <c r="PEY113" s="100"/>
      <c r="PEZ113" s="100"/>
      <c r="PFA113" s="100"/>
      <c r="PFB113" s="100"/>
      <c r="PFC113" s="100"/>
      <c r="PFD113" s="100"/>
      <c r="PFE113" s="100"/>
      <c r="PFF113" s="100"/>
      <c r="PFG113" s="100"/>
      <c r="PFH113" s="100"/>
      <c r="PFI113" s="100"/>
      <c r="PFJ113" s="100"/>
      <c r="PFK113" s="100"/>
      <c r="PFL113" s="100"/>
      <c r="PFM113" s="100"/>
      <c r="PFN113" s="100"/>
      <c r="PFO113" s="100"/>
      <c r="PFP113" s="100"/>
      <c r="PFQ113" s="100"/>
      <c r="PFR113" s="100"/>
      <c r="PFS113" s="100"/>
      <c r="PFT113" s="100"/>
      <c r="PFU113" s="100"/>
      <c r="PFV113" s="100"/>
      <c r="PFW113" s="100"/>
      <c r="PFX113" s="100"/>
      <c r="PFY113" s="100"/>
      <c r="PFZ113" s="100"/>
      <c r="PGA113" s="100"/>
      <c r="PGB113" s="100"/>
      <c r="PGC113" s="100"/>
      <c r="PGD113" s="100"/>
      <c r="PGE113" s="100"/>
      <c r="PGF113" s="100"/>
      <c r="PGG113" s="100"/>
      <c r="PGH113" s="100"/>
      <c r="PGI113" s="100"/>
      <c r="PGJ113" s="100"/>
      <c r="PGK113" s="100"/>
      <c r="PGL113" s="100"/>
      <c r="PGM113" s="100"/>
      <c r="PGN113" s="100"/>
      <c r="PGO113" s="100"/>
      <c r="PGP113" s="100"/>
      <c r="PGQ113" s="100"/>
      <c r="PGR113" s="100"/>
      <c r="PGS113" s="100"/>
      <c r="PGT113" s="100"/>
      <c r="PGU113" s="100"/>
      <c r="PGV113" s="100"/>
      <c r="PGW113" s="100"/>
      <c r="PGX113" s="100"/>
      <c r="PGY113" s="100"/>
      <c r="PGZ113" s="100"/>
      <c r="PHA113" s="100"/>
      <c r="PHB113" s="100"/>
      <c r="PHC113" s="100"/>
      <c r="PHD113" s="100"/>
      <c r="PHE113" s="100"/>
      <c r="PHF113" s="100"/>
      <c r="PHG113" s="100"/>
      <c r="PHH113" s="100"/>
      <c r="PHI113" s="100"/>
      <c r="PHJ113" s="100"/>
      <c r="PHK113" s="100"/>
      <c r="PHL113" s="100"/>
      <c r="PHM113" s="100"/>
      <c r="PHN113" s="100"/>
      <c r="PHO113" s="100"/>
      <c r="PHP113" s="100"/>
      <c r="PHQ113" s="100"/>
      <c r="PHR113" s="100"/>
      <c r="PHS113" s="100"/>
      <c r="PHT113" s="100"/>
      <c r="PHU113" s="100"/>
      <c r="PHV113" s="100"/>
      <c r="PHW113" s="100"/>
      <c r="PHX113" s="100"/>
      <c r="PHY113" s="100"/>
      <c r="PHZ113" s="100"/>
      <c r="PIA113" s="100"/>
      <c r="PIB113" s="100"/>
      <c r="PIC113" s="100"/>
      <c r="PID113" s="100"/>
      <c r="PIE113" s="100"/>
      <c r="PIF113" s="100"/>
      <c r="PIG113" s="100"/>
      <c r="PIH113" s="100"/>
      <c r="PII113" s="100"/>
      <c r="PIJ113" s="100"/>
      <c r="PIK113" s="100"/>
      <c r="PIL113" s="100"/>
      <c r="PIM113" s="100"/>
      <c r="PIN113" s="100"/>
      <c r="PIO113" s="100"/>
      <c r="PIP113" s="100"/>
      <c r="PIQ113" s="100"/>
      <c r="PIR113" s="100"/>
      <c r="PIS113" s="100"/>
      <c r="PIT113" s="100"/>
      <c r="PIU113" s="100"/>
      <c r="PIV113" s="100"/>
      <c r="PIW113" s="100"/>
      <c r="PIX113" s="100"/>
      <c r="PIY113" s="100"/>
      <c r="PIZ113" s="100"/>
      <c r="PJA113" s="100"/>
      <c r="PJB113" s="100"/>
      <c r="PJC113" s="100"/>
      <c r="PJD113" s="100"/>
      <c r="PJE113" s="100"/>
      <c r="PJF113" s="100"/>
      <c r="PJG113" s="100"/>
      <c r="PJH113" s="100"/>
      <c r="PJI113" s="100"/>
      <c r="PJJ113" s="100"/>
      <c r="PJK113" s="100"/>
      <c r="PJL113" s="100"/>
      <c r="PJM113" s="100"/>
      <c r="PJN113" s="100"/>
      <c r="PJO113" s="100"/>
      <c r="PJP113" s="100"/>
      <c r="PJQ113" s="100"/>
      <c r="PJR113" s="100"/>
      <c r="PJS113" s="100"/>
      <c r="PJT113" s="100"/>
      <c r="PJU113" s="100"/>
      <c r="PJV113" s="100"/>
      <c r="PJW113" s="100"/>
      <c r="PJX113" s="100"/>
      <c r="PJY113" s="100"/>
      <c r="PJZ113" s="100"/>
      <c r="PKA113" s="100"/>
      <c r="PKB113" s="100"/>
      <c r="PKC113" s="100"/>
      <c r="PKD113" s="100"/>
      <c r="PKE113" s="100"/>
      <c r="PKF113" s="100"/>
      <c r="PKG113" s="100"/>
      <c r="PKH113" s="100"/>
      <c r="PKI113" s="100"/>
      <c r="PKJ113" s="100"/>
      <c r="PKK113" s="100"/>
      <c r="PKL113" s="100"/>
      <c r="PKM113" s="100"/>
      <c r="PKN113" s="100"/>
      <c r="PKO113" s="100"/>
      <c r="PKP113" s="100"/>
      <c r="PKQ113" s="100"/>
      <c r="PKR113" s="100"/>
      <c r="PKS113" s="100"/>
      <c r="PKT113" s="100"/>
      <c r="PKU113" s="100"/>
      <c r="PKV113" s="100"/>
      <c r="PKW113" s="100"/>
      <c r="PKX113" s="100"/>
      <c r="PKY113" s="100"/>
      <c r="PKZ113" s="100"/>
      <c r="PLA113" s="100"/>
      <c r="PLB113" s="100"/>
      <c r="PLC113" s="100"/>
      <c r="PLD113" s="100"/>
      <c r="PLE113" s="100"/>
      <c r="PLF113" s="100"/>
      <c r="PLG113" s="100"/>
      <c r="PLH113" s="100"/>
      <c r="PLI113" s="100"/>
      <c r="PLJ113" s="100"/>
      <c r="PLK113" s="100"/>
      <c r="PLL113" s="100"/>
      <c r="PLM113" s="100"/>
      <c r="PLN113" s="100"/>
      <c r="PLO113" s="100"/>
      <c r="PLP113" s="100"/>
      <c r="PLQ113" s="100"/>
      <c r="PLR113" s="100"/>
      <c r="PLS113" s="100"/>
      <c r="PLT113" s="100"/>
      <c r="PLU113" s="100"/>
      <c r="PLV113" s="100"/>
      <c r="PLW113" s="100"/>
      <c r="PLX113" s="100"/>
      <c r="PLY113" s="100"/>
      <c r="PLZ113" s="100"/>
      <c r="PMA113" s="100"/>
      <c r="PMB113" s="100"/>
      <c r="PMC113" s="100"/>
      <c r="PMD113" s="100"/>
      <c r="PME113" s="100"/>
      <c r="PMF113" s="100"/>
      <c r="PMG113" s="100"/>
      <c r="PMH113" s="100"/>
      <c r="PMI113" s="100"/>
      <c r="PMJ113" s="100"/>
      <c r="PMK113" s="100"/>
      <c r="PML113" s="100"/>
      <c r="PMM113" s="100"/>
      <c r="PMN113" s="100"/>
      <c r="PMO113" s="100"/>
      <c r="PMP113" s="100"/>
      <c r="PMQ113" s="100"/>
      <c r="PMR113" s="100"/>
      <c r="PMS113" s="100"/>
      <c r="PMT113" s="100"/>
      <c r="PMU113" s="100"/>
      <c r="PMV113" s="100"/>
      <c r="PMW113" s="100"/>
      <c r="PMX113" s="100"/>
      <c r="PMY113" s="100"/>
      <c r="PMZ113" s="100"/>
      <c r="PNA113" s="100"/>
      <c r="PNB113" s="100"/>
      <c r="PNC113" s="100"/>
      <c r="PND113" s="100"/>
      <c r="PNE113" s="100"/>
      <c r="PNF113" s="100"/>
      <c r="PNG113" s="100"/>
      <c r="PNH113" s="100"/>
      <c r="PNI113" s="100"/>
      <c r="PNJ113" s="100"/>
      <c r="PNK113" s="100"/>
      <c r="PNL113" s="100"/>
      <c r="PNM113" s="100"/>
      <c r="PNN113" s="100"/>
      <c r="PNO113" s="100"/>
      <c r="PNP113" s="100"/>
      <c r="PNQ113" s="100"/>
      <c r="PNR113" s="100"/>
      <c r="PNS113" s="100"/>
      <c r="PNT113" s="100"/>
      <c r="PNU113" s="100"/>
      <c r="PNV113" s="100"/>
      <c r="PNW113" s="100"/>
      <c r="PNX113" s="100"/>
      <c r="PNY113" s="100"/>
      <c r="PNZ113" s="100"/>
      <c r="POA113" s="100"/>
      <c r="POB113" s="100"/>
      <c r="POC113" s="100"/>
      <c r="POD113" s="100"/>
      <c r="POE113" s="100"/>
      <c r="POF113" s="100"/>
      <c r="POG113" s="100"/>
      <c r="POH113" s="100"/>
      <c r="POI113" s="100"/>
      <c r="POJ113" s="100"/>
      <c r="POK113" s="100"/>
      <c r="POL113" s="100"/>
      <c r="POM113" s="100"/>
      <c r="PON113" s="100"/>
      <c r="POO113" s="100"/>
      <c r="POP113" s="100"/>
      <c r="POQ113" s="100"/>
      <c r="POR113" s="100"/>
      <c r="POS113" s="100"/>
      <c r="POT113" s="100"/>
      <c r="POU113" s="100"/>
      <c r="POV113" s="100"/>
      <c r="POW113" s="100"/>
      <c r="POX113" s="100"/>
      <c r="POY113" s="100"/>
      <c r="POZ113" s="100"/>
      <c r="PPA113" s="100"/>
      <c r="PPB113" s="100"/>
      <c r="PPC113" s="100"/>
      <c r="PPD113" s="100"/>
      <c r="PPE113" s="100"/>
      <c r="PPF113" s="100"/>
      <c r="PPG113" s="100"/>
      <c r="PPH113" s="100"/>
      <c r="PPI113" s="100"/>
      <c r="PPJ113" s="100"/>
      <c r="PPK113" s="100"/>
      <c r="PPL113" s="100"/>
      <c r="PPM113" s="100"/>
      <c r="PPN113" s="100"/>
      <c r="PPO113" s="100"/>
      <c r="PPP113" s="100"/>
      <c r="PPQ113" s="100"/>
      <c r="PPR113" s="100"/>
      <c r="PPS113" s="100"/>
      <c r="PPT113" s="100"/>
      <c r="PPU113" s="100"/>
      <c r="PPV113" s="100"/>
      <c r="PPW113" s="100"/>
      <c r="PPX113" s="100"/>
      <c r="PPY113" s="100"/>
      <c r="PPZ113" s="100"/>
      <c r="PQA113" s="100"/>
      <c r="PQB113" s="100"/>
      <c r="PQC113" s="100"/>
      <c r="PQD113" s="100"/>
      <c r="PQE113" s="100"/>
      <c r="PQF113" s="100"/>
      <c r="PQG113" s="100"/>
      <c r="PQH113" s="100"/>
      <c r="PQI113" s="100"/>
      <c r="PQJ113" s="100"/>
      <c r="PQK113" s="100"/>
      <c r="PQL113" s="100"/>
      <c r="PQM113" s="100"/>
      <c r="PQN113" s="100"/>
      <c r="PQO113" s="100"/>
      <c r="PQP113" s="100"/>
      <c r="PQQ113" s="100"/>
      <c r="PQR113" s="100"/>
      <c r="PQS113" s="100"/>
      <c r="PQT113" s="100"/>
      <c r="PQU113" s="100"/>
      <c r="PQV113" s="100"/>
      <c r="PQW113" s="100"/>
      <c r="PQX113" s="100"/>
      <c r="PQY113" s="100"/>
      <c r="PQZ113" s="100"/>
      <c r="PRA113" s="100"/>
      <c r="PRB113" s="100"/>
      <c r="PRC113" s="100"/>
      <c r="PRD113" s="100"/>
      <c r="PRE113" s="100"/>
      <c r="PRF113" s="100"/>
      <c r="PRG113" s="100"/>
      <c r="PRH113" s="100"/>
      <c r="PRI113" s="100"/>
      <c r="PRJ113" s="100"/>
      <c r="PRK113" s="100"/>
      <c r="PRL113" s="100"/>
      <c r="PRM113" s="100"/>
      <c r="PRN113" s="100"/>
      <c r="PRO113" s="100"/>
      <c r="PRP113" s="100"/>
      <c r="PRQ113" s="100"/>
      <c r="PRR113" s="100"/>
      <c r="PRS113" s="100"/>
      <c r="PRT113" s="100"/>
      <c r="PRU113" s="100"/>
      <c r="PRV113" s="100"/>
      <c r="PRW113" s="100"/>
      <c r="PRX113" s="100"/>
      <c r="PRY113" s="100"/>
      <c r="PRZ113" s="100"/>
      <c r="PSA113" s="100"/>
      <c r="PSB113" s="100"/>
      <c r="PSC113" s="100"/>
      <c r="PSD113" s="100"/>
      <c r="PSE113" s="100"/>
      <c r="PSF113" s="100"/>
      <c r="PSG113" s="100"/>
      <c r="PSH113" s="100"/>
      <c r="PSI113" s="100"/>
      <c r="PSJ113" s="100"/>
      <c r="PSK113" s="100"/>
      <c r="PSL113" s="100"/>
      <c r="PSM113" s="100"/>
      <c r="PSN113" s="100"/>
      <c r="PSO113" s="100"/>
      <c r="PSP113" s="100"/>
      <c r="PSQ113" s="100"/>
      <c r="PSR113" s="100"/>
      <c r="PSS113" s="100"/>
      <c r="PST113" s="100"/>
      <c r="PSU113" s="100"/>
      <c r="PSV113" s="100"/>
      <c r="PSW113" s="100"/>
      <c r="PSX113" s="100"/>
      <c r="PSY113" s="100"/>
      <c r="PSZ113" s="100"/>
      <c r="PTA113" s="100"/>
      <c r="PTB113" s="100"/>
      <c r="PTC113" s="100"/>
      <c r="PTD113" s="100"/>
      <c r="PTE113" s="100"/>
      <c r="PTF113" s="100"/>
      <c r="PTG113" s="100"/>
      <c r="PTH113" s="100"/>
      <c r="PTI113" s="100"/>
      <c r="PTJ113" s="100"/>
      <c r="PTK113" s="100"/>
      <c r="PTL113" s="100"/>
      <c r="PTM113" s="100"/>
      <c r="PTN113" s="100"/>
      <c r="PTO113" s="100"/>
      <c r="PTP113" s="100"/>
      <c r="PTQ113" s="100"/>
      <c r="PTR113" s="100"/>
      <c r="PTS113" s="100"/>
      <c r="PTT113" s="100"/>
      <c r="PTU113" s="100"/>
      <c r="PTV113" s="100"/>
      <c r="PTW113" s="100"/>
      <c r="PTX113" s="100"/>
      <c r="PTY113" s="100"/>
      <c r="PTZ113" s="100"/>
      <c r="PUA113" s="100"/>
      <c r="PUB113" s="100"/>
      <c r="PUC113" s="100"/>
      <c r="PUD113" s="100"/>
      <c r="PUE113" s="100"/>
      <c r="PUF113" s="100"/>
      <c r="PUG113" s="100"/>
      <c r="PUH113" s="100"/>
      <c r="PUI113" s="100"/>
      <c r="PUJ113" s="100"/>
      <c r="PUK113" s="100"/>
      <c r="PUL113" s="100"/>
      <c r="PUM113" s="100"/>
      <c r="PUN113" s="100"/>
      <c r="PUO113" s="100"/>
      <c r="PUP113" s="100"/>
      <c r="PUQ113" s="100"/>
      <c r="PUR113" s="100"/>
      <c r="PUS113" s="100"/>
      <c r="PUT113" s="100"/>
      <c r="PUU113" s="100"/>
      <c r="PUV113" s="100"/>
      <c r="PUW113" s="100"/>
      <c r="PUX113" s="100"/>
      <c r="PUY113" s="100"/>
      <c r="PUZ113" s="100"/>
      <c r="PVA113" s="100"/>
      <c r="PVB113" s="100"/>
      <c r="PVC113" s="100"/>
      <c r="PVD113" s="100"/>
      <c r="PVE113" s="100"/>
      <c r="PVF113" s="100"/>
      <c r="PVG113" s="100"/>
      <c r="PVH113" s="100"/>
      <c r="PVI113" s="100"/>
      <c r="PVJ113" s="100"/>
      <c r="PVK113" s="100"/>
      <c r="PVL113" s="100"/>
      <c r="PVM113" s="100"/>
      <c r="PVN113" s="100"/>
      <c r="PVO113" s="100"/>
      <c r="PVP113" s="100"/>
      <c r="PVQ113" s="100"/>
      <c r="PVR113" s="100"/>
      <c r="PVS113" s="100"/>
      <c r="PVT113" s="100"/>
      <c r="PVU113" s="100"/>
      <c r="PVV113" s="100"/>
      <c r="PVW113" s="100"/>
      <c r="PVX113" s="100"/>
      <c r="PVY113" s="100"/>
      <c r="PVZ113" s="100"/>
      <c r="PWA113" s="100"/>
      <c r="PWB113" s="100"/>
      <c r="PWC113" s="100"/>
      <c r="PWD113" s="100"/>
      <c r="PWE113" s="100"/>
      <c r="PWF113" s="100"/>
      <c r="PWG113" s="100"/>
      <c r="PWH113" s="100"/>
      <c r="PWI113" s="100"/>
      <c r="PWJ113" s="100"/>
      <c r="PWK113" s="100"/>
      <c r="PWL113" s="100"/>
      <c r="PWM113" s="100"/>
      <c r="PWN113" s="100"/>
      <c r="PWO113" s="100"/>
      <c r="PWP113" s="100"/>
      <c r="PWQ113" s="100"/>
      <c r="PWR113" s="100"/>
      <c r="PWS113" s="100"/>
      <c r="PWT113" s="100"/>
      <c r="PWU113" s="100"/>
      <c r="PWV113" s="100"/>
      <c r="PWW113" s="100"/>
      <c r="PWX113" s="100"/>
      <c r="PWY113" s="100"/>
      <c r="PWZ113" s="100"/>
      <c r="PXA113" s="100"/>
      <c r="PXB113" s="100"/>
      <c r="PXC113" s="100"/>
      <c r="PXD113" s="100"/>
      <c r="PXE113" s="100"/>
      <c r="PXF113" s="100"/>
      <c r="PXG113" s="100"/>
      <c r="PXH113" s="100"/>
      <c r="PXI113" s="100"/>
      <c r="PXJ113" s="100"/>
      <c r="PXK113" s="100"/>
      <c r="PXL113" s="100"/>
      <c r="PXM113" s="100"/>
      <c r="PXN113" s="100"/>
      <c r="PXO113" s="100"/>
      <c r="PXP113" s="100"/>
      <c r="PXQ113" s="100"/>
      <c r="PXR113" s="100"/>
      <c r="PXS113" s="100"/>
      <c r="PXT113" s="100"/>
      <c r="PXU113" s="100"/>
      <c r="PXV113" s="100"/>
      <c r="PXW113" s="100"/>
      <c r="PXX113" s="100"/>
      <c r="PXY113" s="100"/>
      <c r="PXZ113" s="100"/>
      <c r="PYA113" s="100"/>
      <c r="PYB113" s="100"/>
      <c r="PYC113" s="100"/>
      <c r="PYD113" s="100"/>
      <c r="PYE113" s="100"/>
      <c r="PYF113" s="100"/>
      <c r="PYG113" s="100"/>
      <c r="PYH113" s="100"/>
      <c r="PYI113" s="100"/>
      <c r="PYJ113" s="100"/>
      <c r="PYK113" s="100"/>
      <c r="PYL113" s="100"/>
      <c r="PYM113" s="100"/>
      <c r="PYN113" s="100"/>
      <c r="PYO113" s="100"/>
      <c r="PYP113" s="100"/>
      <c r="PYQ113" s="100"/>
      <c r="PYR113" s="100"/>
      <c r="PYS113" s="100"/>
      <c r="PYT113" s="100"/>
      <c r="PYU113" s="100"/>
      <c r="PYV113" s="100"/>
      <c r="PYW113" s="100"/>
      <c r="PYX113" s="100"/>
      <c r="PYY113" s="100"/>
      <c r="PYZ113" s="100"/>
      <c r="PZA113" s="100"/>
      <c r="PZB113" s="100"/>
      <c r="PZC113" s="100"/>
      <c r="PZD113" s="100"/>
      <c r="PZE113" s="100"/>
      <c r="PZF113" s="100"/>
      <c r="PZG113" s="100"/>
      <c r="PZH113" s="100"/>
      <c r="PZI113" s="100"/>
      <c r="PZJ113" s="100"/>
      <c r="PZK113" s="100"/>
      <c r="PZL113" s="100"/>
      <c r="PZM113" s="100"/>
      <c r="PZN113" s="100"/>
      <c r="PZO113" s="100"/>
      <c r="PZP113" s="100"/>
      <c r="PZQ113" s="100"/>
      <c r="PZR113" s="100"/>
      <c r="PZS113" s="100"/>
      <c r="PZT113" s="100"/>
      <c r="PZU113" s="100"/>
      <c r="PZV113" s="100"/>
      <c r="PZW113" s="100"/>
      <c r="PZX113" s="100"/>
      <c r="PZY113" s="100"/>
      <c r="PZZ113" s="100"/>
      <c r="QAA113" s="100"/>
      <c r="QAB113" s="100"/>
      <c r="QAC113" s="100"/>
      <c r="QAD113" s="100"/>
      <c r="QAE113" s="100"/>
      <c r="QAF113" s="100"/>
      <c r="QAG113" s="100"/>
      <c r="QAH113" s="100"/>
      <c r="QAI113" s="100"/>
      <c r="QAJ113" s="100"/>
      <c r="QAK113" s="100"/>
      <c r="QAL113" s="100"/>
      <c r="QAM113" s="100"/>
      <c r="QAN113" s="100"/>
      <c r="QAO113" s="100"/>
      <c r="QAP113" s="100"/>
      <c r="QAQ113" s="100"/>
      <c r="QAR113" s="100"/>
      <c r="QAS113" s="100"/>
      <c r="QAT113" s="100"/>
      <c r="QAU113" s="100"/>
      <c r="QAV113" s="100"/>
      <c r="QAW113" s="100"/>
      <c r="QAX113" s="100"/>
      <c r="QAY113" s="100"/>
      <c r="QAZ113" s="100"/>
      <c r="QBA113" s="100"/>
      <c r="QBB113" s="100"/>
      <c r="QBC113" s="100"/>
      <c r="QBD113" s="100"/>
      <c r="QBE113" s="100"/>
      <c r="QBF113" s="100"/>
      <c r="QBG113" s="100"/>
      <c r="QBH113" s="100"/>
      <c r="QBI113" s="100"/>
      <c r="QBJ113" s="100"/>
      <c r="QBK113" s="100"/>
      <c r="QBL113" s="100"/>
      <c r="QBM113" s="100"/>
      <c r="QBN113" s="100"/>
      <c r="QBO113" s="100"/>
      <c r="QBP113" s="100"/>
      <c r="QBQ113" s="100"/>
      <c r="QBR113" s="100"/>
      <c r="QBS113" s="100"/>
      <c r="QBT113" s="100"/>
      <c r="QBU113" s="100"/>
      <c r="QBV113" s="100"/>
      <c r="QBW113" s="100"/>
      <c r="QBX113" s="100"/>
      <c r="QBY113" s="100"/>
      <c r="QBZ113" s="100"/>
      <c r="QCA113" s="100"/>
      <c r="QCB113" s="100"/>
      <c r="QCC113" s="100"/>
      <c r="QCD113" s="100"/>
      <c r="QCE113" s="100"/>
      <c r="QCF113" s="100"/>
      <c r="QCG113" s="100"/>
      <c r="QCH113" s="100"/>
      <c r="QCI113" s="100"/>
      <c r="QCJ113" s="100"/>
      <c r="QCK113" s="100"/>
      <c r="QCL113" s="100"/>
      <c r="QCM113" s="100"/>
      <c r="QCN113" s="100"/>
      <c r="QCO113" s="100"/>
      <c r="QCP113" s="100"/>
      <c r="QCQ113" s="100"/>
      <c r="QCR113" s="100"/>
      <c r="QCS113" s="100"/>
      <c r="QCT113" s="100"/>
      <c r="QCU113" s="100"/>
      <c r="QCV113" s="100"/>
      <c r="QCW113" s="100"/>
      <c r="QCX113" s="100"/>
      <c r="QCY113" s="100"/>
      <c r="QCZ113" s="100"/>
      <c r="QDA113" s="100"/>
      <c r="QDB113" s="100"/>
      <c r="QDC113" s="100"/>
      <c r="QDD113" s="100"/>
      <c r="QDE113" s="100"/>
      <c r="QDF113" s="100"/>
      <c r="QDG113" s="100"/>
      <c r="QDH113" s="100"/>
      <c r="QDI113" s="100"/>
      <c r="QDJ113" s="100"/>
      <c r="QDK113" s="100"/>
      <c r="QDL113" s="100"/>
      <c r="QDM113" s="100"/>
      <c r="QDN113" s="100"/>
      <c r="QDO113" s="100"/>
      <c r="QDP113" s="100"/>
      <c r="QDQ113" s="100"/>
      <c r="QDR113" s="100"/>
      <c r="QDS113" s="100"/>
      <c r="QDT113" s="100"/>
      <c r="QDU113" s="100"/>
      <c r="QDV113" s="100"/>
      <c r="QDW113" s="100"/>
      <c r="QDX113" s="100"/>
      <c r="QDY113" s="100"/>
      <c r="QDZ113" s="100"/>
      <c r="QEA113" s="100"/>
      <c r="QEB113" s="100"/>
      <c r="QEC113" s="100"/>
      <c r="QED113" s="100"/>
      <c r="QEE113" s="100"/>
      <c r="QEF113" s="100"/>
      <c r="QEG113" s="100"/>
      <c r="QEH113" s="100"/>
      <c r="QEI113" s="100"/>
      <c r="QEJ113" s="100"/>
      <c r="QEK113" s="100"/>
      <c r="QEL113" s="100"/>
      <c r="QEM113" s="100"/>
      <c r="QEN113" s="100"/>
      <c r="QEO113" s="100"/>
      <c r="QEP113" s="100"/>
      <c r="QEQ113" s="100"/>
      <c r="QER113" s="100"/>
      <c r="QES113" s="100"/>
      <c r="QET113" s="100"/>
      <c r="QEU113" s="100"/>
      <c r="QEV113" s="100"/>
      <c r="QEW113" s="100"/>
      <c r="QEX113" s="100"/>
      <c r="QEY113" s="100"/>
      <c r="QEZ113" s="100"/>
      <c r="QFA113" s="100"/>
      <c r="QFB113" s="100"/>
      <c r="QFC113" s="100"/>
      <c r="QFD113" s="100"/>
      <c r="QFE113" s="100"/>
      <c r="QFF113" s="100"/>
      <c r="QFG113" s="100"/>
      <c r="QFH113" s="100"/>
      <c r="QFI113" s="100"/>
      <c r="QFJ113" s="100"/>
      <c r="QFK113" s="100"/>
      <c r="QFL113" s="100"/>
      <c r="QFM113" s="100"/>
      <c r="QFN113" s="100"/>
      <c r="QFO113" s="100"/>
      <c r="QFP113" s="100"/>
      <c r="QFQ113" s="100"/>
      <c r="QFR113" s="100"/>
      <c r="QFS113" s="100"/>
      <c r="QFT113" s="100"/>
      <c r="QFU113" s="100"/>
      <c r="QFV113" s="100"/>
      <c r="QFW113" s="100"/>
      <c r="QFX113" s="100"/>
      <c r="QFY113" s="100"/>
      <c r="QFZ113" s="100"/>
      <c r="QGA113" s="100"/>
      <c r="QGB113" s="100"/>
      <c r="QGC113" s="100"/>
      <c r="QGD113" s="100"/>
      <c r="QGE113" s="100"/>
      <c r="QGF113" s="100"/>
      <c r="QGG113" s="100"/>
      <c r="QGH113" s="100"/>
      <c r="QGI113" s="100"/>
      <c r="QGJ113" s="100"/>
      <c r="QGK113" s="100"/>
      <c r="QGL113" s="100"/>
      <c r="QGM113" s="100"/>
      <c r="QGN113" s="100"/>
      <c r="QGO113" s="100"/>
      <c r="QGP113" s="100"/>
      <c r="QGQ113" s="100"/>
      <c r="QGR113" s="100"/>
      <c r="QGS113" s="100"/>
      <c r="QGT113" s="100"/>
      <c r="QGU113" s="100"/>
      <c r="QGV113" s="100"/>
      <c r="QGW113" s="100"/>
      <c r="QGX113" s="100"/>
      <c r="QGY113" s="100"/>
      <c r="QGZ113" s="100"/>
      <c r="QHA113" s="100"/>
      <c r="QHB113" s="100"/>
      <c r="QHC113" s="100"/>
      <c r="QHD113" s="100"/>
      <c r="QHE113" s="100"/>
      <c r="QHF113" s="100"/>
      <c r="QHG113" s="100"/>
      <c r="QHH113" s="100"/>
      <c r="QHI113" s="100"/>
      <c r="QHJ113" s="100"/>
      <c r="QHK113" s="100"/>
      <c r="QHL113" s="100"/>
      <c r="QHM113" s="100"/>
      <c r="QHN113" s="100"/>
      <c r="QHO113" s="100"/>
      <c r="QHP113" s="100"/>
      <c r="QHQ113" s="100"/>
      <c r="QHR113" s="100"/>
      <c r="QHS113" s="100"/>
      <c r="QHT113" s="100"/>
      <c r="QHU113" s="100"/>
      <c r="QHV113" s="100"/>
      <c r="QHW113" s="100"/>
      <c r="QHX113" s="100"/>
      <c r="QHY113" s="100"/>
      <c r="QHZ113" s="100"/>
      <c r="QIA113" s="100"/>
      <c r="QIB113" s="100"/>
      <c r="QIC113" s="100"/>
      <c r="QID113" s="100"/>
      <c r="QIE113" s="100"/>
      <c r="QIF113" s="100"/>
      <c r="QIG113" s="100"/>
      <c r="QIH113" s="100"/>
      <c r="QII113" s="100"/>
      <c r="QIJ113" s="100"/>
      <c r="QIK113" s="100"/>
      <c r="QIL113" s="100"/>
      <c r="QIM113" s="100"/>
      <c r="QIN113" s="100"/>
      <c r="QIO113" s="100"/>
      <c r="QIP113" s="100"/>
      <c r="QIQ113" s="100"/>
      <c r="QIR113" s="100"/>
      <c r="QIS113" s="100"/>
      <c r="QIT113" s="100"/>
      <c r="QIU113" s="100"/>
      <c r="QIV113" s="100"/>
      <c r="QIW113" s="100"/>
      <c r="QIX113" s="100"/>
      <c r="QIY113" s="100"/>
      <c r="QIZ113" s="100"/>
      <c r="QJA113" s="100"/>
      <c r="QJB113" s="100"/>
      <c r="QJC113" s="100"/>
      <c r="QJD113" s="100"/>
      <c r="QJE113" s="100"/>
      <c r="QJF113" s="100"/>
      <c r="QJG113" s="100"/>
      <c r="QJH113" s="100"/>
      <c r="QJI113" s="100"/>
      <c r="QJJ113" s="100"/>
      <c r="QJK113" s="100"/>
      <c r="QJL113" s="100"/>
      <c r="QJM113" s="100"/>
      <c r="QJN113" s="100"/>
      <c r="QJO113" s="100"/>
      <c r="QJP113" s="100"/>
      <c r="QJQ113" s="100"/>
      <c r="QJR113" s="100"/>
      <c r="QJS113" s="100"/>
      <c r="QJT113" s="100"/>
      <c r="QJU113" s="100"/>
      <c r="QJV113" s="100"/>
      <c r="QJW113" s="100"/>
      <c r="QJX113" s="100"/>
      <c r="QJY113" s="100"/>
      <c r="QJZ113" s="100"/>
      <c r="QKA113" s="100"/>
      <c r="QKB113" s="100"/>
      <c r="QKC113" s="100"/>
      <c r="QKD113" s="100"/>
      <c r="QKE113" s="100"/>
      <c r="QKF113" s="100"/>
      <c r="QKG113" s="100"/>
      <c r="QKH113" s="100"/>
      <c r="QKI113" s="100"/>
      <c r="QKJ113" s="100"/>
      <c r="QKK113" s="100"/>
      <c r="QKL113" s="100"/>
      <c r="QKM113" s="100"/>
      <c r="QKN113" s="100"/>
      <c r="QKO113" s="100"/>
      <c r="QKP113" s="100"/>
      <c r="QKQ113" s="100"/>
      <c r="QKR113" s="100"/>
      <c r="QKS113" s="100"/>
      <c r="QKT113" s="100"/>
      <c r="QKU113" s="100"/>
      <c r="QKV113" s="100"/>
      <c r="QKW113" s="100"/>
      <c r="QKX113" s="100"/>
      <c r="QKY113" s="100"/>
      <c r="QKZ113" s="100"/>
      <c r="QLA113" s="100"/>
      <c r="QLB113" s="100"/>
      <c r="QLC113" s="100"/>
      <c r="QLD113" s="100"/>
      <c r="QLE113" s="100"/>
      <c r="QLF113" s="100"/>
      <c r="QLG113" s="100"/>
      <c r="QLH113" s="100"/>
      <c r="QLI113" s="100"/>
      <c r="QLJ113" s="100"/>
      <c r="QLK113" s="100"/>
      <c r="QLL113" s="100"/>
      <c r="QLM113" s="100"/>
      <c r="QLN113" s="100"/>
      <c r="QLO113" s="100"/>
      <c r="QLP113" s="100"/>
      <c r="QLQ113" s="100"/>
      <c r="QLR113" s="100"/>
      <c r="QLS113" s="100"/>
      <c r="QLT113" s="100"/>
      <c r="QLU113" s="100"/>
      <c r="QLV113" s="100"/>
      <c r="QLW113" s="100"/>
      <c r="QLX113" s="100"/>
      <c r="QLY113" s="100"/>
      <c r="QLZ113" s="100"/>
      <c r="QMA113" s="100"/>
      <c r="QMB113" s="100"/>
      <c r="QMC113" s="100"/>
      <c r="QMD113" s="100"/>
      <c r="QME113" s="100"/>
      <c r="QMF113" s="100"/>
      <c r="QMG113" s="100"/>
      <c r="QMH113" s="100"/>
      <c r="QMI113" s="100"/>
      <c r="QMJ113" s="100"/>
      <c r="QMK113" s="100"/>
      <c r="QML113" s="100"/>
      <c r="QMM113" s="100"/>
      <c r="QMN113" s="100"/>
      <c r="QMO113" s="100"/>
      <c r="QMP113" s="100"/>
      <c r="QMQ113" s="100"/>
      <c r="QMR113" s="100"/>
      <c r="QMS113" s="100"/>
      <c r="QMT113" s="100"/>
      <c r="QMU113" s="100"/>
      <c r="QMV113" s="100"/>
      <c r="QMW113" s="100"/>
      <c r="QMX113" s="100"/>
      <c r="QMY113" s="100"/>
      <c r="QMZ113" s="100"/>
      <c r="QNA113" s="100"/>
      <c r="QNB113" s="100"/>
      <c r="QNC113" s="100"/>
      <c r="QND113" s="100"/>
      <c r="QNE113" s="100"/>
      <c r="QNF113" s="100"/>
      <c r="QNG113" s="100"/>
      <c r="QNH113" s="100"/>
      <c r="QNI113" s="100"/>
      <c r="QNJ113" s="100"/>
      <c r="QNK113" s="100"/>
      <c r="QNL113" s="100"/>
      <c r="QNM113" s="100"/>
      <c r="QNN113" s="100"/>
      <c r="QNO113" s="100"/>
      <c r="QNP113" s="100"/>
      <c r="QNQ113" s="100"/>
      <c r="QNR113" s="100"/>
      <c r="QNS113" s="100"/>
      <c r="QNT113" s="100"/>
      <c r="QNU113" s="100"/>
      <c r="QNV113" s="100"/>
      <c r="QNW113" s="100"/>
      <c r="QNX113" s="100"/>
      <c r="QNY113" s="100"/>
      <c r="QNZ113" s="100"/>
      <c r="QOA113" s="100"/>
      <c r="QOB113" s="100"/>
      <c r="QOC113" s="100"/>
      <c r="QOD113" s="100"/>
      <c r="QOE113" s="100"/>
      <c r="QOF113" s="100"/>
      <c r="QOG113" s="100"/>
      <c r="QOH113" s="100"/>
      <c r="QOI113" s="100"/>
      <c r="QOJ113" s="100"/>
      <c r="QOK113" s="100"/>
      <c r="QOL113" s="100"/>
      <c r="QOM113" s="100"/>
      <c r="QON113" s="100"/>
      <c r="QOO113" s="100"/>
      <c r="QOP113" s="100"/>
      <c r="QOQ113" s="100"/>
      <c r="QOR113" s="100"/>
      <c r="QOS113" s="100"/>
      <c r="QOT113" s="100"/>
      <c r="QOU113" s="100"/>
      <c r="QOV113" s="100"/>
      <c r="QOW113" s="100"/>
      <c r="QOX113" s="100"/>
      <c r="QOY113" s="100"/>
      <c r="QOZ113" s="100"/>
      <c r="QPA113" s="100"/>
      <c r="QPB113" s="100"/>
      <c r="QPC113" s="100"/>
      <c r="QPD113" s="100"/>
      <c r="QPE113" s="100"/>
      <c r="QPF113" s="100"/>
      <c r="QPG113" s="100"/>
      <c r="QPH113" s="100"/>
      <c r="QPI113" s="100"/>
      <c r="QPJ113" s="100"/>
      <c r="QPK113" s="100"/>
      <c r="QPL113" s="100"/>
      <c r="QPM113" s="100"/>
      <c r="QPN113" s="100"/>
      <c r="QPO113" s="100"/>
      <c r="QPP113" s="100"/>
      <c r="QPQ113" s="100"/>
      <c r="QPR113" s="100"/>
      <c r="QPS113" s="100"/>
      <c r="QPT113" s="100"/>
      <c r="QPU113" s="100"/>
      <c r="QPV113" s="100"/>
      <c r="QPW113" s="100"/>
      <c r="QPX113" s="100"/>
      <c r="QPY113" s="100"/>
      <c r="QPZ113" s="100"/>
      <c r="QQA113" s="100"/>
      <c r="QQB113" s="100"/>
      <c r="QQC113" s="100"/>
      <c r="QQD113" s="100"/>
      <c r="QQE113" s="100"/>
      <c r="QQF113" s="100"/>
      <c r="QQG113" s="100"/>
      <c r="QQH113" s="100"/>
      <c r="QQI113" s="100"/>
      <c r="QQJ113" s="100"/>
      <c r="QQK113" s="100"/>
      <c r="QQL113" s="100"/>
      <c r="QQM113" s="100"/>
      <c r="QQN113" s="100"/>
      <c r="QQO113" s="100"/>
      <c r="QQP113" s="100"/>
      <c r="QQQ113" s="100"/>
      <c r="QQR113" s="100"/>
      <c r="QQS113" s="100"/>
      <c r="QQT113" s="100"/>
      <c r="QQU113" s="100"/>
      <c r="QQV113" s="100"/>
      <c r="QQW113" s="100"/>
      <c r="QQX113" s="100"/>
      <c r="QQY113" s="100"/>
      <c r="QQZ113" s="100"/>
      <c r="QRA113" s="100"/>
      <c r="QRB113" s="100"/>
      <c r="QRC113" s="100"/>
      <c r="QRD113" s="100"/>
      <c r="QRE113" s="100"/>
      <c r="QRF113" s="100"/>
      <c r="QRG113" s="100"/>
      <c r="QRH113" s="100"/>
      <c r="QRI113" s="100"/>
      <c r="QRJ113" s="100"/>
      <c r="QRK113" s="100"/>
      <c r="QRL113" s="100"/>
      <c r="QRM113" s="100"/>
      <c r="QRN113" s="100"/>
      <c r="QRO113" s="100"/>
      <c r="QRP113" s="100"/>
      <c r="QRQ113" s="100"/>
      <c r="QRR113" s="100"/>
      <c r="QRS113" s="100"/>
      <c r="QRT113" s="100"/>
      <c r="QRU113" s="100"/>
      <c r="QRV113" s="100"/>
      <c r="QRW113" s="100"/>
      <c r="QRX113" s="100"/>
      <c r="QRY113" s="100"/>
      <c r="QRZ113" s="100"/>
      <c r="QSA113" s="100"/>
      <c r="QSB113" s="100"/>
      <c r="QSC113" s="100"/>
      <c r="QSD113" s="100"/>
      <c r="QSE113" s="100"/>
      <c r="QSF113" s="100"/>
      <c r="QSG113" s="100"/>
      <c r="QSH113" s="100"/>
      <c r="QSI113" s="100"/>
      <c r="QSJ113" s="100"/>
      <c r="QSK113" s="100"/>
      <c r="QSL113" s="100"/>
      <c r="QSM113" s="100"/>
      <c r="QSN113" s="100"/>
      <c r="QSO113" s="100"/>
      <c r="QSP113" s="100"/>
      <c r="QSQ113" s="100"/>
      <c r="QSR113" s="100"/>
      <c r="QSS113" s="100"/>
      <c r="QST113" s="100"/>
      <c r="QSU113" s="100"/>
      <c r="QSV113" s="100"/>
      <c r="QSW113" s="100"/>
      <c r="QSX113" s="100"/>
      <c r="QSY113" s="100"/>
      <c r="QSZ113" s="100"/>
      <c r="QTA113" s="100"/>
      <c r="QTB113" s="100"/>
      <c r="QTC113" s="100"/>
      <c r="QTD113" s="100"/>
      <c r="QTE113" s="100"/>
      <c r="QTF113" s="100"/>
      <c r="QTG113" s="100"/>
      <c r="QTH113" s="100"/>
      <c r="QTI113" s="100"/>
      <c r="QTJ113" s="100"/>
      <c r="QTK113" s="100"/>
      <c r="QTL113" s="100"/>
      <c r="QTM113" s="100"/>
      <c r="QTN113" s="100"/>
      <c r="QTO113" s="100"/>
      <c r="QTP113" s="100"/>
      <c r="QTQ113" s="100"/>
      <c r="QTR113" s="100"/>
      <c r="QTS113" s="100"/>
      <c r="QTT113" s="100"/>
      <c r="QTU113" s="100"/>
      <c r="QTV113" s="100"/>
      <c r="QTW113" s="100"/>
      <c r="QTX113" s="100"/>
      <c r="QTY113" s="100"/>
      <c r="QTZ113" s="100"/>
      <c r="QUA113" s="100"/>
      <c r="QUB113" s="100"/>
      <c r="QUC113" s="100"/>
      <c r="QUD113" s="100"/>
      <c r="QUE113" s="100"/>
      <c r="QUF113" s="100"/>
      <c r="QUG113" s="100"/>
      <c r="QUH113" s="100"/>
      <c r="QUI113" s="100"/>
      <c r="QUJ113" s="100"/>
      <c r="QUK113" s="100"/>
      <c r="QUL113" s="100"/>
      <c r="QUM113" s="100"/>
      <c r="QUN113" s="100"/>
      <c r="QUO113" s="100"/>
      <c r="QUP113" s="100"/>
      <c r="QUQ113" s="100"/>
      <c r="QUR113" s="100"/>
      <c r="QUS113" s="100"/>
      <c r="QUT113" s="100"/>
      <c r="QUU113" s="100"/>
      <c r="QUV113" s="100"/>
      <c r="QUW113" s="100"/>
      <c r="QUX113" s="100"/>
      <c r="QUY113" s="100"/>
      <c r="QUZ113" s="100"/>
      <c r="QVA113" s="100"/>
      <c r="QVB113" s="100"/>
      <c r="QVC113" s="100"/>
      <c r="QVD113" s="100"/>
      <c r="QVE113" s="100"/>
      <c r="QVF113" s="100"/>
      <c r="QVG113" s="100"/>
      <c r="QVH113" s="100"/>
      <c r="QVI113" s="100"/>
      <c r="QVJ113" s="100"/>
      <c r="QVK113" s="100"/>
      <c r="QVL113" s="100"/>
      <c r="QVM113" s="100"/>
      <c r="QVN113" s="100"/>
      <c r="QVO113" s="100"/>
      <c r="QVP113" s="100"/>
      <c r="QVQ113" s="100"/>
      <c r="QVR113" s="100"/>
      <c r="QVS113" s="100"/>
      <c r="QVT113" s="100"/>
      <c r="QVU113" s="100"/>
      <c r="QVV113" s="100"/>
      <c r="QVW113" s="100"/>
      <c r="QVX113" s="100"/>
      <c r="QVY113" s="100"/>
      <c r="QVZ113" s="100"/>
      <c r="QWA113" s="100"/>
      <c r="QWB113" s="100"/>
      <c r="QWC113" s="100"/>
      <c r="QWD113" s="100"/>
      <c r="QWE113" s="100"/>
      <c r="QWF113" s="100"/>
      <c r="QWG113" s="100"/>
      <c r="QWH113" s="100"/>
      <c r="QWI113" s="100"/>
      <c r="QWJ113" s="100"/>
      <c r="QWK113" s="100"/>
      <c r="QWL113" s="100"/>
      <c r="QWM113" s="100"/>
      <c r="QWN113" s="100"/>
      <c r="QWO113" s="100"/>
      <c r="QWP113" s="100"/>
      <c r="QWQ113" s="100"/>
      <c r="QWR113" s="100"/>
      <c r="QWS113" s="100"/>
      <c r="QWT113" s="100"/>
      <c r="QWU113" s="100"/>
      <c r="QWV113" s="100"/>
      <c r="QWW113" s="100"/>
      <c r="QWX113" s="100"/>
      <c r="QWY113" s="100"/>
      <c r="QWZ113" s="100"/>
      <c r="QXA113" s="100"/>
      <c r="QXB113" s="100"/>
      <c r="QXC113" s="100"/>
      <c r="QXD113" s="100"/>
      <c r="QXE113" s="100"/>
      <c r="QXF113" s="100"/>
      <c r="QXG113" s="100"/>
      <c r="QXH113" s="100"/>
      <c r="QXI113" s="100"/>
      <c r="QXJ113" s="100"/>
      <c r="QXK113" s="100"/>
      <c r="QXL113" s="100"/>
      <c r="QXM113" s="100"/>
      <c r="QXN113" s="100"/>
      <c r="QXO113" s="100"/>
      <c r="QXP113" s="100"/>
      <c r="QXQ113" s="100"/>
      <c r="QXR113" s="100"/>
      <c r="QXS113" s="100"/>
      <c r="QXT113" s="100"/>
      <c r="QXU113" s="100"/>
      <c r="QXV113" s="100"/>
      <c r="QXW113" s="100"/>
      <c r="QXX113" s="100"/>
      <c r="QXY113" s="100"/>
      <c r="QXZ113" s="100"/>
      <c r="QYA113" s="100"/>
      <c r="QYB113" s="100"/>
      <c r="QYC113" s="100"/>
      <c r="QYD113" s="100"/>
      <c r="QYE113" s="100"/>
      <c r="QYF113" s="100"/>
      <c r="QYG113" s="100"/>
      <c r="QYH113" s="100"/>
      <c r="QYI113" s="100"/>
      <c r="QYJ113" s="100"/>
      <c r="QYK113" s="100"/>
      <c r="QYL113" s="100"/>
      <c r="QYM113" s="100"/>
      <c r="QYN113" s="100"/>
      <c r="QYO113" s="100"/>
      <c r="QYP113" s="100"/>
      <c r="QYQ113" s="100"/>
      <c r="QYR113" s="100"/>
      <c r="QYS113" s="100"/>
      <c r="QYT113" s="100"/>
      <c r="QYU113" s="100"/>
      <c r="QYV113" s="100"/>
      <c r="QYW113" s="100"/>
      <c r="QYX113" s="100"/>
      <c r="QYY113" s="100"/>
      <c r="QYZ113" s="100"/>
      <c r="QZA113" s="100"/>
      <c r="QZB113" s="100"/>
      <c r="QZC113" s="100"/>
      <c r="QZD113" s="100"/>
      <c r="QZE113" s="100"/>
      <c r="QZF113" s="100"/>
      <c r="QZG113" s="100"/>
      <c r="QZH113" s="100"/>
      <c r="QZI113" s="100"/>
      <c r="QZJ113" s="100"/>
      <c r="QZK113" s="100"/>
      <c r="QZL113" s="100"/>
      <c r="QZM113" s="100"/>
      <c r="QZN113" s="100"/>
      <c r="QZO113" s="100"/>
      <c r="QZP113" s="100"/>
      <c r="QZQ113" s="100"/>
      <c r="QZR113" s="100"/>
      <c r="QZS113" s="100"/>
      <c r="QZT113" s="100"/>
      <c r="QZU113" s="100"/>
      <c r="QZV113" s="100"/>
      <c r="QZW113" s="100"/>
      <c r="QZX113" s="100"/>
      <c r="QZY113" s="100"/>
      <c r="QZZ113" s="100"/>
      <c r="RAA113" s="100"/>
      <c r="RAB113" s="100"/>
      <c r="RAC113" s="100"/>
      <c r="RAD113" s="100"/>
      <c r="RAE113" s="100"/>
      <c r="RAF113" s="100"/>
      <c r="RAG113" s="100"/>
      <c r="RAH113" s="100"/>
      <c r="RAI113" s="100"/>
      <c r="RAJ113" s="100"/>
      <c r="RAK113" s="100"/>
      <c r="RAL113" s="100"/>
      <c r="RAM113" s="100"/>
      <c r="RAN113" s="100"/>
      <c r="RAO113" s="100"/>
      <c r="RAP113" s="100"/>
      <c r="RAQ113" s="100"/>
      <c r="RAR113" s="100"/>
      <c r="RAS113" s="100"/>
      <c r="RAT113" s="100"/>
      <c r="RAU113" s="100"/>
      <c r="RAV113" s="100"/>
      <c r="RAW113" s="100"/>
      <c r="RAX113" s="100"/>
      <c r="RAY113" s="100"/>
      <c r="RAZ113" s="100"/>
      <c r="RBA113" s="100"/>
      <c r="RBB113" s="100"/>
      <c r="RBC113" s="100"/>
      <c r="RBD113" s="100"/>
      <c r="RBE113" s="100"/>
      <c r="RBF113" s="100"/>
      <c r="RBG113" s="100"/>
      <c r="RBH113" s="100"/>
      <c r="RBI113" s="100"/>
      <c r="RBJ113" s="100"/>
      <c r="RBK113" s="100"/>
      <c r="RBL113" s="100"/>
      <c r="RBM113" s="100"/>
      <c r="RBN113" s="100"/>
      <c r="RBO113" s="100"/>
      <c r="RBP113" s="100"/>
      <c r="RBQ113" s="100"/>
      <c r="RBR113" s="100"/>
      <c r="RBS113" s="100"/>
      <c r="RBT113" s="100"/>
      <c r="RBU113" s="100"/>
      <c r="RBV113" s="100"/>
      <c r="RBW113" s="100"/>
      <c r="RBX113" s="100"/>
      <c r="RBY113" s="100"/>
      <c r="RBZ113" s="100"/>
      <c r="RCA113" s="100"/>
      <c r="RCB113" s="100"/>
      <c r="RCC113" s="100"/>
      <c r="RCD113" s="100"/>
      <c r="RCE113" s="100"/>
      <c r="RCF113" s="100"/>
      <c r="RCG113" s="100"/>
      <c r="RCH113" s="100"/>
      <c r="RCI113" s="100"/>
      <c r="RCJ113" s="100"/>
      <c r="RCK113" s="100"/>
      <c r="RCL113" s="100"/>
      <c r="RCM113" s="100"/>
      <c r="RCN113" s="100"/>
      <c r="RCO113" s="100"/>
      <c r="RCP113" s="100"/>
      <c r="RCQ113" s="100"/>
      <c r="RCR113" s="100"/>
      <c r="RCS113" s="100"/>
      <c r="RCT113" s="100"/>
      <c r="RCU113" s="100"/>
      <c r="RCV113" s="100"/>
      <c r="RCW113" s="100"/>
      <c r="RCX113" s="100"/>
      <c r="RCY113" s="100"/>
      <c r="RCZ113" s="100"/>
      <c r="RDA113" s="100"/>
      <c r="RDB113" s="100"/>
      <c r="RDC113" s="100"/>
      <c r="RDD113" s="100"/>
      <c r="RDE113" s="100"/>
      <c r="RDF113" s="100"/>
      <c r="RDG113" s="100"/>
      <c r="RDH113" s="100"/>
      <c r="RDI113" s="100"/>
      <c r="RDJ113" s="100"/>
      <c r="RDK113" s="100"/>
      <c r="RDL113" s="100"/>
      <c r="RDM113" s="100"/>
      <c r="RDN113" s="100"/>
      <c r="RDO113" s="100"/>
      <c r="RDP113" s="100"/>
      <c r="RDQ113" s="100"/>
      <c r="RDR113" s="100"/>
      <c r="RDS113" s="100"/>
      <c r="RDT113" s="100"/>
      <c r="RDU113" s="100"/>
      <c r="RDV113" s="100"/>
      <c r="RDW113" s="100"/>
      <c r="RDX113" s="100"/>
      <c r="RDY113" s="100"/>
      <c r="RDZ113" s="100"/>
      <c r="REA113" s="100"/>
      <c r="REB113" s="100"/>
      <c r="REC113" s="100"/>
      <c r="RED113" s="100"/>
      <c r="REE113" s="100"/>
      <c r="REF113" s="100"/>
      <c r="REG113" s="100"/>
      <c r="REH113" s="100"/>
      <c r="REI113" s="100"/>
      <c r="REJ113" s="100"/>
      <c r="REK113" s="100"/>
      <c r="REL113" s="100"/>
      <c r="REM113" s="100"/>
      <c r="REN113" s="100"/>
      <c r="REO113" s="100"/>
      <c r="REP113" s="100"/>
      <c r="REQ113" s="100"/>
      <c r="RER113" s="100"/>
      <c r="RES113" s="100"/>
      <c r="RET113" s="100"/>
      <c r="REU113" s="100"/>
      <c r="REV113" s="100"/>
      <c r="REW113" s="100"/>
      <c r="REX113" s="100"/>
      <c r="REY113" s="100"/>
      <c r="REZ113" s="100"/>
      <c r="RFA113" s="100"/>
      <c r="RFB113" s="100"/>
      <c r="RFC113" s="100"/>
      <c r="RFD113" s="100"/>
      <c r="RFE113" s="100"/>
      <c r="RFF113" s="100"/>
      <c r="RFG113" s="100"/>
      <c r="RFH113" s="100"/>
      <c r="RFI113" s="100"/>
      <c r="RFJ113" s="100"/>
      <c r="RFK113" s="100"/>
      <c r="RFL113" s="100"/>
      <c r="RFM113" s="100"/>
      <c r="RFN113" s="100"/>
      <c r="RFO113" s="100"/>
      <c r="RFP113" s="100"/>
      <c r="RFQ113" s="100"/>
      <c r="RFR113" s="100"/>
      <c r="RFS113" s="100"/>
      <c r="RFT113" s="100"/>
      <c r="RFU113" s="100"/>
      <c r="RFV113" s="100"/>
      <c r="RFW113" s="100"/>
      <c r="RFX113" s="100"/>
      <c r="RFY113" s="100"/>
      <c r="RFZ113" s="100"/>
      <c r="RGA113" s="100"/>
      <c r="RGB113" s="100"/>
      <c r="RGC113" s="100"/>
      <c r="RGD113" s="100"/>
      <c r="RGE113" s="100"/>
      <c r="RGF113" s="100"/>
      <c r="RGG113" s="100"/>
      <c r="RGH113" s="100"/>
      <c r="RGI113" s="100"/>
      <c r="RGJ113" s="100"/>
      <c r="RGK113" s="100"/>
      <c r="RGL113" s="100"/>
      <c r="RGM113" s="100"/>
      <c r="RGN113" s="100"/>
      <c r="RGO113" s="100"/>
      <c r="RGP113" s="100"/>
      <c r="RGQ113" s="100"/>
      <c r="RGR113" s="100"/>
      <c r="RGS113" s="100"/>
      <c r="RGT113" s="100"/>
      <c r="RGU113" s="100"/>
      <c r="RGV113" s="100"/>
      <c r="RGW113" s="100"/>
      <c r="RGX113" s="100"/>
      <c r="RGY113" s="100"/>
      <c r="RGZ113" s="100"/>
      <c r="RHA113" s="100"/>
      <c r="RHB113" s="100"/>
      <c r="RHC113" s="100"/>
      <c r="RHD113" s="100"/>
      <c r="RHE113" s="100"/>
      <c r="RHF113" s="100"/>
      <c r="RHG113" s="100"/>
      <c r="RHH113" s="100"/>
      <c r="RHI113" s="100"/>
      <c r="RHJ113" s="100"/>
      <c r="RHK113" s="100"/>
      <c r="RHL113" s="100"/>
      <c r="RHM113" s="100"/>
      <c r="RHN113" s="100"/>
      <c r="RHO113" s="100"/>
      <c r="RHP113" s="100"/>
      <c r="RHQ113" s="100"/>
      <c r="RHR113" s="100"/>
      <c r="RHS113" s="100"/>
      <c r="RHT113" s="100"/>
      <c r="RHU113" s="100"/>
      <c r="RHV113" s="100"/>
      <c r="RHW113" s="100"/>
      <c r="RHX113" s="100"/>
      <c r="RHY113" s="100"/>
      <c r="RHZ113" s="100"/>
      <c r="RIA113" s="100"/>
      <c r="RIB113" s="100"/>
      <c r="RIC113" s="100"/>
      <c r="RID113" s="100"/>
      <c r="RIE113" s="100"/>
      <c r="RIF113" s="100"/>
      <c r="RIG113" s="100"/>
      <c r="RIH113" s="100"/>
      <c r="RII113" s="100"/>
      <c r="RIJ113" s="100"/>
      <c r="RIK113" s="100"/>
      <c r="RIL113" s="100"/>
      <c r="RIM113" s="100"/>
      <c r="RIN113" s="100"/>
      <c r="RIO113" s="100"/>
      <c r="RIP113" s="100"/>
      <c r="RIQ113" s="100"/>
      <c r="RIR113" s="100"/>
      <c r="RIS113" s="100"/>
      <c r="RIT113" s="100"/>
      <c r="RIU113" s="100"/>
      <c r="RIV113" s="100"/>
      <c r="RIW113" s="100"/>
      <c r="RIX113" s="100"/>
      <c r="RIY113" s="100"/>
      <c r="RIZ113" s="100"/>
      <c r="RJA113" s="100"/>
      <c r="RJB113" s="100"/>
      <c r="RJC113" s="100"/>
      <c r="RJD113" s="100"/>
      <c r="RJE113" s="100"/>
      <c r="RJF113" s="100"/>
      <c r="RJG113" s="100"/>
      <c r="RJH113" s="100"/>
      <c r="RJI113" s="100"/>
      <c r="RJJ113" s="100"/>
      <c r="RJK113" s="100"/>
      <c r="RJL113" s="100"/>
      <c r="RJM113" s="100"/>
      <c r="RJN113" s="100"/>
      <c r="RJO113" s="100"/>
      <c r="RJP113" s="100"/>
      <c r="RJQ113" s="100"/>
      <c r="RJR113" s="100"/>
      <c r="RJS113" s="100"/>
      <c r="RJT113" s="100"/>
      <c r="RJU113" s="100"/>
      <c r="RJV113" s="100"/>
      <c r="RJW113" s="100"/>
      <c r="RJX113" s="100"/>
      <c r="RJY113" s="100"/>
      <c r="RJZ113" s="100"/>
      <c r="RKA113" s="100"/>
      <c r="RKB113" s="100"/>
      <c r="RKC113" s="100"/>
      <c r="RKD113" s="100"/>
      <c r="RKE113" s="100"/>
      <c r="RKF113" s="100"/>
      <c r="RKG113" s="100"/>
      <c r="RKH113" s="100"/>
      <c r="RKI113" s="100"/>
      <c r="RKJ113" s="100"/>
      <c r="RKK113" s="100"/>
      <c r="RKL113" s="100"/>
      <c r="RKM113" s="100"/>
      <c r="RKN113" s="100"/>
      <c r="RKO113" s="100"/>
      <c r="RKP113" s="100"/>
      <c r="RKQ113" s="100"/>
      <c r="RKR113" s="100"/>
      <c r="RKS113" s="100"/>
      <c r="RKT113" s="100"/>
      <c r="RKU113" s="100"/>
      <c r="RKV113" s="100"/>
      <c r="RKW113" s="100"/>
      <c r="RKX113" s="100"/>
      <c r="RKY113" s="100"/>
      <c r="RKZ113" s="100"/>
      <c r="RLA113" s="100"/>
      <c r="RLB113" s="100"/>
      <c r="RLC113" s="100"/>
      <c r="RLD113" s="100"/>
      <c r="RLE113" s="100"/>
      <c r="RLF113" s="100"/>
      <c r="RLG113" s="100"/>
      <c r="RLH113" s="100"/>
      <c r="RLI113" s="100"/>
      <c r="RLJ113" s="100"/>
      <c r="RLK113" s="100"/>
      <c r="RLL113" s="100"/>
      <c r="RLM113" s="100"/>
      <c r="RLN113" s="100"/>
      <c r="RLO113" s="100"/>
      <c r="RLP113" s="100"/>
      <c r="RLQ113" s="100"/>
      <c r="RLR113" s="100"/>
      <c r="RLS113" s="100"/>
      <c r="RLT113" s="100"/>
      <c r="RLU113" s="100"/>
      <c r="RLV113" s="100"/>
      <c r="RLW113" s="100"/>
      <c r="RLX113" s="100"/>
      <c r="RLY113" s="100"/>
      <c r="RLZ113" s="100"/>
      <c r="RMA113" s="100"/>
      <c r="RMB113" s="100"/>
      <c r="RMC113" s="100"/>
      <c r="RMD113" s="100"/>
      <c r="RME113" s="100"/>
      <c r="RMF113" s="100"/>
      <c r="RMG113" s="100"/>
      <c r="RMH113" s="100"/>
      <c r="RMI113" s="100"/>
      <c r="RMJ113" s="100"/>
      <c r="RMK113" s="100"/>
      <c r="RML113" s="100"/>
      <c r="RMM113" s="100"/>
      <c r="RMN113" s="100"/>
      <c r="RMO113" s="100"/>
      <c r="RMP113" s="100"/>
      <c r="RMQ113" s="100"/>
      <c r="RMR113" s="100"/>
      <c r="RMS113" s="100"/>
      <c r="RMT113" s="100"/>
      <c r="RMU113" s="100"/>
      <c r="RMV113" s="100"/>
      <c r="RMW113" s="100"/>
      <c r="RMX113" s="100"/>
      <c r="RMY113" s="100"/>
      <c r="RMZ113" s="100"/>
      <c r="RNA113" s="100"/>
      <c r="RNB113" s="100"/>
      <c r="RNC113" s="100"/>
      <c r="RND113" s="100"/>
      <c r="RNE113" s="100"/>
      <c r="RNF113" s="100"/>
      <c r="RNG113" s="100"/>
      <c r="RNH113" s="100"/>
      <c r="RNI113" s="100"/>
      <c r="RNJ113" s="100"/>
      <c r="RNK113" s="100"/>
      <c r="RNL113" s="100"/>
      <c r="RNM113" s="100"/>
      <c r="RNN113" s="100"/>
      <c r="RNO113" s="100"/>
      <c r="RNP113" s="100"/>
      <c r="RNQ113" s="100"/>
      <c r="RNR113" s="100"/>
      <c r="RNS113" s="100"/>
      <c r="RNT113" s="100"/>
      <c r="RNU113" s="100"/>
      <c r="RNV113" s="100"/>
      <c r="RNW113" s="100"/>
      <c r="RNX113" s="100"/>
      <c r="RNY113" s="100"/>
      <c r="RNZ113" s="100"/>
      <c r="ROA113" s="100"/>
      <c r="ROB113" s="100"/>
      <c r="ROC113" s="100"/>
      <c r="ROD113" s="100"/>
      <c r="ROE113" s="100"/>
      <c r="ROF113" s="100"/>
      <c r="ROG113" s="100"/>
      <c r="ROH113" s="100"/>
      <c r="ROI113" s="100"/>
      <c r="ROJ113" s="100"/>
      <c r="ROK113" s="100"/>
      <c r="ROL113" s="100"/>
      <c r="ROM113" s="100"/>
      <c r="RON113" s="100"/>
      <c r="ROO113" s="100"/>
      <c r="ROP113" s="100"/>
      <c r="ROQ113" s="100"/>
      <c r="ROR113" s="100"/>
      <c r="ROS113" s="100"/>
      <c r="ROT113" s="100"/>
      <c r="ROU113" s="100"/>
      <c r="ROV113" s="100"/>
      <c r="ROW113" s="100"/>
      <c r="ROX113" s="100"/>
      <c r="ROY113" s="100"/>
      <c r="ROZ113" s="100"/>
      <c r="RPA113" s="100"/>
      <c r="RPB113" s="100"/>
      <c r="RPC113" s="100"/>
      <c r="RPD113" s="100"/>
      <c r="RPE113" s="100"/>
      <c r="RPF113" s="100"/>
      <c r="RPG113" s="100"/>
      <c r="RPH113" s="100"/>
      <c r="RPI113" s="100"/>
      <c r="RPJ113" s="100"/>
      <c r="RPK113" s="100"/>
      <c r="RPL113" s="100"/>
      <c r="RPM113" s="100"/>
      <c r="RPN113" s="100"/>
      <c r="RPO113" s="100"/>
      <c r="RPP113" s="100"/>
      <c r="RPQ113" s="100"/>
      <c r="RPR113" s="100"/>
      <c r="RPS113" s="100"/>
      <c r="RPT113" s="100"/>
      <c r="RPU113" s="100"/>
      <c r="RPV113" s="100"/>
      <c r="RPW113" s="100"/>
      <c r="RPX113" s="100"/>
      <c r="RPY113" s="100"/>
      <c r="RPZ113" s="100"/>
      <c r="RQA113" s="100"/>
      <c r="RQB113" s="100"/>
      <c r="RQC113" s="100"/>
      <c r="RQD113" s="100"/>
      <c r="RQE113" s="100"/>
      <c r="RQF113" s="100"/>
      <c r="RQG113" s="100"/>
      <c r="RQH113" s="100"/>
      <c r="RQI113" s="100"/>
      <c r="RQJ113" s="100"/>
      <c r="RQK113" s="100"/>
      <c r="RQL113" s="100"/>
      <c r="RQM113" s="100"/>
      <c r="RQN113" s="100"/>
      <c r="RQO113" s="100"/>
      <c r="RQP113" s="100"/>
      <c r="RQQ113" s="100"/>
      <c r="RQR113" s="100"/>
      <c r="RQS113" s="100"/>
      <c r="RQT113" s="100"/>
      <c r="RQU113" s="100"/>
      <c r="RQV113" s="100"/>
      <c r="RQW113" s="100"/>
      <c r="RQX113" s="100"/>
      <c r="RQY113" s="100"/>
      <c r="RQZ113" s="100"/>
      <c r="RRA113" s="100"/>
      <c r="RRB113" s="100"/>
      <c r="RRC113" s="100"/>
      <c r="RRD113" s="100"/>
      <c r="RRE113" s="100"/>
      <c r="RRF113" s="100"/>
      <c r="RRG113" s="100"/>
      <c r="RRH113" s="100"/>
      <c r="RRI113" s="100"/>
      <c r="RRJ113" s="100"/>
      <c r="RRK113" s="100"/>
      <c r="RRL113" s="100"/>
      <c r="RRM113" s="100"/>
      <c r="RRN113" s="100"/>
      <c r="RRO113" s="100"/>
      <c r="RRP113" s="100"/>
      <c r="RRQ113" s="100"/>
      <c r="RRR113" s="100"/>
      <c r="RRS113" s="100"/>
      <c r="RRT113" s="100"/>
      <c r="RRU113" s="100"/>
      <c r="RRV113" s="100"/>
      <c r="RRW113" s="100"/>
      <c r="RRX113" s="100"/>
      <c r="RRY113" s="100"/>
      <c r="RRZ113" s="100"/>
      <c r="RSA113" s="100"/>
      <c r="RSB113" s="100"/>
      <c r="RSC113" s="100"/>
      <c r="RSD113" s="100"/>
      <c r="RSE113" s="100"/>
      <c r="RSF113" s="100"/>
      <c r="RSG113" s="100"/>
      <c r="RSH113" s="100"/>
      <c r="RSI113" s="100"/>
      <c r="RSJ113" s="100"/>
      <c r="RSK113" s="100"/>
      <c r="RSL113" s="100"/>
      <c r="RSM113" s="100"/>
      <c r="RSN113" s="100"/>
      <c r="RSO113" s="100"/>
      <c r="RSP113" s="100"/>
      <c r="RSQ113" s="100"/>
      <c r="RSR113" s="100"/>
      <c r="RSS113" s="100"/>
      <c r="RST113" s="100"/>
      <c r="RSU113" s="100"/>
      <c r="RSV113" s="100"/>
      <c r="RSW113" s="100"/>
      <c r="RSX113" s="100"/>
      <c r="RSY113" s="100"/>
      <c r="RSZ113" s="100"/>
      <c r="RTA113" s="100"/>
      <c r="RTB113" s="100"/>
      <c r="RTC113" s="100"/>
      <c r="RTD113" s="100"/>
      <c r="RTE113" s="100"/>
      <c r="RTF113" s="100"/>
      <c r="RTG113" s="100"/>
      <c r="RTH113" s="100"/>
      <c r="RTI113" s="100"/>
      <c r="RTJ113" s="100"/>
      <c r="RTK113" s="100"/>
      <c r="RTL113" s="100"/>
      <c r="RTM113" s="100"/>
      <c r="RTN113" s="100"/>
      <c r="RTO113" s="100"/>
      <c r="RTP113" s="100"/>
      <c r="RTQ113" s="100"/>
      <c r="RTR113" s="100"/>
      <c r="RTS113" s="100"/>
      <c r="RTT113" s="100"/>
      <c r="RTU113" s="100"/>
      <c r="RTV113" s="100"/>
      <c r="RTW113" s="100"/>
      <c r="RTX113" s="100"/>
      <c r="RTY113" s="100"/>
      <c r="RTZ113" s="100"/>
      <c r="RUA113" s="100"/>
      <c r="RUB113" s="100"/>
      <c r="RUC113" s="100"/>
      <c r="RUD113" s="100"/>
      <c r="RUE113" s="100"/>
      <c r="RUF113" s="100"/>
      <c r="RUG113" s="100"/>
      <c r="RUH113" s="100"/>
      <c r="RUI113" s="100"/>
      <c r="RUJ113" s="100"/>
      <c r="RUK113" s="100"/>
      <c r="RUL113" s="100"/>
      <c r="RUM113" s="100"/>
      <c r="RUN113" s="100"/>
      <c r="RUO113" s="100"/>
      <c r="RUP113" s="100"/>
      <c r="RUQ113" s="100"/>
      <c r="RUR113" s="100"/>
      <c r="RUS113" s="100"/>
      <c r="RUT113" s="100"/>
      <c r="RUU113" s="100"/>
      <c r="RUV113" s="100"/>
      <c r="RUW113" s="100"/>
      <c r="RUX113" s="100"/>
      <c r="RUY113" s="100"/>
      <c r="RUZ113" s="100"/>
      <c r="RVA113" s="100"/>
      <c r="RVB113" s="100"/>
      <c r="RVC113" s="100"/>
      <c r="RVD113" s="100"/>
      <c r="RVE113" s="100"/>
      <c r="RVF113" s="100"/>
      <c r="RVG113" s="100"/>
      <c r="RVH113" s="100"/>
      <c r="RVI113" s="100"/>
      <c r="RVJ113" s="100"/>
      <c r="RVK113" s="100"/>
      <c r="RVL113" s="100"/>
      <c r="RVM113" s="100"/>
      <c r="RVN113" s="100"/>
      <c r="RVO113" s="100"/>
      <c r="RVP113" s="100"/>
      <c r="RVQ113" s="100"/>
      <c r="RVR113" s="100"/>
      <c r="RVS113" s="100"/>
      <c r="RVT113" s="100"/>
      <c r="RVU113" s="100"/>
      <c r="RVV113" s="100"/>
      <c r="RVW113" s="100"/>
      <c r="RVX113" s="100"/>
      <c r="RVY113" s="100"/>
      <c r="RVZ113" s="100"/>
      <c r="RWA113" s="100"/>
      <c r="RWB113" s="100"/>
      <c r="RWC113" s="100"/>
      <c r="RWD113" s="100"/>
      <c r="RWE113" s="100"/>
      <c r="RWF113" s="100"/>
      <c r="RWG113" s="100"/>
      <c r="RWH113" s="100"/>
      <c r="RWI113" s="100"/>
      <c r="RWJ113" s="100"/>
      <c r="RWK113" s="100"/>
      <c r="RWL113" s="100"/>
      <c r="RWM113" s="100"/>
      <c r="RWN113" s="100"/>
      <c r="RWO113" s="100"/>
      <c r="RWP113" s="100"/>
      <c r="RWQ113" s="100"/>
      <c r="RWR113" s="100"/>
      <c r="RWS113" s="100"/>
      <c r="RWT113" s="100"/>
      <c r="RWU113" s="100"/>
      <c r="RWV113" s="100"/>
      <c r="RWW113" s="100"/>
      <c r="RWX113" s="100"/>
      <c r="RWY113" s="100"/>
      <c r="RWZ113" s="100"/>
      <c r="RXA113" s="100"/>
      <c r="RXB113" s="100"/>
      <c r="RXC113" s="100"/>
      <c r="RXD113" s="100"/>
      <c r="RXE113" s="100"/>
      <c r="RXF113" s="100"/>
      <c r="RXG113" s="100"/>
      <c r="RXH113" s="100"/>
      <c r="RXI113" s="100"/>
      <c r="RXJ113" s="100"/>
      <c r="RXK113" s="100"/>
      <c r="RXL113" s="100"/>
      <c r="RXM113" s="100"/>
      <c r="RXN113" s="100"/>
      <c r="RXO113" s="100"/>
      <c r="RXP113" s="100"/>
      <c r="RXQ113" s="100"/>
      <c r="RXR113" s="100"/>
      <c r="RXS113" s="100"/>
      <c r="RXT113" s="100"/>
      <c r="RXU113" s="100"/>
      <c r="RXV113" s="100"/>
      <c r="RXW113" s="100"/>
      <c r="RXX113" s="100"/>
      <c r="RXY113" s="100"/>
      <c r="RXZ113" s="100"/>
      <c r="RYA113" s="100"/>
      <c r="RYB113" s="100"/>
      <c r="RYC113" s="100"/>
      <c r="RYD113" s="100"/>
      <c r="RYE113" s="100"/>
      <c r="RYF113" s="100"/>
      <c r="RYG113" s="100"/>
      <c r="RYH113" s="100"/>
      <c r="RYI113" s="100"/>
      <c r="RYJ113" s="100"/>
      <c r="RYK113" s="100"/>
      <c r="RYL113" s="100"/>
      <c r="RYM113" s="100"/>
      <c r="RYN113" s="100"/>
      <c r="RYO113" s="100"/>
      <c r="RYP113" s="100"/>
      <c r="RYQ113" s="100"/>
      <c r="RYR113" s="100"/>
      <c r="RYS113" s="100"/>
      <c r="RYT113" s="100"/>
      <c r="RYU113" s="100"/>
      <c r="RYV113" s="100"/>
      <c r="RYW113" s="100"/>
      <c r="RYX113" s="100"/>
      <c r="RYY113" s="100"/>
      <c r="RYZ113" s="100"/>
      <c r="RZA113" s="100"/>
      <c r="RZB113" s="100"/>
      <c r="RZC113" s="100"/>
      <c r="RZD113" s="100"/>
      <c r="RZE113" s="100"/>
      <c r="RZF113" s="100"/>
      <c r="RZG113" s="100"/>
      <c r="RZH113" s="100"/>
      <c r="RZI113" s="100"/>
      <c r="RZJ113" s="100"/>
      <c r="RZK113" s="100"/>
      <c r="RZL113" s="100"/>
      <c r="RZM113" s="100"/>
      <c r="RZN113" s="100"/>
      <c r="RZO113" s="100"/>
      <c r="RZP113" s="100"/>
      <c r="RZQ113" s="100"/>
      <c r="RZR113" s="100"/>
      <c r="RZS113" s="100"/>
      <c r="RZT113" s="100"/>
      <c r="RZU113" s="100"/>
      <c r="RZV113" s="100"/>
      <c r="RZW113" s="100"/>
      <c r="RZX113" s="100"/>
      <c r="RZY113" s="100"/>
      <c r="RZZ113" s="100"/>
      <c r="SAA113" s="100"/>
      <c r="SAB113" s="100"/>
      <c r="SAC113" s="100"/>
      <c r="SAD113" s="100"/>
      <c r="SAE113" s="100"/>
      <c r="SAF113" s="100"/>
      <c r="SAG113" s="100"/>
      <c r="SAH113" s="100"/>
      <c r="SAI113" s="100"/>
      <c r="SAJ113" s="100"/>
      <c r="SAK113" s="100"/>
      <c r="SAL113" s="100"/>
      <c r="SAM113" s="100"/>
      <c r="SAN113" s="100"/>
      <c r="SAO113" s="100"/>
      <c r="SAP113" s="100"/>
      <c r="SAQ113" s="100"/>
      <c r="SAR113" s="100"/>
      <c r="SAS113" s="100"/>
      <c r="SAT113" s="100"/>
      <c r="SAU113" s="100"/>
      <c r="SAV113" s="100"/>
      <c r="SAW113" s="100"/>
      <c r="SAX113" s="100"/>
      <c r="SAY113" s="100"/>
      <c r="SAZ113" s="100"/>
      <c r="SBA113" s="100"/>
      <c r="SBB113" s="100"/>
      <c r="SBC113" s="100"/>
      <c r="SBD113" s="100"/>
      <c r="SBE113" s="100"/>
      <c r="SBF113" s="100"/>
      <c r="SBG113" s="100"/>
      <c r="SBH113" s="100"/>
      <c r="SBI113" s="100"/>
      <c r="SBJ113" s="100"/>
      <c r="SBK113" s="100"/>
      <c r="SBL113" s="100"/>
      <c r="SBM113" s="100"/>
      <c r="SBN113" s="100"/>
      <c r="SBO113" s="100"/>
      <c r="SBP113" s="100"/>
      <c r="SBQ113" s="100"/>
      <c r="SBR113" s="100"/>
      <c r="SBS113" s="100"/>
      <c r="SBT113" s="100"/>
      <c r="SBU113" s="100"/>
      <c r="SBV113" s="100"/>
      <c r="SBW113" s="100"/>
      <c r="SBX113" s="100"/>
      <c r="SBY113" s="100"/>
      <c r="SBZ113" s="100"/>
      <c r="SCA113" s="100"/>
      <c r="SCB113" s="100"/>
      <c r="SCC113" s="100"/>
      <c r="SCD113" s="100"/>
      <c r="SCE113" s="100"/>
      <c r="SCF113" s="100"/>
      <c r="SCG113" s="100"/>
      <c r="SCH113" s="100"/>
      <c r="SCI113" s="100"/>
      <c r="SCJ113" s="100"/>
      <c r="SCK113" s="100"/>
      <c r="SCL113" s="100"/>
      <c r="SCM113" s="100"/>
      <c r="SCN113" s="100"/>
      <c r="SCO113" s="100"/>
      <c r="SCP113" s="100"/>
      <c r="SCQ113" s="100"/>
      <c r="SCR113" s="100"/>
      <c r="SCS113" s="100"/>
      <c r="SCT113" s="100"/>
      <c r="SCU113" s="100"/>
      <c r="SCV113" s="100"/>
      <c r="SCW113" s="100"/>
      <c r="SCX113" s="100"/>
      <c r="SCY113" s="100"/>
      <c r="SCZ113" s="100"/>
      <c r="SDA113" s="100"/>
      <c r="SDB113" s="100"/>
      <c r="SDC113" s="100"/>
      <c r="SDD113" s="100"/>
      <c r="SDE113" s="100"/>
      <c r="SDF113" s="100"/>
      <c r="SDG113" s="100"/>
      <c r="SDH113" s="100"/>
      <c r="SDI113" s="100"/>
      <c r="SDJ113" s="100"/>
      <c r="SDK113" s="100"/>
      <c r="SDL113" s="100"/>
      <c r="SDM113" s="100"/>
      <c r="SDN113" s="100"/>
      <c r="SDO113" s="100"/>
      <c r="SDP113" s="100"/>
      <c r="SDQ113" s="100"/>
      <c r="SDR113" s="100"/>
      <c r="SDS113" s="100"/>
      <c r="SDT113" s="100"/>
      <c r="SDU113" s="100"/>
      <c r="SDV113" s="100"/>
      <c r="SDW113" s="100"/>
      <c r="SDX113" s="100"/>
      <c r="SDY113" s="100"/>
      <c r="SDZ113" s="100"/>
      <c r="SEA113" s="100"/>
      <c r="SEB113" s="100"/>
      <c r="SEC113" s="100"/>
      <c r="SED113" s="100"/>
      <c r="SEE113" s="100"/>
      <c r="SEF113" s="100"/>
      <c r="SEG113" s="100"/>
      <c r="SEH113" s="100"/>
      <c r="SEI113" s="100"/>
      <c r="SEJ113" s="100"/>
      <c r="SEK113" s="100"/>
      <c r="SEL113" s="100"/>
      <c r="SEM113" s="100"/>
      <c r="SEN113" s="100"/>
      <c r="SEO113" s="100"/>
      <c r="SEP113" s="100"/>
      <c r="SEQ113" s="100"/>
      <c r="SER113" s="100"/>
      <c r="SES113" s="100"/>
      <c r="SET113" s="100"/>
      <c r="SEU113" s="100"/>
      <c r="SEV113" s="100"/>
      <c r="SEW113" s="100"/>
      <c r="SEX113" s="100"/>
      <c r="SEY113" s="100"/>
      <c r="SEZ113" s="100"/>
      <c r="SFA113" s="100"/>
      <c r="SFB113" s="100"/>
      <c r="SFC113" s="100"/>
      <c r="SFD113" s="100"/>
      <c r="SFE113" s="100"/>
      <c r="SFF113" s="100"/>
      <c r="SFG113" s="100"/>
      <c r="SFH113" s="100"/>
      <c r="SFI113" s="100"/>
      <c r="SFJ113" s="100"/>
      <c r="SFK113" s="100"/>
      <c r="SFL113" s="100"/>
      <c r="SFM113" s="100"/>
      <c r="SFN113" s="100"/>
      <c r="SFO113" s="100"/>
      <c r="SFP113" s="100"/>
      <c r="SFQ113" s="100"/>
      <c r="SFR113" s="100"/>
      <c r="SFS113" s="100"/>
      <c r="SFT113" s="100"/>
      <c r="SFU113" s="100"/>
      <c r="SFV113" s="100"/>
      <c r="SFW113" s="100"/>
      <c r="SFX113" s="100"/>
      <c r="SFY113" s="100"/>
      <c r="SFZ113" s="100"/>
      <c r="SGA113" s="100"/>
      <c r="SGB113" s="100"/>
      <c r="SGC113" s="100"/>
      <c r="SGD113" s="100"/>
      <c r="SGE113" s="100"/>
      <c r="SGF113" s="100"/>
      <c r="SGG113" s="100"/>
      <c r="SGH113" s="100"/>
      <c r="SGI113" s="100"/>
      <c r="SGJ113" s="100"/>
      <c r="SGK113" s="100"/>
      <c r="SGL113" s="100"/>
      <c r="SGM113" s="100"/>
      <c r="SGN113" s="100"/>
      <c r="SGO113" s="100"/>
      <c r="SGP113" s="100"/>
      <c r="SGQ113" s="100"/>
      <c r="SGR113" s="100"/>
      <c r="SGS113" s="100"/>
      <c r="SGT113" s="100"/>
      <c r="SGU113" s="100"/>
      <c r="SGV113" s="100"/>
      <c r="SGW113" s="100"/>
      <c r="SGX113" s="100"/>
      <c r="SGY113" s="100"/>
      <c r="SGZ113" s="100"/>
      <c r="SHA113" s="100"/>
      <c r="SHB113" s="100"/>
      <c r="SHC113" s="100"/>
      <c r="SHD113" s="100"/>
      <c r="SHE113" s="100"/>
      <c r="SHF113" s="100"/>
      <c r="SHG113" s="100"/>
      <c r="SHH113" s="100"/>
      <c r="SHI113" s="100"/>
      <c r="SHJ113" s="100"/>
      <c r="SHK113" s="100"/>
      <c r="SHL113" s="100"/>
      <c r="SHM113" s="100"/>
      <c r="SHN113" s="100"/>
      <c r="SHO113" s="100"/>
      <c r="SHP113" s="100"/>
      <c r="SHQ113" s="100"/>
      <c r="SHR113" s="100"/>
      <c r="SHS113" s="100"/>
      <c r="SHT113" s="100"/>
      <c r="SHU113" s="100"/>
      <c r="SHV113" s="100"/>
      <c r="SHW113" s="100"/>
      <c r="SHX113" s="100"/>
      <c r="SHY113" s="100"/>
      <c r="SHZ113" s="100"/>
      <c r="SIA113" s="100"/>
      <c r="SIB113" s="100"/>
      <c r="SIC113" s="100"/>
      <c r="SID113" s="100"/>
      <c r="SIE113" s="100"/>
      <c r="SIF113" s="100"/>
      <c r="SIG113" s="100"/>
      <c r="SIH113" s="100"/>
      <c r="SII113" s="100"/>
      <c r="SIJ113" s="100"/>
      <c r="SIK113" s="100"/>
      <c r="SIL113" s="100"/>
      <c r="SIM113" s="100"/>
      <c r="SIN113" s="100"/>
      <c r="SIO113" s="100"/>
      <c r="SIP113" s="100"/>
      <c r="SIQ113" s="100"/>
      <c r="SIR113" s="100"/>
      <c r="SIS113" s="100"/>
      <c r="SIT113" s="100"/>
      <c r="SIU113" s="100"/>
      <c r="SIV113" s="100"/>
      <c r="SIW113" s="100"/>
      <c r="SIX113" s="100"/>
      <c r="SIY113" s="100"/>
      <c r="SIZ113" s="100"/>
      <c r="SJA113" s="100"/>
      <c r="SJB113" s="100"/>
      <c r="SJC113" s="100"/>
      <c r="SJD113" s="100"/>
      <c r="SJE113" s="100"/>
      <c r="SJF113" s="100"/>
      <c r="SJG113" s="100"/>
      <c r="SJH113" s="100"/>
      <c r="SJI113" s="100"/>
      <c r="SJJ113" s="100"/>
      <c r="SJK113" s="100"/>
      <c r="SJL113" s="100"/>
      <c r="SJM113" s="100"/>
      <c r="SJN113" s="100"/>
      <c r="SJO113" s="100"/>
      <c r="SJP113" s="100"/>
      <c r="SJQ113" s="100"/>
      <c r="SJR113" s="100"/>
      <c r="SJS113" s="100"/>
      <c r="SJT113" s="100"/>
      <c r="SJU113" s="100"/>
      <c r="SJV113" s="100"/>
      <c r="SJW113" s="100"/>
      <c r="SJX113" s="100"/>
      <c r="SJY113" s="100"/>
      <c r="SJZ113" s="100"/>
      <c r="SKA113" s="100"/>
      <c r="SKB113" s="100"/>
      <c r="SKC113" s="100"/>
      <c r="SKD113" s="100"/>
      <c r="SKE113" s="100"/>
      <c r="SKF113" s="100"/>
      <c r="SKG113" s="100"/>
      <c r="SKH113" s="100"/>
      <c r="SKI113" s="100"/>
      <c r="SKJ113" s="100"/>
      <c r="SKK113" s="100"/>
      <c r="SKL113" s="100"/>
      <c r="SKM113" s="100"/>
      <c r="SKN113" s="100"/>
      <c r="SKO113" s="100"/>
      <c r="SKP113" s="100"/>
      <c r="SKQ113" s="100"/>
      <c r="SKR113" s="100"/>
      <c r="SKS113" s="100"/>
      <c r="SKT113" s="100"/>
      <c r="SKU113" s="100"/>
      <c r="SKV113" s="100"/>
      <c r="SKW113" s="100"/>
      <c r="SKX113" s="100"/>
      <c r="SKY113" s="100"/>
      <c r="SKZ113" s="100"/>
      <c r="SLA113" s="100"/>
      <c r="SLB113" s="100"/>
      <c r="SLC113" s="100"/>
      <c r="SLD113" s="100"/>
      <c r="SLE113" s="100"/>
      <c r="SLF113" s="100"/>
      <c r="SLG113" s="100"/>
      <c r="SLH113" s="100"/>
      <c r="SLI113" s="100"/>
      <c r="SLJ113" s="100"/>
      <c r="SLK113" s="100"/>
      <c r="SLL113" s="100"/>
      <c r="SLM113" s="100"/>
      <c r="SLN113" s="100"/>
      <c r="SLO113" s="100"/>
      <c r="SLP113" s="100"/>
      <c r="SLQ113" s="100"/>
      <c r="SLR113" s="100"/>
      <c r="SLS113" s="100"/>
      <c r="SLT113" s="100"/>
      <c r="SLU113" s="100"/>
      <c r="SLV113" s="100"/>
      <c r="SLW113" s="100"/>
      <c r="SLX113" s="100"/>
      <c r="SLY113" s="100"/>
      <c r="SLZ113" s="100"/>
      <c r="SMA113" s="100"/>
      <c r="SMB113" s="100"/>
      <c r="SMC113" s="100"/>
      <c r="SMD113" s="100"/>
      <c r="SME113" s="100"/>
      <c r="SMF113" s="100"/>
      <c r="SMG113" s="100"/>
      <c r="SMH113" s="100"/>
      <c r="SMI113" s="100"/>
      <c r="SMJ113" s="100"/>
      <c r="SMK113" s="100"/>
      <c r="SML113" s="100"/>
      <c r="SMM113" s="100"/>
      <c r="SMN113" s="100"/>
      <c r="SMO113" s="100"/>
      <c r="SMP113" s="100"/>
      <c r="SMQ113" s="100"/>
      <c r="SMR113" s="100"/>
      <c r="SMS113" s="100"/>
      <c r="SMT113" s="100"/>
      <c r="SMU113" s="100"/>
      <c r="SMV113" s="100"/>
      <c r="SMW113" s="100"/>
      <c r="SMX113" s="100"/>
      <c r="SMY113" s="100"/>
      <c r="SMZ113" s="100"/>
      <c r="SNA113" s="100"/>
      <c r="SNB113" s="100"/>
      <c r="SNC113" s="100"/>
      <c r="SND113" s="100"/>
      <c r="SNE113" s="100"/>
      <c r="SNF113" s="100"/>
      <c r="SNG113" s="100"/>
      <c r="SNH113" s="100"/>
      <c r="SNI113" s="100"/>
      <c r="SNJ113" s="100"/>
      <c r="SNK113" s="100"/>
      <c r="SNL113" s="100"/>
      <c r="SNM113" s="100"/>
      <c r="SNN113" s="100"/>
      <c r="SNO113" s="100"/>
      <c r="SNP113" s="100"/>
      <c r="SNQ113" s="100"/>
      <c r="SNR113" s="100"/>
      <c r="SNS113" s="100"/>
      <c r="SNT113" s="100"/>
      <c r="SNU113" s="100"/>
      <c r="SNV113" s="100"/>
      <c r="SNW113" s="100"/>
      <c r="SNX113" s="100"/>
      <c r="SNY113" s="100"/>
      <c r="SNZ113" s="100"/>
      <c r="SOA113" s="100"/>
      <c r="SOB113" s="100"/>
      <c r="SOC113" s="100"/>
      <c r="SOD113" s="100"/>
      <c r="SOE113" s="100"/>
      <c r="SOF113" s="100"/>
      <c r="SOG113" s="100"/>
      <c r="SOH113" s="100"/>
      <c r="SOI113" s="100"/>
      <c r="SOJ113" s="100"/>
      <c r="SOK113" s="100"/>
      <c r="SOL113" s="100"/>
      <c r="SOM113" s="100"/>
      <c r="SON113" s="100"/>
      <c r="SOO113" s="100"/>
      <c r="SOP113" s="100"/>
      <c r="SOQ113" s="100"/>
      <c r="SOR113" s="100"/>
      <c r="SOS113" s="100"/>
      <c r="SOT113" s="100"/>
      <c r="SOU113" s="100"/>
      <c r="SOV113" s="100"/>
      <c r="SOW113" s="100"/>
      <c r="SOX113" s="100"/>
      <c r="SOY113" s="100"/>
      <c r="SOZ113" s="100"/>
      <c r="SPA113" s="100"/>
      <c r="SPB113" s="100"/>
      <c r="SPC113" s="100"/>
      <c r="SPD113" s="100"/>
      <c r="SPE113" s="100"/>
      <c r="SPF113" s="100"/>
      <c r="SPG113" s="100"/>
      <c r="SPH113" s="100"/>
      <c r="SPI113" s="100"/>
      <c r="SPJ113" s="100"/>
      <c r="SPK113" s="100"/>
      <c r="SPL113" s="100"/>
      <c r="SPM113" s="100"/>
      <c r="SPN113" s="100"/>
      <c r="SPO113" s="100"/>
      <c r="SPP113" s="100"/>
      <c r="SPQ113" s="100"/>
      <c r="SPR113" s="100"/>
      <c r="SPS113" s="100"/>
      <c r="SPT113" s="100"/>
      <c r="SPU113" s="100"/>
      <c r="SPV113" s="100"/>
      <c r="SPW113" s="100"/>
      <c r="SPX113" s="100"/>
      <c r="SPY113" s="100"/>
      <c r="SPZ113" s="100"/>
      <c r="SQA113" s="100"/>
      <c r="SQB113" s="100"/>
      <c r="SQC113" s="100"/>
      <c r="SQD113" s="100"/>
      <c r="SQE113" s="100"/>
      <c r="SQF113" s="100"/>
      <c r="SQG113" s="100"/>
      <c r="SQH113" s="100"/>
      <c r="SQI113" s="100"/>
      <c r="SQJ113" s="100"/>
      <c r="SQK113" s="100"/>
      <c r="SQL113" s="100"/>
      <c r="SQM113" s="100"/>
      <c r="SQN113" s="100"/>
      <c r="SQO113" s="100"/>
      <c r="SQP113" s="100"/>
      <c r="SQQ113" s="100"/>
      <c r="SQR113" s="100"/>
      <c r="SQS113" s="100"/>
      <c r="SQT113" s="100"/>
      <c r="SQU113" s="100"/>
      <c r="SQV113" s="100"/>
      <c r="SQW113" s="100"/>
      <c r="SQX113" s="100"/>
      <c r="SQY113" s="100"/>
      <c r="SQZ113" s="100"/>
      <c r="SRA113" s="100"/>
      <c r="SRB113" s="100"/>
      <c r="SRC113" s="100"/>
      <c r="SRD113" s="100"/>
      <c r="SRE113" s="100"/>
      <c r="SRF113" s="100"/>
      <c r="SRG113" s="100"/>
      <c r="SRH113" s="100"/>
      <c r="SRI113" s="100"/>
      <c r="SRJ113" s="100"/>
      <c r="SRK113" s="100"/>
      <c r="SRL113" s="100"/>
      <c r="SRM113" s="100"/>
      <c r="SRN113" s="100"/>
      <c r="SRO113" s="100"/>
      <c r="SRP113" s="100"/>
      <c r="SRQ113" s="100"/>
      <c r="SRR113" s="100"/>
      <c r="SRS113" s="100"/>
      <c r="SRT113" s="100"/>
      <c r="SRU113" s="100"/>
      <c r="SRV113" s="100"/>
      <c r="SRW113" s="100"/>
      <c r="SRX113" s="100"/>
      <c r="SRY113" s="100"/>
      <c r="SRZ113" s="100"/>
      <c r="SSA113" s="100"/>
      <c r="SSB113" s="100"/>
      <c r="SSC113" s="100"/>
      <c r="SSD113" s="100"/>
      <c r="SSE113" s="100"/>
      <c r="SSF113" s="100"/>
      <c r="SSG113" s="100"/>
      <c r="SSH113" s="100"/>
      <c r="SSI113" s="100"/>
      <c r="SSJ113" s="100"/>
      <c r="SSK113" s="100"/>
      <c r="SSL113" s="100"/>
      <c r="SSM113" s="100"/>
      <c r="SSN113" s="100"/>
      <c r="SSO113" s="100"/>
      <c r="SSP113" s="100"/>
      <c r="SSQ113" s="100"/>
      <c r="SSR113" s="100"/>
      <c r="SSS113" s="100"/>
      <c r="SST113" s="100"/>
      <c r="SSU113" s="100"/>
      <c r="SSV113" s="100"/>
      <c r="SSW113" s="100"/>
      <c r="SSX113" s="100"/>
      <c r="SSY113" s="100"/>
      <c r="SSZ113" s="100"/>
      <c r="STA113" s="100"/>
      <c r="STB113" s="100"/>
      <c r="STC113" s="100"/>
      <c r="STD113" s="100"/>
      <c r="STE113" s="100"/>
      <c r="STF113" s="100"/>
      <c r="STG113" s="100"/>
      <c r="STH113" s="100"/>
      <c r="STI113" s="100"/>
      <c r="STJ113" s="100"/>
      <c r="STK113" s="100"/>
      <c r="STL113" s="100"/>
      <c r="STM113" s="100"/>
      <c r="STN113" s="100"/>
      <c r="STO113" s="100"/>
      <c r="STP113" s="100"/>
      <c r="STQ113" s="100"/>
      <c r="STR113" s="100"/>
      <c r="STS113" s="100"/>
      <c r="STT113" s="100"/>
      <c r="STU113" s="100"/>
      <c r="STV113" s="100"/>
      <c r="STW113" s="100"/>
      <c r="STX113" s="100"/>
      <c r="STY113" s="100"/>
      <c r="STZ113" s="100"/>
      <c r="SUA113" s="100"/>
      <c r="SUB113" s="100"/>
      <c r="SUC113" s="100"/>
      <c r="SUD113" s="100"/>
      <c r="SUE113" s="100"/>
      <c r="SUF113" s="100"/>
      <c r="SUG113" s="100"/>
      <c r="SUH113" s="100"/>
      <c r="SUI113" s="100"/>
      <c r="SUJ113" s="100"/>
      <c r="SUK113" s="100"/>
      <c r="SUL113" s="100"/>
      <c r="SUM113" s="100"/>
      <c r="SUN113" s="100"/>
      <c r="SUO113" s="100"/>
      <c r="SUP113" s="100"/>
      <c r="SUQ113" s="100"/>
      <c r="SUR113" s="100"/>
      <c r="SUS113" s="100"/>
      <c r="SUT113" s="100"/>
      <c r="SUU113" s="100"/>
      <c r="SUV113" s="100"/>
      <c r="SUW113" s="100"/>
      <c r="SUX113" s="100"/>
      <c r="SUY113" s="100"/>
      <c r="SUZ113" s="100"/>
      <c r="SVA113" s="100"/>
      <c r="SVB113" s="100"/>
      <c r="SVC113" s="100"/>
      <c r="SVD113" s="100"/>
      <c r="SVE113" s="100"/>
      <c r="SVF113" s="100"/>
      <c r="SVG113" s="100"/>
      <c r="SVH113" s="100"/>
      <c r="SVI113" s="100"/>
      <c r="SVJ113" s="100"/>
      <c r="SVK113" s="100"/>
      <c r="SVL113" s="100"/>
      <c r="SVM113" s="100"/>
      <c r="SVN113" s="100"/>
      <c r="SVO113" s="100"/>
      <c r="SVP113" s="100"/>
      <c r="SVQ113" s="100"/>
      <c r="SVR113" s="100"/>
      <c r="SVS113" s="100"/>
      <c r="SVT113" s="100"/>
      <c r="SVU113" s="100"/>
      <c r="SVV113" s="100"/>
      <c r="SVW113" s="100"/>
      <c r="SVX113" s="100"/>
      <c r="SVY113" s="100"/>
      <c r="SVZ113" s="100"/>
      <c r="SWA113" s="100"/>
      <c r="SWB113" s="100"/>
      <c r="SWC113" s="100"/>
      <c r="SWD113" s="100"/>
      <c r="SWE113" s="100"/>
      <c r="SWF113" s="100"/>
      <c r="SWG113" s="100"/>
      <c r="SWH113" s="100"/>
      <c r="SWI113" s="100"/>
      <c r="SWJ113" s="100"/>
      <c r="SWK113" s="100"/>
      <c r="SWL113" s="100"/>
      <c r="SWM113" s="100"/>
      <c r="SWN113" s="100"/>
      <c r="SWO113" s="100"/>
      <c r="SWP113" s="100"/>
      <c r="SWQ113" s="100"/>
      <c r="SWR113" s="100"/>
      <c r="SWS113" s="100"/>
      <c r="SWT113" s="100"/>
      <c r="SWU113" s="100"/>
      <c r="SWV113" s="100"/>
      <c r="SWW113" s="100"/>
      <c r="SWX113" s="100"/>
      <c r="SWY113" s="100"/>
      <c r="SWZ113" s="100"/>
      <c r="SXA113" s="100"/>
      <c r="SXB113" s="100"/>
      <c r="SXC113" s="100"/>
      <c r="SXD113" s="100"/>
      <c r="SXE113" s="100"/>
      <c r="SXF113" s="100"/>
      <c r="SXG113" s="100"/>
      <c r="SXH113" s="100"/>
      <c r="SXI113" s="100"/>
      <c r="SXJ113" s="100"/>
      <c r="SXK113" s="100"/>
      <c r="SXL113" s="100"/>
      <c r="SXM113" s="100"/>
      <c r="SXN113" s="100"/>
      <c r="SXO113" s="100"/>
      <c r="SXP113" s="100"/>
      <c r="SXQ113" s="100"/>
      <c r="SXR113" s="100"/>
      <c r="SXS113" s="100"/>
      <c r="SXT113" s="100"/>
      <c r="SXU113" s="100"/>
      <c r="SXV113" s="100"/>
      <c r="SXW113" s="100"/>
      <c r="SXX113" s="100"/>
      <c r="SXY113" s="100"/>
      <c r="SXZ113" s="100"/>
      <c r="SYA113" s="100"/>
      <c r="SYB113" s="100"/>
      <c r="SYC113" s="100"/>
      <c r="SYD113" s="100"/>
      <c r="SYE113" s="100"/>
      <c r="SYF113" s="100"/>
      <c r="SYG113" s="100"/>
      <c r="SYH113" s="100"/>
      <c r="SYI113" s="100"/>
      <c r="SYJ113" s="100"/>
      <c r="SYK113" s="100"/>
      <c r="SYL113" s="100"/>
      <c r="SYM113" s="100"/>
      <c r="SYN113" s="100"/>
      <c r="SYO113" s="100"/>
      <c r="SYP113" s="100"/>
      <c r="SYQ113" s="100"/>
      <c r="SYR113" s="100"/>
      <c r="SYS113" s="100"/>
      <c r="SYT113" s="100"/>
      <c r="SYU113" s="100"/>
      <c r="SYV113" s="100"/>
      <c r="SYW113" s="100"/>
      <c r="SYX113" s="100"/>
      <c r="SYY113" s="100"/>
      <c r="SYZ113" s="100"/>
      <c r="SZA113" s="100"/>
      <c r="SZB113" s="100"/>
      <c r="SZC113" s="100"/>
      <c r="SZD113" s="100"/>
      <c r="SZE113" s="100"/>
      <c r="SZF113" s="100"/>
      <c r="SZG113" s="100"/>
      <c r="SZH113" s="100"/>
      <c r="SZI113" s="100"/>
      <c r="SZJ113" s="100"/>
      <c r="SZK113" s="100"/>
      <c r="SZL113" s="100"/>
      <c r="SZM113" s="100"/>
      <c r="SZN113" s="100"/>
      <c r="SZO113" s="100"/>
      <c r="SZP113" s="100"/>
      <c r="SZQ113" s="100"/>
      <c r="SZR113" s="100"/>
      <c r="SZS113" s="100"/>
      <c r="SZT113" s="100"/>
      <c r="SZU113" s="100"/>
      <c r="SZV113" s="100"/>
      <c r="SZW113" s="100"/>
      <c r="SZX113" s="100"/>
      <c r="SZY113" s="100"/>
      <c r="SZZ113" s="100"/>
      <c r="TAA113" s="100"/>
      <c r="TAB113" s="100"/>
      <c r="TAC113" s="100"/>
      <c r="TAD113" s="100"/>
      <c r="TAE113" s="100"/>
      <c r="TAF113" s="100"/>
      <c r="TAG113" s="100"/>
      <c r="TAH113" s="100"/>
      <c r="TAI113" s="100"/>
      <c r="TAJ113" s="100"/>
      <c r="TAK113" s="100"/>
      <c r="TAL113" s="100"/>
      <c r="TAM113" s="100"/>
      <c r="TAN113" s="100"/>
      <c r="TAO113" s="100"/>
      <c r="TAP113" s="100"/>
      <c r="TAQ113" s="100"/>
      <c r="TAR113" s="100"/>
      <c r="TAS113" s="100"/>
      <c r="TAT113" s="100"/>
      <c r="TAU113" s="100"/>
      <c r="TAV113" s="100"/>
      <c r="TAW113" s="100"/>
      <c r="TAX113" s="100"/>
      <c r="TAY113" s="100"/>
      <c r="TAZ113" s="100"/>
      <c r="TBA113" s="100"/>
      <c r="TBB113" s="100"/>
      <c r="TBC113" s="100"/>
      <c r="TBD113" s="100"/>
      <c r="TBE113" s="100"/>
      <c r="TBF113" s="100"/>
      <c r="TBG113" s="100"/>
      <c r="TBH113" s="100"/>
      <c r="TBI113" s="100"/>
      <c r="TBJ113" s="100"/>
      <c r="TBK113" s="100"/>
      <c r="TBL113" s="100"/>
      <c r="TBM113" s="100"/>
      <c r="TBN113" s="100"/>
      <c r="TBO113" s="100"/>
      <c r="TBP113" s="100"/>
      <c r="TBQ113" s="100"/>
      <c r="TBR113" s="100"/>
      <c r="TBS113" s="100"/>
      <c r="TBT113" s="100"/>
      <c r="TBU113" s="100"/>
      <c r="TBV113" s="100"/>
      <c r="TBW113" s="100"/>
      <c r="TBX113" s="100"/>
      <c r="TBY113" s="100"/>
      <c r="TBZ113" s="100"/>
      <c r="TCA113" s="100"/>
      <c r="TCB113" s="100"/>
      <c r="TCC113" s="100"/>
      <c r="TCD113" s="100"/>
      <c r="TCE113" s="100"/>
      <c r="TCF113" s="100"/>
      <c r="TCG113" s="100"/>
      <c r="TCH113" s="100"/>
      <c r="TCI113" s="100"/>
      <c r="TCJ113" s="100"/>
      <c r="TCK113" s="100"/>
      <c r="TCL113" s="100"/>
      <c r="TCM113" s="100"/>
      <c r="TCN113" s="100"/>
      <c r="TCO113" s="100"/>
      <c r="TCP113" s="100"/>
      <c r="TCQ113" s="100"/>
      <c r="TCR113" s="100"/>
      <c r="TCS113" s="100"/>
      <c r="TCT113" s="100"/>
      <c r="TCU113" s="100"/>
      <c r="TCV113" s="100"/>
      <c r="TCW113" s="100"/>
      <c r="TCX113" s="100"/>
      <c r="TCY113" s="100"/>
      <c r="TCZ113" s="100"/>
      <c r="TDA113" s="100"/>
      <c r="TDB113" s="100"/>
      <c r="TDC113" s="100"/>
      <c r="TDD113" s="100"/>
      <c r="TDE113" s="100"/>
      <c r="TDF113" s="100"/>
      <c r="TDG113" s="100"/>
      <c r="TDH113" s="100"/>
      <c r="TDI113" s="100"/>
      <c r="TDJ113" s="100"/>
      <c r="TDK113" s="100"/>
      <c r="TDL113" s="100"/>
      <c r="TDM113" s="100"/>
      <c r="TDN113" s="100"/>
      <c r="TDO113" s="100"/>
      <c r="TDP113" s="100"/>
      <c r="TDQ113" s="100"/>
      <c r="TDR113" s="100"/>
      <c r="TDS113" s="100"/>
      <c r="TDT113" s="100"/>
      <c r="TDU113" s="100"/>
      <c r="TDV113" s="100"/>
      <c r="TDW113" s="100"/>
      <c r="TDX113" s="100"/>
      <c r="TDY113" s="100"/>
      <c r="TDZ113" s="100"/>
      <c r="TEA113" s="100"/>
      <c r="TEB113" s="100"/>
      <c r="TEC113" s="100"/>
      <c r="TED113" s="100"/>
      <c r="TEE113" s="100"/>
      <c r="TEF113" s="100"/>
      <c r="TEG113" s="100"/>
      <c r="TEH113" s="100"/>
      <c r="TEI113" s="100"/>
      <c r="TEJ113" s="100"/>
      <c r="TEK113" s="100"/>
      <c r="TEL113" s="100"/>
      <c r="TEM113" s="100"/>
      <c r="TEN113" s="100"/>
      <c r="TEO113" s="100"/>
      <c r="TEP113" s="100"/>
      <c r="TEQ113" s="100"/>
      <c r="TER113" s="100"/>
      <c r="TES113" s="100"/>
      <c r="TET113" s="100"/>
      <c r="TEU113" s="100"/>
      <c r="TEV113" s="100"/>
      <c r="TEW113" s="100"/>
      <c r="TEX113" s="100"/>
      <c r="TEY113" s="100"/>
      <c r="TEZ113" s="100"/>
      <c r="TFA113" s="100"/>
      <c r="TFB113" s="100"/>
      <c r="TFC113" s="100"/>
      <c r="TFD113" s="100"/>
      <c r="TFE113" s="100"/>
      <c r="TFF113" s="100"/>
      <c r="TFG113" s="100"/>
      <c r="TFH113" s="100"/>
      <c r="TFI113" s="100"/>
      <c r="TFJ113" s="100"/>
      <c r="TFK113" s="100"/>
      <c r="TFL113" s="100"/>
      <c r="TFM113" s="100"/>
      <c r="TFN113" s="100"/>
      <c r="TFO113" s="100"/>
      <c r="TFP113" s="100"/>
      <c r="TFQ113" s="100"/>
      <c r="TFR113" s="100"/>
      <c r="TFS113" s="100"/>
      <c r="TFT113" s="100"/>
      <c r="TFU113" s="100"/>
      <c r="TFV113" s="100"/>
      <c r="TFW113" s="100"/>
      <c r="TFX113" s="100"/>
      <c r="TFY113" s="100"/>
      <c r="TFZ113" s="100"/>
      <c r="TGA113" s="100"/>
      <c r="TGB113" s="100"/>
      <c r="TGC113" s="100"/>
      <c r="TGD113" s="100"/>
      <c r="TGE113" s="100"/>
      <c r="TGF113" s="100"/>
      <c r="TGG113" s="100"/>
      <c r="TGH113" s="100"/>
      <c r="TGI113" s="100"/>
      <c r="TGJ113" s="100"/>
      <c r="TGK113" s="100"/>
      <c r="TGL113" s="100"/>
      <c r="TGM113" s="100"/>
      <c r="TGN113" s="100"/>
      <c r="TGO113" s="100"/>
      <c r="TGP113" s="100"/>
      <c r="TGQ113" s="100"/>
      <c r="TGR113" s="100"/>
      <c r="TGS113" s="100"/>
      <c r="TGT113" s="100"/>
      <c r="TGU113" s="100"/>
      <c r="TGV113" s="100"/>
      <c r="TGW113" s="100"/>
      <c r="TGX113" s="100"/>
      <c r="TGY113" s="100"/>
      <c r="TGZ113" s="100"/>
      <c r="THA113" s="100"/>
      <c r="THB113" s="100"/>
      <c r="THC113" s="100"/>
      <c r="THD113" s="100"/>
      <c r="THE113" s="100"/>
      <c r="THF113" s="100"/>
      <c r="THG113" s="100"/>
      <c r="THH113" s="100"/>
      <c r="THI113" s="100"/>
      <c r="THJ113" s="100"/>
      <c r="THK113" s="100"/>
      <c r="THL113" s="100"/>
      <c r="THM113" s="100"/>
      <c r="THN113" s="100"/>
      <c r="THO113" s="100"/>
      <c r="THP113" s="100"/>
      <c r="THQ113" s="100"/>
      <c r="THR113" s="100"/>
      <c r="THS113" s="100"/>
      <c r="THT113" s="100"/>
      <c r="THU113" s="100"/>
      <c r="THV113" s="100"/>
      <c r="THW113" s="100"/>
      <c r="THX113" s="100"/>
      <c r="THY113" s="100"/>
      <c r="THZ113" s="100"/>
      <c r="TIA113" s="100"/>
      <c r="TIB113" s="100"/>
      <c r="TIC113" s="100"/>
      <c r="TID113" s="100"/>
      <c r="TIE113" s="100"/>
      <c r="TIF113" s="100"/>
      <c r="TIG113" s="100"/>
      <c r="TIH113" s="100"/>
      <c r="TII113" s="100"/>
      <c r="TIJ113" s="100"/>
      <c r="TIK113" s="100"/>
      <c r="TIL113" s="100"/>
      <c r="TIM113" s="100"/>
      <c r="TIN113" s="100"/>
      <c r="TIO113" s="100"/>
      <c r="TIP113" s="100"/>
      <c r="TIQ113" s="100"/>
      <c r="TIR113" s="100"/>
      <c r="TIS113" s="100"/>
      <c r="TIT113" s="100"/>
      <c r="TIU113" s="100"/>
      <c r="TIV113" s="100"/>
      <c r="TIW113" s="100"/>
      <c r="TIX113" s="100"/>
      <c r="TIY113" s="100"/>
      <c r="TIZ113" s="100"/>
      <c r="TJA113" s="100"/>
      <c r="TJB113" s="100"/>
      <c r="TJC113" s="100"/>
      <c r="TJD113" s="100"/>
      <c r="TJE113" s="100"/>
      <c r="TJF113" s="100"/>
      <c r="TJG113" s="100"/>
      <c r="TJH113" s="100"/>
      <c r="TJI113" s="100"/>
      <c r="TJJ113" s="100"/>
      <c r="TJK113" s="100"/>
      <c r="TJL113" s="100"/>
      <c r="TJM113" s="100"/>
      <c r="TJN113" s="100"/>
      <c r="TJO113" s="100"/>
      <c r="TJP113" s="100"/>
      <c r="TJQ113" s="100"/>
      <c r="TJR113" s="100"/>
      <c r="TJS113" s="100"/>
      <c r="TJT113" s="100"/>
      <c r="TJU113" s="100"/>
      <c r="TJV113" s="100"/>
      <c r="TJW113" s="100"/>
      <c r="TJX113" s="100"/>
      <c r="TJY113" s="100"/>
      <c r="TJZ113" s="100"/>
      <c r="TKA113" s="100"/>
      <c r="TKB113" s="100"/>
      <c r="TKC113" s="100"/>
      <c r="TKD113" s="100"/>
      <c r="TKE113" s="100"/>
      <c r="TKF113" s="100"/>
      <c r="TKG113" s="100"/>
      <c r="TKH113" s="100"/>
      <c r="TKI113" s="100"/>
      <c r="TKJ113" s="100"/>
      <c r="TKK113" s="100"/>
      <c r="TKL113" s="100"/>
      <c r="TKM113" s="100"/>
      <c r="TKN113" s="100"/>
      <c r="TKO113" s="100"/>
      <c r="TKP113" s="100"/>
      <c r="TKQ113" s="100"/>
      <c r="TKR113" s="100"/>
      <c r="TKS113" s="100"/>
      <c r="TKT113" s="100"/>
      <c r="TKU113" s="100"/>
      <c r="TKV113" s="100"/>
      <c r="TKW113" s="100"/>
      <c r="TKX113" s="100"/>
      <c r="TKY113" s="100"/>
      <c r="TKZ113" s="100"/>
      <c r="TLA113" s="100"/>
      <c r="TLB113" s="100"/>
      <c r="TLC113" s="100"/>
      <c r="TLD113" s="100"/>
      <c r="TLE113" s="100"/>
      <c r="TLF113" s="100"/>
      <c r="TLG113" s="100"/>
      <c r="TLH113" s="100"/>
      <c r="TLI113" s="100"/>
      <c r="TLJ113" s="100"/>
      <c r="TLK113" s="100"/>
      <c r="TLL113" s="100"/>
      <c r="TLM113" s="100"/>
      <c r="TLN113" s="100"/>
      <c r="TLO113" s="100"/>
      <c r="TLP113" s="100"/>
      <c r="TLQ113" s="100"/>
      <c r="TLR113" s="100"/>
      <c r="TLS113" s="100"/>
      <c r="TLT113" s="100"/>
      <c r="TLU113" s="100"/>
      <c r="TLV113" s="100"/>
      <c r="TLW113" s="100"/>
      <c r="TLX113" s="100"/>
      <c r="TLY113" s="100"/>
      <c r="TLZ113" s="100"/>
      <c r="TMA113" s="100"/>
      <c r="TMB113" s="100"/>
      <c r="TMC113" s="100"/>
      <c r="TMD113" s="100"/>
      <c r="TME113" s="100"/>
      <c r="TMF113" s="100"/>
      <c r="TMG113" s="100"/>
      <c r="TMH113" s="100"/>
      <c r="TMI113" s="100"/>
      <c r="TMJ113" s="100"/>
      <c r="TMK113" s="100"/>
      <c r="TML113" s="100"/>
      <c r="TMM113" s="100"/>
      <c r="TMN113" s="100"/>
      <c r="TMO113" s="100"/>
      <c r="TMP113" s="100"/>
      <c r="TMQ113" s="100"/>
      <c r="TMR113" s="100"/>
      <c r="TMS113" s="100"/>
      <c r="TMT113" s="100"/>
      <c r="TMU113" s="100"/>
      <c r="TMV113" s="100"/>
      <c r="TMW113" s="100"/>
      <c r="TMX113" s="100"/>
      <c r="TMY113" s="100"/>
      <c r="TMZ113" s="100"/>
      <c r="TNA113" s="100"/>
      <c r="TNB113" s="100"/>
      <c r="TNC113" s="100"/>
      <c r="TND113" s="100"/>
      <c r="TNE113" s="100"/>
      <c r="TNF113" s="100"/>
      <c r="TNG113" s="100"/>
      <c r="TNH113" s="100"/>
      <c r="TNI113" s="100"/>
      <c r="TNJ113" s="100"/>
      <c r="TNK113" s="100"/>
      <c r="TNL113" s="100"/>
      <c r="TNM113" s="100"/>
      <c r="TNN113" s="100"/>
      <c r="TNO113" s="100"/>
      <c r="TNP113" s="100"/>
      <c r="TNQ113" s="100"/>
      <c r="TNR113" s="100"/>
      <c r="TNS113" s="100"/>
      <c r="TNT113" s="100"/>
      <c r="TNU113" s="100"/>
      <c r="TNV113" s="100"/>
      <c r="TNW113" s="100"/>
      <c r="TNX113" s="100"/>
      <c r="TNY113" s="100"/>
      <c r="TNZ113" s="100"/>
      <c r="TOA113" s="100"/>
      <c r="TOB113" s="100"/>
      <c r="TOC113" s="100"/>
      <c r="TOD113" s="100"/>
      <c r="TOE113" s="100"/>
      <c r="TOF113" s="100"/>
      <c r="TOG113" s="100"/>
      <c r="TOH113" s="100"/>
      <c r="TOI113" s="100"/>
      <c r="TOJ113" s="100"/>
      <c r="TOK113" s="100"/>
      <c r="TOL113" s="100"/>
      <c r="TOM113" s="100"/>
      <c r="TON113" s="100"/>
      <c r="TOO113" s="100"/>
      <c r="TOP113" s="100"/>
      <c r="TOQ113" s="100"/>
      <c r="TOR113" s="100"/>
      <c r="TOS113" s="100"/>
      <c r="TOT113" s="100"/>
      <c r="TOU113" s="100"/>
      <c r="TOV113" s="100"/>
      <c r="TOW113" s="100"/>
      <c r="TOX113" s="100"/>
      <c r="TOY113" s="100"/>
      <c r="TOZ113" s="100"/>
      <c r="TPA113" s="100"/>
      <c r="TPB113" s="100"/>
      <c r="TPC113" s="100"/>
      <c r="TPD113" s="100"/>
      <c r="TPE113" s="100"/>
      <c r="TPF113" s="100"/>
      <c r="TPG113" s="100"/>
      <c r="TPH113" s="100"/>
      <c r="TPI113" s="100"/>
      <c r="TPJ113" s="100"/>
      <c r="TPK113" s="100"/>
      <c r="TPL113" s="100"/>
      <c r="TPM113" s="100"/>
      <c r="TPN113" s="100"/>
      <c r="TPO113" s="100"/>
      <c r="TPP113" s="100"/>
      <c r="TPQ113" s="100"/>
      <c r="TPR113" s="100"/>
      <c r="TPS113" s="100"/>
      <c r="TPT113" s="100"/>
      <c r="TPU113" s="100"/>
      <c r="TPV113" s="100"/>
      <c r="TPW113" s="100"/>
      <c r="TPX113" s="100"/>
      <c r="TPY113" s="100"/>
      <c r="TPZ113" s="100"/>
      <c r="TQA113" s="100"/>
      <c r="TQB113" s="100"/>
      <c r="TQC113" s="100"/>
      <c r="TQD113" s="100"/>
      <c r="TQE113" s="100"/>
      <c r="TQF113" s="100"/>
      <c r="TQG113" s="100"/>
      <c r="TQH113" s="100"/>
      <c r="TQI113" s="100"/>
      <c r="TQJ113" s="100"/>
      <c r="TQK113" s="100"/>
      <c r="TQL113" s="100"/>
      <c r="TQM113" s="100"/>
      <c r="TQN113" s="100"/>
      <c r="TQO113" s="100"/>
      <c r="TQP113" s="100"/>
      <c r="TQQ113" s="100"/>
      <c r="TQR113" s="100"/>
      <c r="TQS113" s="100"/>
      <c r="TQT113" s="100"/>
      <c r="TQU113" s="100"/>
      <c r="TQV113" s="100"/>
      <c r="TQW113" s="100"/>
      <c r="TQX113" s="100"/>
      <c r="TQY113" s="100"/>
      <c r="TQZ113" s="100"/>
      <c r="TRA113" s="100"/>
      <c r="TRB113" s="100"/>
      <c r="TRC113" s="100"/>
      <c r="TRD113" s="100"/>
      <c r="TRE113" s="100"/>
      <c r="TRF113" s="100"/>
      <c r="TRG113" s="100"/>
      <c r="TRH113" s="100"/>
      <c r="TRI113" s="100"/>
      <c r="TRJ113" s="100"/>
      <c r="TRK113" s="100"/>
      <c r="TRL113" s="100"/>
      <c r="TRM113" s="100"/>
      <c r="TRN113" s="100"/>
      <c r="TRO113" s="100"/>
      <c r="TRP113" s="100"/>
      <c r="TRQ113" s="100"/>
      <c r="TRR113" s="100"/>
      <c r="TRS113" s="100"/>
      <c r="TRT113" s="100"/>
      <c r="TRU113" s="100"/>
      <c r="TRV113" s="100"/>
      <c r="TRW113" s="100"/>
      <c r="TRX113" s="100"/>
      <c r="TRY113" s="100"/>
      <c r="TRZ113" s="100"/>
      <c r="TSA113" s="100"/>
      <c r="TSB113" s="100"/>
      <c r="TSC113" s="100"/>
      <c r="TSD113" s="100"/>
      <c r="TSE113" s="100"/>
      <c r="TSF113" s="100"/>
      <c r="TSG113" s="100"/>
      <c r="TSH113" s="100"/>
      <c r="TSI113" s="100"/>
      <c r="TSJ113" s="100"/>
      <c r="TSK113" s="100"/>
      <c r="TSL113" s="100"/>
      <c r="TSM113" s="100"/>
      <c r="TSN113" s="100"/>
      <c r="TSO113" s="100"/>
      <c r="TSP113" s="100"/>
      <c r="TSQ113" s="100"/>
      <c r="TSR113" s="100"/>
      <c r="TSS113" s="100"/>
      <c r="TST113" s="100"/>
      <c r="TSU113" s="100"/>
      <c r="TSV113" s="100"/>
      <c r="TSW113" s="100"/>
      <c r="TSX113" s="100"/>
      <c r="TSY113" s="100"/>
      <c r="TSZ113" s="100"/>
      <c r="TTA113" s="100"/>
      <c r="TTB113" s="100"/>
      <c r="TTC113" s="100"/>
      <c r="TTD113" s="100"/>
      <c r="TTE113" s="100"/>
      <c r="TTF113" s="100"/>
      <c r="TTG113" s="100"/>
      <c r="TTH113" s="100"/>
      <c r="TTI113" s="100"/>
      <c r="TTJ113" s="100"/>
      <c r="TTK113" s="100"/>
      <c r="TTL113" s="100"/>
      <c r="TTM113" s="100"/>
      <c r="TTN113" s="100"/>
      <c r="TTO113" s="100"/>
      <c r="TTP113" s="100"/>
      <c r="TTQ113" s="100"/>
      <c r="TTR113" s="100"/>
      <c r="TTS113" s="100"/>
      <c r="TTT113" s="100"/>
      <c r="TTU113" s="100"/>
      <c r="TTV113" s="100"/>
      <c r="TTW113" s="100"/>
      <c r="TTX113" s="100"/>
      <c r="TTY113" s="100"/>
      <c r="TTZ113" s="100"/>
      <c r="TUA113" s="100"/>
      <c r="TUB113" s="100"/>
      <c r="TUC113" s="100"/>
      <c r="TUD113" s="100"/>
      <c r="TUE113" s="100"/>
      <c r="TUF113" s="100"/>
      <c r="TUG113" s="100"/>
      <c r="TUH113" s="100"/>
      <c r="TUI113" s="100"/>
      <c r="TUJ113" s="100"/>
      <c r="TUK113" s="100"/>
      <c r="TUL113" s="100"/>
      <c r="TUM113" s="100"/>
      <c r="TUN113" s="100"/>
      <c r="TUO113" s="100"/>
      <c r="TUP113" s="100"/>
      <c r="TUQ113" s="100"/>
      <c r="TUR113" s="100"/>
      <c r="TUS113" s="100"/>
      <c r="TUT113" s="100"/>
      <c r="TUU113" s="100"/>
      <c r="TUV113" s="100"/>
      <c r="TUW113" s="100"/>
      <c r="TUX113" s="100"/>
      <c r="TUY113" s="100"/>
      <c r="TUZ113" s="100"/>
      <c r="TVA113" s="100"/>
      <c r="TVB113" s="100"/>
      <c r="TVC113" s="100"/>
      <c r="TVD113" s="100"/>
      <c r="TVE113" s="100"/>
      <c r="TVF113" s="100"/>
      <c r="TVG113" s="100"/>
      <c r="TVH113" s="100"/>
      <c r="TVI113" s="100"/>
      <c r="TVJ113" s="100"/>
      <c r="TVK113" s="100"/>
      <c r="TVL113" s="100"/>
      <c r="TVM113" s="100"/>
      <c r="TVN113" s="100"/>
      <c r="TVO113" s="100"/>
      <c r="TVP113" s="100"/>
      <c r="TVQ113" s="100"/>
      <c r="TVR113" s="100"/>
      <c r="TVS113" s="100"/>
      <c r="TVT113" s="100"/>
      <c r="TVU113" s="100"/>
      <c r="TVV113" s="100"/>
      <c r="TVW113" s="100"/>
      <c r="TVX113" s="100"/>
      <c r="TVY113" s="100"/>
      <c r="TVZ113" s="100"/>
      <c r="TWA113" s="100"/>
      <c r="TWB113" s="100"/>
      <c r="TWC113" s="100"/>
      <c r="TWD113" s="100"/>
      <c r="TWE113" s="100"/>
      <c r="TWF113" s="100"/>
      <c r="TWG113" s="100"/>
      <c r="TWH113" s="100"/>
      <c r="TWI113" s="100"/>
      <c r="TWJ113" s="100"/>
      <c r="TWK113" s="100"/>
      <c r="TWL113" s="100"/>
      <c r="TWM113" s="100"/>
      <c r="TWN113" s="100"/>
      <c r="TWO113" s="100"/>
      <c r="TWP113" s="100"/>
      <c r="TWQ113" s="100"/>
      <c r="TWR113" s="100"/>
      <c r="TWS113" s="100"/>
      <c r="TWT113" s="100"/>
      <c r="TWU113" s="100"/>
      <c r="TWV113" s="100"/>
      <c r="TWW113" s="100"/>
      <c r="TWX113" s="100"/>
      <c r="TWY113" s="100"/>
      <c r="TWZ113" s="100"/>
      <c r="TXA113" s="100"/>
      <c r="TXB113" s="100"/>
      <c r="TXC113" s="100"/>
      <c r="TXD113" s="100"/>
      <c r="TXE113" s="100"/>
      <c r="TXF113" s="100"/>
      <c r="TXG113" s="100"/>
      <c r="TXH113" s="100"/>
      <c r="TXI113" s="100"/>
      <c r="TXJ113" s="100"/>
      <c r="TXK113" s="100"/>
      <c r="TXL113" s="100"/>
      <c r="TXM113" s="100"/>
      <c r="TXN113" s="100"/>
      <c r="TXO113" s="100"/>
      <c r="TXP113" s="100"/>
      <c r="TXQ113" s="100"/>
      <c r="TXR113" s="100"/>
      <c r="TXS113" s="100"/>
      <c r="TXT113" s="100"/>
      <c r="TXU113" s="100"/>
      <c r="TXV113" s="100"/>
      <c r="TXW113" s="100"/>
      <c r="TXX113" s="100"/>
      <c r="TXY113" s="100"/>
      <c r="TXZ113" s="100"/>
      <c r="TYA113" s="100"/>
      <c r="TYB113" s="100"/>
      <c r="TYC113" s="100"/>
      <c r="TYD113" s="100"/>
      <c r="TYE113" s="100"/>
      <c r="TYF113" s="100"/>
      <c r="TYG113" s="100"/>
      <c r="TYH113" s="100"/>
      <c r="TYI113" s="100"/>
      <c r="TYJ113" s="100"/>
      <c r="TYK113" s="100"/>
      <c r="TYL113" s="100"/>
      <c r="TYM113" s="100"/>
      <c r="TYN113" s="100"/>
      <c r="TYO113" s="100"/>
      <c r="TYP113" s="100"/>
      <c r="TYQ113" s="100"/>
      <c r="TYR113" s="100"/>
      <c r="TYS113" s="100"/>
      <c r="TYT113" s="100"/>
      <c r="TYU113" s="100"/>
      <c r="TYV113" s="100"/>
      <c r="TYW113" s="100"/>
      <c r="TYX113" s="100"/>
      <c r="TYY113" s="100"/>
      <c r="TYZ113" s="100"/>
      <c r="TZA113" s="100"/>
      <c r="TZB113" s="100"/>
      <c r="TZC113" s="100"/>
      <c r="TZD113" s="100"/>
      <c r="TZE113" s="100"/>
      <c r="TZF113" s="100"/>
      <c r="TZG113" s="100"/>
      <c r="TZH113" s="100"/>
      <c r="TZI113" s="100"/>
      <c r="TZJ113" s="100"/>
      <c r="TZK113" s="100"/>
      <c r="TZL113" s="100"/>
      <c r="TZM113" s="100"/>
      <c r="TZN113" s="100"/>
      <c r="TZO113" s="100"/>
      <c r="TZP113" s="100"/>
      <c r="TZQ113" s="100"/>
      <c r="TZR113" s="100"/>
      <c r="TZS113" s="100"/>
      <c r="TZT113" s="100"/>
      <c r="TZU113" s="100"/>
      <c r="TZV113" s="100"/>
      <c r="TZW113" s="100"/>
      <c r="TZX113" s="100"/>
      <c r="TZY113" s="100"/>
      <c r="TZZ113" s="100"/>
      <c r="UAA113" s="100"/>
      <c r="UAB113" s="100"/>
      <c r="UAC113" s="100"/>
      <c r="UAD113" s="100"/>
      <c r="UAE113" s="100"/>
      <c r="UAF113" s="100"/>
      <c r="UAG113" s="100"/>
      <c r="UAH113" s="100"/>
      <c r="UAI113" s="100"/>
      <c r="UAJ113" s="100"/>
      <c r="UAK113" s="100"/>
      <c r="UAL113" s="100"/>
      <c r="UAM113" s="100"/>
      <c r="UAN113" s="100"/>
      <c r="UAO113" s="100"/>
      <c r="UAP113" s="100"/>
      <c r="UAQ113" s="100"/>
      <c r="UAR113" s="100"/>
      <c r="UAS113" s="100"/>
      <c r="UAT113" s="100"/>
      <c r="UAU113" s="100"/>
      <c r="UAV113" s="100"/>
      <c r="UAW113" s="100"/>
      <c r="UAX113" s="100"/>
      <c r="UAY113" s="100"/>
      <c r="UAZ113" s="100"/>
      <c r="UBA113" s="100"/>
      <c r="UBB113" s="100"/>
      <c r="UBC113" s="100"/>
      <c r="UBD113" s="100"/>
      <c r="UBE113" s="100"/>
      <c r="UBF113" s="100"/>
      <c r="UBG113" s="100"/>
      <c r="UBH113" s="100"/>
      <c r="UBI113" s="100"/>
      <c r="UBJ113" s="100"/>
      <c r="UBK113" s="100"/>
      <c r="UBL113" s="100"/>
      <c r="UBM113" s="100"/>
      <c r="UBN113" s="100"/>
      <c r="UBO113" s="100"/>
      <c r="UBP113" s="100"/>
      <c r="UBQ113" s="100"/>
      <c r="UBR113" s="100"/>
      <c r="UBS113" s="100"/>
      <c r="UBT113" s="100"/>
      <c r="UBU113" s="100"/>
      <c r="UBV113" s="100"/>
      <c r="UBW113" s="100"/>
      <c r="UBX113" s="100"/>
      <c r="UBY113" s="100"/>
      <c r="UBZ113" s="100"/>
      <c r="UCA113" s="100"/>
      <c r="UCB113" s="100"/>
      <c r="UCC113" s="100"/>
      <c r="UCD113" s="100"/>
      <c r="UCE113" s="100"/>
      <c r="UCF113" s="100"/>
      <c r="UCG113" s="100"/>
      <c r="UCH113" s="100"/>
      <c r="UCI113" s="100"/>
      <c r="UCJ113" s="100"/>
      <c r="UCK113" s="100"/>
      <c r="UCL113" s="100"/>
      <c r="UCM113" s="100"/>
      <c r="UCN113" s="100"/>
      <c r="UCO113" s="100"/>
      <c r="UCP113" s="100"/>
      <c r="UCQ113" s="100"/>
      <c r="UCR113" s="100"/>
      <c r="UCS113" s="100"/>
      <c r="UCT113" s="100"/>
      <c r="UCU113" s="100"/>
      <c r="UCV113" s="100"/>
      <c r="UCW113" s="100"/>
      <c r="UCX113" s="100"/>
      <c r="UCY113" s="100"/>
      <c r="UCZ113" s="100"/>
      <c r="UDA113" s="100"/>
      <c r="UDB113" s="100"/>
      <c r="UDC113" s="100"/>
      <c r="UDD113" s="100"/>
      <c r="UDE113" s="100"/>
      <c r="UDF113" s="100"/>
      <c r="UDG113" s="100"/>
      <c r="UDH113" s="100"/>
      <c r="UDI113" s="100"/>
      <c r="UDJ113" s="100"/>
      <c r="UDK113" s="100"/>
      <c r="UDL113" s="100"/>
      <c r="UDM113" s="100"/>
      <c r="UDN113" s="100"/>
      <c r="UDO113" s="100"/>
      <c r="UDP113" s="100"/>
      <c r="UDQ113" s="100"/>
      <c r="UDR113" s="100"/>
      <c r="UDS113" s="100"/>
      <c r="UDT113" s="100"/>
      <c r="UDU113" s="100"/>
      <c r="UDV113" s="100"/>
      <c r="UDW113" s="100"/>
      <c r="UDX113" s="100"/>
      <c r="UDY113" s="100"/>
      <c r="UDZ113" s="100"/>
      <c r="UEA113" s="100"/>
      <c r="UEB113" s="100"/>
      <c r="UEC113" s="100"/>
      <c r="UED113" s="100"/>
      <c r="UEE113" s="100"/>
      <c r="UEF113" s="100"/>
      <c r="UEG113" s="100"/>
      <c r="UEH113" s="100"/>
      <c r="UEI113" s="100"/>
      <c r="UEJ113" s="100"/>
      <c r="UEK113" s="100"/>
      <c r="UEL113" s="100"/>
      <c r="UEM113" s="100"/>
      <c r="UEN113" s="100"/>
      <c r="UEO113" s="100"/>
      <c r="UEP113" s="100"/>
      <c r="UEQ113" s="100"/>
      <c r="UER113" s="100"/>
      <c r="UES113" s="100"/>
      <c r="UET113" s="100"/>
      <c r="UEU113" s="100"/>
      <c r="UEV113" s="100"/>
      <c r="UEW113" s="100"/>
      <c r="UEX113" s="100"/>
      <c r="UEY113" s="100"/>
      <c r="UEZ113" s="100"/>
      <c r="UFA113" s="100"/>
      <c r="UFB113" s="100"/>
      <c r="UFC113" s="100"/>
      <c r="UFD113" s="100"/>
      <c r="UFE113" s="100"/>
      <c r="UFF113" s="100"/>
      <c r="UFG113" s="100"/>
      <c r="UFH113" s="100"/>
      <c r="UFI113" s="100"/>
      <c r="UFJ113" s="100"/>
      <c r="UFK113" s="100"/>
      <c r="UFL113" s="100"/>
      <c r="UFM113" s="100"/>
      <c r="UFN113" s="100"/>
      <c r="UFO113" s="100"/>
      <c r="UFP113" s="100"/>
      <c r="UFQ113" s="100"/>
      <c r="UFR113" s="100"/>
      <c r="UFS113" s="100"/>
      <c r="UFT113" s="100"/>
      <c r="UFU113" s="100"/>
      <c r="UFV113" s="100"/>
      <c r="UFW113" s="100"/>
      <c r="UFX113" s="100"/>
      <c r="UFY113" s="100"/>
      <c r="UFZ113" s="100"/>
      <c r="UGA113" s="100"/>
      <c r="UGB113" s="100"/>
      <c r="UGC113" s="100"/>
      <c r="UGD113" s="100"/>
      <c r="UGE113" s="100"/>
      <c r="UGF113" s="100"/>
      <c r="UGG113" s="100"/>
      <c r="UGH113" s="100"/>
      <c r="UGI113" s="100"/>
      <c r="UGJ113" s="100"/>
      <c r="UGK113" s="100"/>
      <c r="UGL113" s="100"/>
      <c r="UGM113" s="100"/>
      <c r="UGN113" s="100"/>
      <c r="UGO113" s="100"/>
      <c r="UGP113" s="100"/>
      <c r="UGQ113" s="100"/>
      <c r="UGR113" s="100"/>
      <c r="UGS113" s="100"/>
      <c r="UGT113" s="100"/>
      <c r="UGU113" s="100"/>
      <c r="UGV113" s="100"/>
      <c r="UGW113" s="100"/>
      <c r="UGX113" s="100"/>
      <c r="UGY113" s="100"/>
      <c r="UGZ113" s="100"/>
      <c r="UHA113" s="100"/>
      <c r="UHB113" s="100"/>
      <c r="UHC113" s="100"/>
      <c r="UHD113" s="100"/>
      <c r="UHE113" s="100"/>
      <c r="UHF113" s="100"/>
      <c r="UHG113" s="100"/>
      <c r="UHH113" s="100"/>
      <c r="UHI113" s="100"/>
      <c r="UHJ113" s="100"/>
      <c r="UHK113" s="100"/>
      <c r="UHL113" s="100"/>
      <c r="UHM113" s="100"/>
      <c r="UHN113" s="100"/>
      <c r="UHO113" s="100"/>
      <c r="UHP113" s="100"/>
      <c r="UHQ113" s="100"/>
      <c r="UHR113" s="100"/>
      <c r="UHS113" s="100"/>
      <c r="UHT113" s="100"/>
      <c r="UHU113" s="100"/>
      <c r="UHV113" s="100"/>
      <c r="UHW113" s="100"/>
      <c r="UHX113" s="100"/>
      <c r="UHY113" s="100"/>
      <c r="UHZ113" s="100"/>
      <c r="UIA113" s="100"/>
      <c r="UIB113" s="100"/>
      <c r="UIC113" s="100"/>
      <c r="UID113" s="100"/>
      <c r="UIE113" s="100"/>
      <c r="UIF113" s="100"/>
      <c r="UIG113" s="100"/>
      <c r="UIH113" s="100"/>
      <c r="UII113" s="100"/>
      <c r="UIJ113" s="100"/>
      <c r="UIK113" s="100"/>
      <c r="UIL113" s="100"/>
      <c r="UIM113" s="100"/>
      <c r="UIN113" s="100"/>
      <c r="UIO113" s="100"/>
      <c r="UIP113" s="100"/>
      <c r="UIQ113" s="100"/>
      <c r="UIR113" s="100"/>
      <c r="UIS113" s="100"/>
      <c r="UIT113" s="100"/>
      <c r="UIU113" s="100"/>
      <c r="UIV113" s="100"/>
      <c r="UIW113" s="100"/>
      <c r="UIX113" s="100"/>
      <c r="UIY113" s="100"/>
      <c r="UIZ113" s="100"/>
      <c r="UJA113" s="100"/>
      <c r="UJB113" s="100"/>
      <c r="UJC113" s="100"/>
      <c r="UJD113" s="100"/>
      <c r="UJE113" s="100"/>
      <c r="UJF113" s="100"/>
      <c r="UJG113" s="100"/>
      <c r="UJH113" s="100"/>
      <c r="UJI113" s="100"/>
      <c r="UJJ113" s="100"/>
      <c r="UJK113" s="100"/>
      <c r="UJL113" s="100"/>
      <c r="UJM113" s="100"/>
      <c r="UJN113" s="100"/>
      <c r="UJO113" s="100"/>
      <c r="UJP113" s="100"/>
      <c r="UJQ113" s="100"/>
      <c r="UJR113" s="100"/>
      <c r="UJS113" s="100"/>
      <c r="UJT113" s="100"/>
      <c r="UJU113" s="100"/>
      <c r="UJV113" s="100"/>
      <c r="UJW113" s="100"/>
      <c r="UJX113" s="100"/>
      <c r="UJY113" s="100"/>
      <c r="UJZ113" s="100"/>
      <c r="UKA113" s="100"/>
      <c r="UKB113" s="100"/>
      <c r="UKC113" s="100"/>
      <c r="UKD113" s="100"/>
      <c r="UKE113" s="100"/>
      <c r="UKF113" s="100"/>
      <c r="UKG113" s="100"/>
      <c r="UKH113" s="100"/>
      <c r="UKI113" s="100"/>
      <c r="UKJ113" s="100"/>
      <c r="UKK113" s="100"/>
      <c r="UKL113" s="100"/>
      <c r="UKM113" s="100"/>
      <c r="UKN113" s="100"/>
      <c r="UKO113" s="100"/>
      <c r="UKP113" s="100"/>
      <c r="UKQ113" s="100"/>
      <c r="UKR113" s="100"/>
      <c r="UKS113" s="100"/>
      <c r="UKT113" s="100"/>
      <c r="UKU113" s="100"/>
      <c r="UKV113" s="100"/>
      <c r="UKW113" s="100"/>
      <c r="UKX113" s="100"/>
      <c r="UKY113" s="100"/>
      <c r="UKZ113" s="100"/>
      <c r="ULA113" s="100"/>
      <c r="ULB113" s="100"/>
      <c r="ULC113" s="100"/>
      <c r="ULD113" s="100"/>
      <c r="ULE113" s="100"/>
      <c r="ULF113" s="100"/>
      <c r="ULG113" s="100"/>
      <c r="ULH113" s="100"/>
      <c r="ULI113" s="100"/>
      <c r="ULJ113" s="100"/>
      <c r="ULK113" s="100"/>
      <c r="ULL113" s="100"/>
      <c r="ULM113" s="100"/>
      <c r="ULN113" s="100"/>
      <c r="ULO113" s="100"/>
      <c r="ULP113" s="100"/>
      <c r="ULQ113" s="100"/>
      <c r="ULR113" s="100"/>
      <c r="ULS113" s="100"/>
      <c r="ULT113" s="100"/>
      <c r="ULU113" s="100"/>
      <c r="ULV113" s="100"/>
      <c r="ULW113" s="100"/>
      <c r="ULX113" s="100"/>
      <c r="ULY113" s="100"/>
      <c r="ULZ113" s="100"/>
      <c r="UMA113" s="100"/>
      <c r="UMB113" s="100"/>
      <c r="UMC113" s="100"/>
      <c r="UMD113" s="100"/>
      <c r="UME113" s="100"/>
      <c r="UMF113" s="100"/>
      <c r="UMG113" s="100"/>
      <c r="UMH113" s="100"/>
      <c r="UMI113" s="100"/>
      <c r="UMJ113" s="100"/>
      <c r="UMK113" s="100"/>
      <c r="UML113" s="100"/>
      <c r="UMM113" s="100"/>
      <c r="UMN113" s="100"/>
      <c r="UMO113" s="100"/>
      <c r="UMP113" s="100"/>
      <c r="UMQ113" s="100"/>
      <c r="UMR113" s="100"/>
      <c r="UMS113" s="100"/>
      <c r="UMT113" s="100"/>
      <c r="UMU113" s="100"/>
      <c r="UMV113" s="100"/>
      <c r="UMW113" s="100"/>
      <c r="UMX113" s="100"/>
      <c r="UMY113" s="100"/>
      <c r="UMZ113" s="100"/>
      <c r="UNA113" s="100"/>
      <c r="UNB113" s="100"/>
      <c r="UNC113" s="100"/>
      <c r="UND113" s="100"/>
      <c r="UNE113" s="100"/>
      <c r="UNF113" s="100"/>
      <c r="UNG113" s="100"/>
      <c r="UNH113" s="100"/>
      <c r="UNI113" s="100"/>
      <c r="UNJ113" s="100"/>
      <c r="UNK113" s="100"/>
      <c r="UNL113" s="100"/>
      <c r="UNM113" s="100"/>
      <c r="UNN113" s="100"/>
      <c r="UNO113" s="100"/>
      <c r="UNP113" s="100"/>
      <c r="UNQ113" s="100"/>
      <c r="UNR113" s="100"/>
      <c r="UNS113" s="100"/>
      <c r="UNT113" s="100"/>
      <c r="UNU113" s="100"/>
      <c r="UNV113" s="100"/>
      <c r="UNW113" s="100"/>
      <c r="UNX113" s="100"/>
      <c r="UNY113" s="100"/>
      <c r="UNZ113" s="100"/>
      <c r="UOA113" s="100"/>
      <c r="UOB113" s="100"/>
      <c r="UOC113" s="100"/>
      <c r="UOD113" s="100"/>
      <c r="UOE113" s="100"/>
      <c r="UOF113" s="100"/>
      <c r="UOG113" s="100"/>
      <c r="UOH113" s="100"/>
      <c r="UOI113" s="100"/>
      <c r="UOJ113" s="100"/>
      <c r="UOK113" s="100"/>
      <c r="UOL113" s="100"/>
      <c r="UOM113" s="100"/>
      <c r="UON113" s="100"/>
      <c r="UOO113" s="100"/>
      <c r="UOP113" s="100"/>
      <c r="UOQ113" s="100"/>
      <c r="UOR113" s="100"/>
      <c r="UOS113" s="100"/>
      <c r="UOT113" s="100"/>
      <c r="UOU113" s="100"/>
      <c r="UOV113" s="100"/>
      <c r="UOW113" s="100"/>
      <c r="UOX113" s="100"/>
      <c r="UOY113" s="100"/>
      <c r="UOZ113" s="100"/>
      <c r="UPA113" s="100"/>
      <c r="UPB113" s="100"/>
      <c r="UPC113" s="100"/>
      <c r="UPD113" s="100"/>
      <c r="UPE113" s="100"/>
      <c r="UPF113" s="100"/>
      <c r="UPG113" s="100"/>
      <c r="UPH113" s="100"/>
      <c r="UPI113" s="100"/>
      <c r="UPJ113" s="100"/>
      <c r="UPK113" s="100"/>
      <c r="UPL113" s="100"/>
      <c r="UPM113" s="100"/>
      <c r="UPN113" s="100"/>
      <c r="UPO113" s="100"/>
      <c r="UPP113" s="100"/>
      <c r="UPQ113" s="100"/>
      <c r="UPR113" s="100"/>
      <c r="UPS113" s="100"/>
      <c r="UPT113" s="100"/>
      <c r="UPU113" s="100"/>
      <c r="UPV113" s="100"/>
      <c r="UPW113" s="100"/>
      <c r="UPX113" s="100"/>
      <c r="UPY113" s="100"/>
      <c r="UPZ113" s="100"/>
      <c r="UQA113" s="100"/>
      <c r="UQB113" s="100"/>
      <c r="UQC113" s="100"/>
      <c r="UQD113" s="100"/>
      <c r="UQE113" s="100"/>
      <c r="UQF113" s="100"/>
      <c r="UQG113" s="100"/>
      <c r="UQH113" s="100"/>
      <c r="UQI113" s="100"/>
      <c r="UQJ113" s="100"/>
      <c r="UQK113" s="100"/>
      <c r="UQL113" s="100"/>
      <c r="UQM113" s="100"/>
      <c r="UQN113" s="100"/>
      <c r="UQO113" s="100"/>
      <c r="UQP113" s="100"/>
      <c r="UQQ113" s="100"/>
      <c r="UQR113" s="100"/>
      <c r="UQS113" s="100"/>
      <c r="UQT113" s="100"/>
      <c r="UQU113" s="100"/>
      <c r="UQV113" s="100"/>
      <c r="UQW113" s="100"/>
      <c r="UQX113" s="100"/>
      <c r="UQY113" s="100"/>
      <c r="UQZ113" s="100"/>
      <c r="URA113" s="100"/>
      <c r="URB113" s="100"/>
      <c r="URC113" s="100"/>
      <c r="URD113" s="100"/>
      <c r="URE113" s="100"/>
      <c r="URF113" s="100"/>
      <c r="URG113" s="100"/>
      <c r="URH113" s="100"/>
      <c r="URI113" s="100"/>
      <c r="URJ113" s="100"/>
      <c r="URK113" s="100"/>
      <c r="URL113" s="100"/>
      <c r="URM113" s="100"/>
      <c r="URN113" s="100"/>
      <c r="URO113" s="100"/>
      <c r="URP113" s="100"/>
      <c r="URQ113" s="100"/>
      <c r="URR113" s="100"/>
      <c r="URS113" s="100"/>
      <c r="URT113" s="100"/>
      <c r="URU113" s="100"/>
      <c r="URV113" s="100"/>
      <c r="URW113" s="100"/>
      <c r="URX113" s="100"/>
      <c r="URY113" s="100"/>
      <c r="URZ113" s="100"/>
      <c r="USA113" s="100"/>
      <c r="USB113" s="100"/>
      <c r="USC113" s="100"/>
      <c r="USD113" s="100"/>
      <c r="USE113" s="100"/>
      <c r="USF113" s="100"/>
      <c r="USG113" s="100"/>
      <c r="USH113" s="100"/>
      <c r="USI113" s="100"/>
      <c r="USJ113" s="100"/>
      <c r="USK113" s="100"/>
      <c r="USL113" s="100"/>
      <c r="USM113" s="100"/>
      <c r="USN113" s="100"/>
      <c r="USO113" s="100"/>
      <c r="USP113" s="100"/>
      <c r="USQ113" s="100"/>
      <c r="USR113" s="100"/>
      <c r="USS113" s="100"/>
      <c r="UST113" s="100"/>
      <c r="USU113" s="100"/>
      <c r="USV113" s="100"/>
      <c r="USW113" s="100"/>
      <c r="USX113" s="100"/>
      <c r="USY113" s="100"/>
      <c r="USZ113" s="100"/>
      <c r="UTA113" s="100"/>
      <c r="UTB113" s="100"/>
      <c r="UTC113" s="100"/>
      <c r="UTD113" s="100"/>
      <c r="UTE113" s="100"/>
      <c r="UTF113" s="100"/>
      <c r="UTG113" s="100"/>
      <c r="UTH113" s="100"/>
      <c r="UTI113" s="100"/>
      <c r="UTJ113" s="100"/>
      <c r="UTK113" s="100"/>
      <c r="UTL113" s="100"/>
      <c r="UTM113" s="100"/>
      <c r="UTN113" s="100"/>
      <c r="UTO113" s="100"/>
      <c r="UTP113" s="100"/>
      <c r="UTQ113" s="100"/>
      <c r="UTR113" s="100"/>
      <c r="UTS113" s="100"/>
      <c r="UTT113" s="100"/>
      <c r="UTU113" s="100"/>
      <c r="UTV113" s="100"/>
      <c r="UTW113" s="100"/>
      <c r="UTX113" s="100"/>
      <c r="UTY113" s="100"/>
      <c r="UTZ113" s="100"/>
      <c r="UUA113" s="100"/>
      <c r="UUB113" s="100"/>
      <c r="UUC113" s="100"/>
      <c r="UUD113" s="100"/>
      <c r="UUE113" s="100"/>
      <c r="UUF113" s="100"/>
      <c r="UUG113" s="100"/>
      <c r="UUH113" s="100"/>
      <c r="UUI113" s="100"/>
      <c r="UUJ113" s="100"/>
      <c r="UUK113" s="100"/>
      <c r="UUL113" s="100"/>
      <c r="UUM113" s="100"/>
      <c r="UUN113" s="100"/>
      <c r="UUO113" s="100"/>
      <c r="UUP113" s="100"/>
      <c r="UUQ113" s="100"/>
      <c r="UUR113" s="100"/>
      <c r="UUS113" s="100"/>
      <c r="UUT113" s="100"/>
      <c r="UUU113" s="100"/>
      <c r="UUV113" s="100"/>
      <c r="UUW113" s="100"/>
      <c r="UUX113" s="100"/>
      <c r="UUY113" s="100"/>
      <c r="UUZ113" s="100"/>
      <c r="UVA113" s="100"/>
      <c r="UVB113" s="100"/>
      <c r="UVC113" s="100"/>
      <c r="UVD113" s="100"/>
      <c r="UVE113" s="100"/>
      <c r="UVF113" s="100"/>
      <c r="UVG113" s="100"/>
      <c r="UVH113" s="100"/>
      <c r="UVI113" s="100"/>
      <c r="UVJ113" s="100"/>
      <c r="UVK113" s="100"/>
      <c r="UVL113" s="100"/>
      <c r="UVM113" s="100"/>
      <c r="UVN113" s="100"/>
      <c r="UVO113" s="100"/>
      <c r="UVP113" s="100"/>
      <c r="UVQ113" s="100"/>
      <c r="UVR113" s="100"/>
      <c r="UVS113" s="100"/>
      <c r="UVT113" s="100"/>
      <c r="UVU113" s="100"/>
      <c r="UVV113" s="100"/>
      <c r="UVW113" s="100"/>
      <c r="UVX113" s="100"/>
      <c r="UVY113" s="100"/>
      <c r="UVZ113" s="100"/>
      <c r="UWA113" s="100"/>
      <c r="UWB113" s="100"/>
      <c r="UWC113" s="100"/>
      <c r="UWD113" s="100"/>
      <c r="UWE113" s="100"/>
      <c r="UWF113" s="100"/>
      <c r="UWG113" s="100"/>
      <c r="UWH113" s="100"/>
      <c r="UWI113" s="100"/>
      <c r="UWJ113" s="100"/>
      <c r="UWK113" s="100"/>
      <c r="UWL113" s="100"/>
      <c r="UWM113" s="100"/>
      <c r="UWN113" s="100"/>
      <c r="UWO113" s="100"/>
      <c r="UWP113" s="100"/>
      <c r="UWQ113" s="100"/>
      <c r="UWR113" s="100"/>
      <c r="UWS113" s="100"/>
      <c r="UWT113" s="100"/>
      <c r="UWU113" s="100"/>
      <c r="UWV113" s="100"/>
      <c r="UWW113" s="100"/>
      <c r="UWX113" s="100"/>
      <c r="UWY113" s="100"/>
      <c r="UWZ113" s="100"/>
      <c r="UXA113" s="100"/>
      <c r="UXB113" s="100"/>
      <c r="UXC113" s="100"/>
      <c r="UXD113" s="100"/>
      <c r="UXE113" s="100"/>
      <c r="UXF113" s="100"/>
      <c r="UXG113" s="100"/>
      <c r="UXH113" s="100"/>
      <c r="UXI113" s="100"/>
      <c r="UXJ113" s="100"/>
      <c r="UXK113" s="100"/>
      <c r="UXL113" s="100"/>
      <c r="UXM113" s="100"/>
      <c r="UXN113" s="100"/>
      <c r="UXO113" s="100"/>
      <c r="UXP113" s="100"/>
      <c r="UXQ113" s="100"/>
      <c r="UXR113" s="100"/>
      <c r="UXS113" s="100"/>
      <c r="UXT113" s="100"/>
      <c r="UXU113" s="100"/>
      <c r="UXV113" s="100"/>
      <c r="UXW113" s="100"/>
      <c r="UXX113" s="100"/>
      <c r="UXY113" s="100"/>
      <c r="UXZ113" s="100"/>
      <c r="UYA113" s="100"/>
      <c r="UYB113" s="100"/>
      <c r="UYC113" s="100"/>
      <c r="UYD113" s="100"/>
      <c r="UYE113" s="100"/>
      <c r="UYF113" s="100"/>
      <c r="UYG113" s="100"/>
      <c r="UYH113" s="100"/>
      <c r="UYI113" s="100"/>
      <c r="UYJ113" s="100"/>
      <c r="UYK113" s="100"/>
      <c r="UYL113" s="100"/>
      <c r="UYM113" s="100"/>
      <c r="UYN113" s="100"/>
      <c r="UYO113" s="100"/>
      <c r="UYP113" s="100"/>
      <c r="UYQ113" s="100"/>
      <c r="UYR113" s="100"/>
      <c r="UYS113" s="100"/>
      <c r="UYT113" s="100"/>
      <c r="UYU113" s="100"/>
      <c r="UYV113" s="100"/>
      <c r="UYW113" s="100"/>
      <c r="UYX113" s="100"/>
      <c r="UYY113" s="100"/>
      <c r="UYZ113" s="100"/>
      <c r="UZA113" s="100"/>
      <c r="UZB113" s="100"/>
      <c r="UZC113" s="100"/>
      <c r="UZD113" s="100"/>
      <c r="UZE113" s="100"/>
      <c r="UZF113" s="100"/>
      <c r="UZG113" s="100"/>
      <c r="UZH113" s="100"/>
      <c r="UZI113" s="100"/>
      <c r="UZJ113" s="100"/>
      <c r="UZK113" s="100"/>
      <c r="UZL113" s="100"/>
      <c r="UZM113" s="100"/>
      <c r="UZN113" s="100"/>
      <c r="UZO113" s="100"/>
      <c r="UZP113" s="100"/>
      <c r="UZQ113" s="100"/>
      <c r="UZR113" s="100"/>
      <c r="UZS113" s="100"/>
      <c r="UZT113" s="100"/>
      <c r="UZU113" s="100"/>
      <c r="UZV113" s="100"/>
      <c r="UZW113" s="100"/>
      <c r="UZX113" s="100"/>
      <c r="UZY113" s="100"/>
      <c r="UZZ113" s="100"/>
      <c r="VAA113" s="100"/>
      <c r="VAB113" s="100"/>
      <c r="VAC113" s="100"/>
      <c r="VAD113" s="100"/>
      <c r="VAE113" s="100"/>
      <c r="VAF113" s="100"/>
      <c r="VAG113" s="100"/>
      <c r="VAH113" s="100"/>
      <c r="VAI113" s="100"/>
      <c r="VAJ113" s="100"/>
      <c r="VAK113" s="100"/>
      <c r="VAL113" s="100"/>
      <c r="VAM113" s="100"/>
      <c r="VAN113" s="100"/>
      <c r="VAO113" s="100"/>
      <c r="VAP113" s="100"/>
      <c r="VAQ113" s="100"/>
      <c r="VAR113" s="100"/>
      <c r="VAS113" s="100"/>
      <c r="VAT113" s="100"/>
      <c r="VAU113" s="100"/>
      <c r="VAV113" s="100"/>
      <c r="VAW113" s="100"/>
      <c r="VAX113" s="100"/>
      <c r="VAY113" s="100"/>
      <c r="VAZ113" s="100"/>
      <c r="VBA113" s="100"/>
      <c r="VBB113" s="100"/>
      <c r="VBC113" s="100"/>
      <c r="VBD113" s="100"/>
      <c r="VBE113" s="100"/>
      <c r="VBF113" s="100"/>
      <c r="VBG113" s="100"/>
      <c r="VBH113" s="100"/>
      <c r="VBI113" s="100"/>
      <c r="VBJ113" s="100"/>
      <c r="VBK113" s="100"/>
      <c r="VBL113" s="100"/>
      <c r="VBM113" s="100"/>
      <c r="VBN113" s="100"/>
      <c r="VBO113" s="100"/>
      <c r="VBP113" s="100"/>
      <c r="VBQ113" s="100"/>
      <c r="VBR113" s="100"/>
      <c r="VBS113" s="100"/>
      <c r="VBT113" s="100"/>
      <c r="VBU113" s="100"/>
      <c r="VBV113" s="100"/>
      <c r="VBW113" s="100"/>
      <c r="VBX113" s="100"/>
      <c r="VBY113" s="100"/>
      <c r="VBZ113" s="100"/>
      <c r="VCA113" s="100"/>
      <c r="VCB113" s="100"/>
      <c r="VCC113" s="100"/>
      <c r="VCD113" s="100"/>
      <c r="VCE113" s="100"/>
      <c r="VCF113" s="100"/>
      <c r="VCG113" s="100"/>
      <c r="VCH113" s="100"/>
      <c r="VCI113" s="100"/>
      <c r="VCJ113" s="100"/>
      <c r="VCK113" s="100"/>
      <c r="VCL113" s="100"/>
      <c r="VCM113" s="100"/>
      <c r="VCN113" s="100"/>
      <c r="VCO113" s="100"/>
      <c r="VCP113" s="100"/>
      <c r="VCQ113" s="100"/>
      <c r="VCR113" s="100"/>
      <c r="VCS113" s="100"/>
      <c r="VCT113" s="100"/>
      <c r="VCU113" s="100"/>
      <c r="VCV113" s="100"/>
      <c r="VCW113" s="100"/>
      <c r="VCX113" s="100"/>
      <c r="VCY113" s="100"/>
      <c r="VCZ113" s="100"/>
      <c r="VDA113" s="100"/>
      <c r="VDB113" s="100"/>
      <c r="VDC113" s="100"/>
      <c r="VDD113" s="100"/>
      <c r="VDE113" s="100"/>
      <c r="VDF113" s="100"/>
      <c r="VDG113" s="100"/>
      <c r="VDH113" s="100"/>
      <c r="VDI113" s="100"/>
      <c r="VDJ113" s="100"/>
      <c r="VDK113" s="100"/>
      <c r="VDL113" s="100"/>
      <c r="VDM113" s="100"/>
      <c r="VDN113" s="100"/>
      <c r="VDO113" s="100"/>
      <c r="VDP113" s="100"/>
      <c r="VDQ113" s="100"/>
      <c r="VDR113" s="100"/>
      <c r="VDS113" s="100"/>
      <c r="VDT113" s="100"/>
      <c r="VDU113" s="100"/>
      <c r="VDV113" s="100"/>
      <c r="VDW113" s="100"/>
      <c r="VDX113" s="100"/>
      <c r="VDY113" s="100"/>
      <c r="VDZ113" s="100"/>
      <c r="VEA113" s="100"/>
      <c r="VEB113" s="100"/>
      <c r="VEC113" s="100"/>
      <c r="VED113" s="100"/>
      <c r="VEE113" s="100"/>
      <c r="VEF113" s="100"/>
      <c r="VEG113" s="100"/>
      <c r="VEH113" s="100"/>
      <c r="VEI113" s="100"/>
      <c r="VEJ113" s="100"/>
      <c r="VEK113" s="100"/>
      <c r="VEL113" s="100"/>
      <c r="VEM113" s="100"/>
      <c r="VEN113" s="100"/>
      <c r="VEO113" s="100"/>
      <c r="VEP113" s="100"/>
      <c r="VEQ113" s="100"/>
      <c r="VER113" s="100"/>
      <c r="VES113" s="100"/>
      <c r="VET113" s="100"/>
      <c r="VEU113" s="100"/>
      <c r="VEV113" s="100"/>
      <c r="VEW113" s="100"/>
      <c r="VEX113" s="100"/>
      <c r="VEY113" s="100"/>
      <c r="VEZ113" s="100"/>
      <c r="VFA113" s="100"/>
      <c r="VFB113" s="100"/>
      <c r="VFC113" s="100"/>
      <c r="VFD113" s="100"/>
      <c r="VFE113" s="100"/>
      <c r="VFF113" s="100"/>
      <c r="VFG113" s="100"/>
      <c r="VFH113" s="100"/>
      <c r="VFI113" s="100"/>
      <c r="VFJ113" s="100"/>
      <c r="VFK113" s="100"/>
      <c r="VFL113" s="100"/>
      <c r="VFM113" s="100"/>
      <c r="VFN113" s="100"/>
      <c r="VFO113" s="100"/>
      <c r="VFP113" s="100"/>
      <c r="VFQ113" s="100"/>
      <c r="VFR113" s="100"/>
      <c r="VFS113" s="100"/>
      <c r="VFT113" s="100"/>
      <c r="VFU113" s="100"/>
      <c r="VFV113" s="100"/>
      <c r="VFW113" s="100"/>
      <c r="VFX113" s="100"/>
      <c r="VFY113" s="100"/>
      <c r="VFZ113" s="100"/>
      <c r="VGA113" s="100"/>
      <c r="VGB113" s="100"/>
      <c r="VGC113" s="100"/>
      <c r="VGD113" s="100"/>
      <c r="VGE113" s="100"/>
      <c r="VGF113" s="100"/>
      <c r="VGG113" s="100"/>
      <c r="VGH113" s="100"/>
      <c r="VGI113" s="100"/>
      <c r="VGJ113" s="100"/>
      <c r="VGK113" s="100"/>
      <c r="VGL113" s="100"/>
      <c r="VGM113" s="100"/>
      <c r="VGN113" s="100"/>
      <c r="VGO113" s="100"/>
      <c r="VGP113" s="100"/>
      <c r="VGQ113" s="100"/>
      <c r="VGR113" s="100"/>
      <c r="VGS113" s="100"/>
      <c r="VGT113" s="100"/>
      <c r="VGU113" s="100"/>
      <c r="VGV113" s="100"/>
      <c r="VGW113" s="100"/>
      <c r="VGX113" s="100"/>
      <c r="VGY113" s="100"/>
      <c r="VGZ113" s="100"/>
      <c r="VHA113" s="100"/>
      <c r="VHB113" s="100"/>
      <c r="VHC113" s="100"/>
      <c r="VHD113" s="100"/>
      <c r="VHE113" s="100"/>
      <c r="VHF113" s="100"/>
      <c r="VHG113" s="100"/>
      <c r="VHH113" s="100"/>
      <c r="VHI113" s="100"/>
      <c r="VHJ113" s="100"/>
      <c r="VHK113" s="100"/>
      <c r="VHL113" s="100"/>
      <c r="VHM113" s="100"/>
      <c r="VHN113" s="100"/>
      <c r="VHO113" s="100"/>
      <c r="VHP113" s="100"/>
      <c r="VHQ113" s="100"/>
      <c r="VHR113" s="100"/>
      <c r="VHS113" s="100"/>
      <c r="VHT113" s="100"/>
      <c r="VHU113" s="100"/>
      <c r="VHV113" s="100"/>
      <c r="VHW113" s="100"/>
      <c r="VHX113" s="100"/>
      <c r="VHY113" s="100"/>
      <c r="VHZ113" s="100"/>
      <c r="VIA113" s="100"/>
      <c r="VIB113" s="100"/>
      <c r="VIC113" s="100"/>
      <c r="VID113" s="100"/>
      <c r="VIE113" s="100"/>
      <c r="VIF113" s="100"/>
      <c r="VIG113" s="100"/>
      <c r="VIH113" s="100"/>
      <c r="VII113" s="100"/>
      <c r="VIJ113" s="100"/>
      <c r="VIK113" s="100"/>
      <c r="VIL113" s="100"/>
      <c r="VIM113" s="100"/>
      <c r="VIN113" s="100"/>
      <c r="VIO113" s="100"/>
      <c r="VIP113" s="100"/>
      <c r="VIQ113" s="100"/>
      <c r="VIR113" s="100"/>
      <c r="VIS113" s="100"/>
      <c r="VIT113" s="100"/>
      <c r="VIU113" s="100"/>
      <c r="VIV113" s="100"/>
      <c r="VIW113" s="100"/>
      <c r="VIX113" s="100"/>
      <c r="VIY113" s="100"/>
      <c r="VIZ113" s="100"/>
      <c r="VJA113" s="100"/>
      <c r="VJB113" s="100"/>
      <c r="VJC113" s="100"/>
      <c r="VJD113" s="100"/>
      <c r="VJE113" s="100"/>
      <c r="VJF113" s="100"/>
      <c r="VJG113" s="100"/>
      <c r="VJH113" s="100"/>
      <c r="VJI113" s="100"/>
      <c r="VJJ113" s="100"/>
      <c r="VJK113" s="100"/>
      <c r="VJL113" s="100"/>
      <c r="VJM113" s="100"/>
      <c r="VJN113" s="100"/>
      <c r="VJO113" s="100"/>
      <c r="VJP113" s="100"/>
      <c r="VJQ113" s="100"/>
      <c r="VJR113" s="100"/>
      <c r="VJS113" s="100"/>
      <c r="VJT113" s="100"/>
      <c r="VJU113" s="100"/>
      <c r="VJV113" s="100"/>
      <c r="VJW113" s="100"/>
      <c r="VJX113" s="100"/>
      <c r="VJY113" s="100"/>
      <c r="VJZ113" s="100"/>
      <c r="VKA113" s="100"/>
      <c r="VKB113" s="100"/>
      <c r="VKC113" s="100"/>
      <c r="VKD113" s="100"/>
      <c r="VKE113" s="100"/>
      <c r="VKF113" s="100"/>
      <c r="VKG113" s="100"/>
      <c r="VKH113" s="100"/>
      <c r="VKI113" s="100"/>
      <c r="VKJ113" s="100"/>
      <c r="VKK113" s="100"/>
      <c r="VKL113" s="100"/>
      <c r="VKM113" s="100"/>
      <c r="VKN113" s="100"/>
      <c r="VKO113" s="100"/>
      <c r="VKP113" s="100"/>
      <c r="VKQ113" s="100"/>
      <c r="VKR113" s="100"/>
      <c r="VKS113" s="100"/>
      <c r="VKT113" s="100"/>
      <c r="VKU113" s="100"/>
      <c r="VKV113" s="100"/>
      <c r="VKW113" s="100"/>
      <c r="VKX113" s="100"/>
      <c r="VKY113" s="100"/>
      <c r="VKZ113" s="100"/>
      <c r="VLA113" s="100"/>
      <c r="VLB113" s="100"/>
      <c r="VLC113" s="100"/>
      <c r="VLD113" s="100"/>
      <c r="VLE113" s="100"/>
      <c r="VLF113" s="100"/>
      <c r="VLG113" s="100"/>
      <c r="VLH113" s="100"/>
      <c r="VLI113" s="100"/>
      <c r="VLJ113" s="100"/>
      <c r="VLK113" s="100"/>
      <c r="VLL113" s="100"/>
      <c r="VLM113" s="100"/>
      <c r="VLN113" s="100"/>
      <c r="VLO113" s="100"/>
      <c r="VLP113" s="100"/>
      <c r="VLQ113" s="100"/>
      <c r="VLR113" s="100"/>
      <c r="VLS113" s="100"/>
      <c r="VLT113" s="100"/>
      <c r="VLU113" s="100"/>
      <c r="VLV113" s="100"/>
      <c r="VLW113" s="100"/>
      <c r="VLX113" s="100"/>
      <c r="VLY113" s="100"/>
      <c r="VLZ113" s="100"/>
      <c r="VMA113" s="100"/>
      <c r="VMB113" s="100"/>
      <c r="VMC113" s="100"/>
      <c r="VMD113" s="100"/>
      <c r="VME113" s="100"/>
      <c r="VMF113" s="100"/>
      <c r="VMG113" s="100"/>
      <c r="VMH113" s="100"/>
      <c r="VMI113" s="100"/>
      <c r="VMJ113" s="100"/>
      <c r="VMK113" s="100"/>
      <c r="VML113" s="100"/>
      <c r="VMM113" s="100"/>
      <c r="VMN113" s="100"/>
      <c r="VMO113" s="100"/>
      <c r="VMP113" s="100"/>
      <c r="VMQ113" s="100"/>
      <c r="VMR113" s="100"/>
      <c r="VMS113" s="100"/>
      <c r="VMT113" s="100"/>
      <c r="VMU113" s="100"/>
      <c r="VMV113" s="100"/>
      <c r="VMW113" s="100"/>
      <c r="VMX113" s="100"/>
      <c r="VMY113" s="100"/>
      <c r="VMZ113" s="100"/>
      <c r="VNA113" s="100"/>
      <c r="VNB113" s="100"/>
      <c r="VNC113" s="100"/>
      <c r="VND113" s="100"/>
      <c r="VNE113" s="100"/>
      <c r="VNF113" s="100"/>
      <c r="VNG113" s="100"/>
      <c r="VNH113" s="100"/>
      <c r="VNI113" s="100"/>
      <c r="VNJ113" s="100"/>
      <c r="VNK113" s="100"/>
      <c r="VNL113" s="100"/>
      <c r="VNM113" s="100"/>
      <c r="VNN113" s="100"/>
      <c r="VNO113" s="100"/>
      <c r="VNP113" s="100"/>
      <c r="VNQ113" s="100"/>
      <c r="VNR113" s="100"/>
      <c r="VNS113" s="100"/>
      <c r="VNT113" s="100"/>
      <c r="VNU113" s="100"/>
      <c r="VNV113" s="100"/>
      <c r="VNW113" s="100"/>
      <c r="VNX113" s="100"/>
      <c r="VNY113" s="100"/>
      <c r="VNZ113" s="100"/>
      <c r="VOA113" s="100"/>
      <c r="VOB113" s="100"/>
      <c r="VOC113" s="100"/>
      <c r="VOD113" s="100"/>
      <c r="VOE113" s="100"/>
      <c r="VOF113" s="100"/>
      <c r="VOG113" s="100"/>
      <c r="VOH113" s="100"/>
      <c r="VOI113" s="100"/>
      <c r="VOJ113" s="100"/>
      <c r="VOK113" s="100"/>
      <c r="VOL113" s="100"/>
      <c r="VOM113" s="100"/>
      <c r="VON113" s="100"/>
      <c r="VOO113" s="100"/>
      <c r="VOP113" s="100"/>
      <c r="VOQ113" s="100"/>
      <c r="VOR113" s="100"/>
      <c r="VOS113" s="100"/>
      <c r="VOT113" s="100"/>
      <c r="VOU113" s="100"/>
      <c r="VOV113" s="100"/>
      <c r="VOW113" s="100"/>
      <c r="VOX113" s="100"/>
      <c r="VOY113" s="100"/>
      <c r="VOZ113" s="100"/>
      <c r="VPA113" s="100"/>
      <c r="VPB113" s="100"/>
      <c r="VPC113" s="100"/>
      <c r="VPD113" s="100"/>
      <c r="VPE113" s="100"/>
      <c r="VPF113" s="100"/>
      <c r="VPG113" s="100"/>
      <c r="VPH113" s="100"/>
      <c r="VPI113" s="100"/>
      <c r="VPJ113" s="100"/>
      <c r="VPK113" s="100"/>
      <c r="VPL113" s="100"/>
      <c r="VPM113" s="100"/>
      <c r="VPN113" s="100"/>
      <c r="VPO113" s="100"/>
      <c r="VPP113" s="100"/>
      <c r="VPQ113" s="100"/>
      <c r="VPR113" s="100"/>
      <c r="VPS113" s="100"/>
      <c r="VPT113" s="100"/>
      <c r="VPU113" s="100"/>
      <c r="VPV113" s="100"/>
      <c r="VPW113" s="100"/>
      <c r="VPX113" s="100"/>
      <c r="VPY113" s="100"/>
      <c r="VPZ113" s="100"/>
      <c r="VQA113" s="100"/>
      <c r="VQB113" s="100"/>
      <c r="VQC113" s="100"/>
      <c r="VQD113" s="100"/>
      <c r="VQE113" s="100"/>
      <c r="VQF113" s="100"/>
      <c r="VQG113" s="100"/>
      <c r="VQH113" s="100"/>
      <c r="VQI113" s="100"/>
      <c r="VQJ113" s="100"/>
      <c r="VQK113" s="100"/>
      <c r="VQL113" s="100"/>
      <c r="VQM113" s="100"/>
      <c r="VQN113" s="100"/>
      <c r="VQO113" s="100"/>
      <c r="VQP113" s="100"/>
      <c r="VQQ113" s="100"/>
      <c r="VQR113" s="100"/>
      <c r="VQS113" s="100"/>
      <c r="VQT113" s="100"/>
      <c r="VQU113" s="100"/>
      <c r="VQV113" s="100"/>
      <c r="VQW113" s="100"/>
      <c r="VQX113" s="100"/>
      <c r="VQY113" s="100"/>
      <c r="VQZ113" s="100"/>
      <c r="VRA113" s="100"/>
      <c r="VRB113" s="100"/>
      <c r="VRC113" s="100"/>
      <c r="VRD113" s="100"/>
      <c r="VRE113" s="100"/>
      <c r="VRF113" s="100"/>
      <c r="VRG113" s="100"/>
      <c r="VRH113" s="100"/>
      <c r="VRI113" s="100"/>
      <c r="VRJ113" s="100"/>
      <c r="VRK113" s="100"/>
      <c r="VRL113" s="100"/>
      <c r="VRM113" s="100"/>
      <c r="VRN113" s="100"/>
      <c r="VRO113" s="100"/>
      <c r="VRP113" s="100"/>
      <c r="VRQ113" s="100"/>
      <c r="VRR113" s="100"/>
      <c r="VRS113" s="100"/>
      <c r="VRT113" s="100"/>
      <c r="VRU113" s="100"/>
      <c r="VRV113" s="100"/>
      <c r="VRW113" s="100"/>
      <c r="VRX113" s="100"/>
      <c r="VRY113" s="100"/>
      <c r="VRZ113" s="100"/>
      <c r="VSA113" s="100"/>
      <c r="VSB113" s="100"/>
      <c r="VSC113" s="100"/>
      <c r="VSD113" s="100"/>
      <c r="VSE113" s="100"/>
      <c r="VSF113" s="100"/>
      <c r="VSG113" s="100"/>
      <c r="VSH113" s="100"/>
      <c r="VSI113" s="100"/>
      <c r="VSJ113" s="100"/>
      <c r="VSK113" s="100"/>
      <c r="VSL113" s="100"/>
      <c r="VSM113" s="100"/>
      <c r="VSN113" s="100"/>
      <c r="VSO113" s="100"/>
      <c r="VSP113" s="100"/>
      <c r="VSQ113" s="100"/>
      <c r="VSR113" s="100"/>
      <c r="VSS113" s="100"/>
      <c r="VST113" s="100"/>
      <c r="VSU113" s="100"/>
      <c r="VSV113" s="100"/>
      <c r="VSW113" s="100"/>
      <c r="VSX113" s="100"/>
      <c r="VSY113" s="100"/>
      <c r="VSZ113" s="100"/>
      <c r="VTA113" s="100"/>
      <c r="VTB113" s="100"/>
      <c r="VTC113" s="100"/>
      <c r="VTD113" s="100"/>
      <c r="VTE113" s="100"/>
      <c r="VTF113" s="100"/>
      <c r="VTG113" s="100"/>
      <c r="VTH113" s="100"/>
      <c r="VTI113" s="100"/>
      <c r="VTJ113" s="100"/>
      <c r="VTK113" s="100"/>
      <c r="VTL113" s="100"/>
      <c r="VTM113" s="100"/>
      <c r="VTN113" s="100"/>
      <c r="VTO113" s="100"/>
      <c r="VTP113" s="100"/>
      <c r="VTQ113" s="100"/>
      <c r="VTR113" s="100"/>
      <c r="VTS113" s="100"/>
      <c r="VTT113" s="100"/>
      <c r="VTU113" s="100"/>
      <c r="VTV113" s="100"/>
      <c r="VTW113" s="100"/>
      <c r="VTX113" s="100"/>
      <c r="VTY113" s="100"/>
      <c r="VTZ113" s="100"/>
      <c r="VUA113" s="100"/>
      <c r="VUB113" s="100"/>
      <c r="VUC113" s="100"/>
      <c r="VUD113" s="100"/>
      <c r="VUE113" s="100"/>
      <c r="VUF113" s="100"/>
      <c r="VUG113" s="100"/>
      <c r="VUH113" s="100"/>
      <c r="VUI113" s="100"/>
      <c r="VUJ113" s="100"/>
      <c r="VUK113" s="100"/>
      <c r="VUL113" s="100"/>
      <c r="VUM113" s="100"/>
      <c r="VUN113" s="100"/>
      <c r="VUO113" s="100"/>
      <c r="VUP113" s="100"/>
      <c r="VUQ113" s="100"/>
      <c r="VUR113" s="100"/>
      <c r="VUS113" s="100"/>
      <c r="VUT113" s="100"/>
      <c r="VUU113" s="100"/>
      <c r="VUV113" s="100"/>
      <c r="VUW113" s="100"/>
      <c r="VUX113" s="100"/>
      <c r="VUY113" s="100"/>
      <c r="VUZ113" s="100"/>
      <c r="VVA113" s="100"/>
      <c r="VVB113" s="100"/>
      <c r="VVC113" s="100"/>
      <c r="VVD113" s="100"/>
      <c r="VVE113" s="100"/>
      <c r="VVF113" s="100"/>
      <c r="VVG113" s="100"/>
      <c r="VVH113" s="100"/>
      <c r="VVI113" s="100"/>
      <c r="VVJ113" s="100"/>
      <c r="VVK113" s="100"/>
      <c r="VVL113" s="100"/>
      <c r="VVM113" s="100"/>
      <c r="VVN113" s="100"/>
      <c r="VVO113" s="100"/>
      <c r="VVP113" s="100"/>
      <c r="VVQ113" s="100"/>
      <c r="VVR113" s="100"/>
      <c r="VVS113" s="100"/>
      <c r="VVT113" s="100"/>
      <c r="VVU113" s="100"/>
      <c r="VVV113" s="100"/>
      <c r="VVW113" s="100"/>
      <c r="VVX113" s="100"/>
      <c r="VVY113" s="100"/>
      <c r="VVZ113" s="100"/>
      <c r="VWA113" s="100"/>
      <c r="VWB113" s="100"/>
      <c r="VWC113" s="100"/>
      <c r="VWD113" s="100"/>
      <c r="VWE113" s="100"/>
      <c r="VWF113" s="100"/>
      <c r="VWG113" s="100"/>
      <c r="VWH113" s="100"/>
      <c r="VWI113" s="100"/>
      <c r="VWJ113" s="100"/>
      <c r="VWK113" s="100"/>
      <c r="VWL113" s="100"/>
      <c r="VWM113" s="100"/>
      <c r="VWN113" s="100"/>
      <c r="VWO113" s="100"/>
      <c r="VWP113" s="100"/>
      <c r="VWQ113" s="100"/>
      <c r="VWR113" s="100"/>
      <c r="VWS113" s="100"/>
      <c r="VWT113" s="100"/>
      <c r="VWU113" s="100"/>
      <c r="VWV113" s="100"/>
      <c r="VWW113" s="100"/>
      <c r="VWX113" s="100"/>
      <c r="VWY113" s="100"/>
      <c r="VWZ113" s="100"/>
      <c r="VXA113" s="100"/>
      <c r="VXB113" s="100"/>
      <c r="VXC113" s="100"/>
      <c r="VXD113" s="100"/>
      <c r="VXE113" s="100"/>
      <c r="VXF113" s="100"/>
      <c r="VXG113" s="100"/>
      <c r="VXH113" s="100"/>
      <c r="VXI113" s="100"/>
      <c r="VXJ113" s="100"/>
      <c r="VXK113" s="100"/>
      <c r="VXL113" s="100"/>
      <c r="VXM113" s="100"/>
      <c r="VXN113" s="100"/>
      <c r="VXO113" s="100"/>
      <c r="VXP113" s="100"/>
      <c r="VXQ113" s="100"/>
      <c r="VXR113" s="100"/>
      <c r="VXS113" s="100"/>
      <c r="VXT113" s="100"/>
      <c r="VXU113" s="100"/>
      <c r="VXV113" s="100"/>
      <c r="VXW113" s="100"/>
      <c r="VXX113" s="100"/>
      <c r="VXY113" s="100"/>
      <c r="VXZ113" s="100"/>
      <c r="VYA113" s="100"/>
      <c r="VYB113" s="100"/>
      <c r="VYC113" s="100"/>
      <c r="VYD113" s="100"/>
      <c r="VYE113" s="100"/>
      <c r="VYF113" s="100"/>
      <c r="VYG113" s="100"/>
      <c r="VYH113" s="100"/>
      <c r="VYI113" s="100"/>
      <c r="VYJ113" s="100"/>
      <c r="VYK113" s="100"/>
      <c r="VYL113" s="100"/>
      <c r="VYM113" s="100"/>
      <c r="VYN113" s="100"/>
      <c r="VYO113" s="100"/>
      <c r="VYP113" s="100"/>
      <c r="VYQ113" s="100"/>
      <c r="VYR113" s="100"/>
      <c r="VYS113" s="100"/>
      <c r="VYT113" s="100"/>
      <c r="VYU113" s="100"/>
      <c r="VYV113" s="100"/>
      <c r="VYW113" s="100"/>
      <c r="VYX113" s="100"/>
      <c r="VYY113" s="100"/>
      <c r="VYZ113" s="100"/>
      <c r="VZA113" s="100"/>
      <c r="VZB113" s="100"/>
      <c r="VZC113" s="100"/>
      <c r="VZD113" s="100"/>
      <c r="VZE113" s="100"/>
      <c r="VZF113" s="100"/>
      <c r="VZG113" s="100"/>
      <c r="VZH113" s="100"/>
      <c r="VZI113" s="100"/>
      <c r="VZJ113" s="100"/>
      <c r="VZK113" s="100"/>
      <c r="VZL113" s="100"/>
      <c r="VZM113" s="100"/>
      <c r="VZN113" s="100"/>
      <c r="VZO113" s="100"/>
      <c r="VZP113" s="100"/>
      <c r="VZQ113" s="100"/>
      <c r="VZR113" s="100"/>
      <c r="VZS113" s="100"/>
      <c r="VZT113" s="100"/>
      <c r="VZU113" s="100"/>
      <c r="VZV113" s="100"/>
      <c r="VZW113" s="100"/>
      <c r="VZX113" s="100"/>
      <c r="VZY113" s="100"/>
      <c r="VZZ113" s="100"/>
      <c r="WAA113" s="100"/>
      <c r="WAB113" s="100"/>
      <c r="WAC113" s="100"/>
      <c r="WAD113" s="100"/>
      <c r="WAE113" s="100"/>
      <c r="WAF113" s="100"/>
      <c r="WAG113" s="100"/>
      <c r="WAH113" s="100"/>
      <c r="WAI113" s="100"/>
      <c r="WAJ113" s="100"/>
      <c r="WAK113" s="100"/>
      <c r="WAL113" s="100"/>
      <c r="WAM113" s="100"/>
      <c r="WAN113" s="100"/>
      <c r="WAO113" s="100"/>
      <c r="WAP113" s="100"/>
      <c r="WAQ113" s="100"/>
      <c r="WAR113" s="100"/>
      <c r="WAS113" s="100"/>
      <c r="WAT113" s="100"/>
      <c r="WAU113" s="100"/>
      <c r="WAV113" s="100"/>
      <c r="WAW113" s="100"/>
      <c r="WAX113" s="100"/>
      <c r="WAY113" s="100"/>
      <c r="WAZ113" s="100"/>
      <c r="WBA113" s="100"/>
      <c r="WBB113" s="100"/>
      <c r="WBC113" s="100"/>
      <c r="WBD113" s="100"/>
      <c r="WBE113" s="100"/>
      <c r="WBF113" s="100"/>
      <c r="WBG113" s="100"/>
      <c r="WBH113" s="100"/>
      <c r="WBI113" s="100"/>
      <c r="WBJ113" s="100"/>
      <c r="WBK113" s="100"/>
      <c r="WBL113" s="100"/>
      <c r="WBM113" s="100"/>
      <c r="WBN113" s="100"/>
      <c r="WBO113" s="100"/>
      <c r="WBP113" s="100"/>
      <c r="WBQ113" s="100"/>
      <c r="WBR113" s="100"/>
      <c r="WBS113" s="100"/>
      <c r="WBT113" s="100"/>
      <c r="WBU113" s="100"/>
      <c r="WBV113" s="100"/>
      <c r="WBW113" s="100"/>
      <c r="WBX113" s="100"/>
      <c r="WBY113" s="100"/>
      <c r="WBZ113" s="100"/>
      <c r="WCA113" s="100"/>
      <c r="WCB113" s="100"/>
      <c r="WCC113" s="100"/>
      <c r="WCD113" s="100"/>
      <c r="WCE113" s="100"/>
      <c r="WCF113" s="100"/>
      <c r="WCG113" s="100"/>
      <c r="WCH113" s="100"/>
      <c r="WCI113" s="100"/>
      <c r="WCJ113" s="100"/>
      <c r="WCK113" s="100"/>
      <c r="WCL113" s="100"/>
      <c r="WCM113" s="100"/>
      <c r="WCN113" s="100"/>
      <c r="WCO113" s="100"/>
      <c r="WCP113" s="100"/>
      <c r="WCQ113" s="100"/>
      <c r="WCR113" s="100"/>
      <c r="WCS113" s="100"/>
      <c r="WCT113" s="100"/>
      <c r="WCU113" s="100"/>
      <c r="WCV113" s="100"/>
      <c r="WCW113" s="100"/>
      <c r="WCX113" s="100"/>
      <c r="WCY113" s="100"/>
      <c r="WCZ113" s="100"/>
      <c r="WDA113" s="100"/>
      <c r="WDB113" s="100"/>
      <c r="WDC113" s="100"/>
      <c r="WDD113" s="100"/>
      <c r="WDE113" s="100"/>
      <c r="WDF113" s="100"/>
      <c r="WDG113" s="100"/>
      <c r="WDH113" s="100"/>
      <c r="WDI113" s="100"/>
      <c r="WDJ113" s="100"/>
      <c r="WDK113" s="100"/>
      <c r="WDL113" s="100"/>
      <c r="WDM113" s="100"/>
      <c r="WDN113" s="100"/>
      <c r="WDO113" s="100"/>
      <c r="WDP113" s="100"/>
      <c r="WDQ113" s="100"/>
      <c r="WDR113" s="100"/>
      <c r="WDS113" s="100"/>
      <c r="WDT113" s="100"/>
      <c r="WDU113" s="100"/>
      <c r="WDV113" s="100"/>
      <c r="WDW113" s="100"/>
      <c r="WDX113" s="100"/>
      <c r="WDY113" s="100"/>
      <c r="WDZ113" s="100"/>
      <c r="WEA113" s="100"/>
      <c r="WEB113" s="100"/>
      <c r="WEC113" s="100"/>
      <c r="WED113" s="100"/>
      <c r="WEE113" s="100"/>
      <c r="WEF113" s="100"/>
      <c r="WEG113" s="100"/>
      <c r="WEH113" s="100"/>
      <c r="WEI113" s="100"/>
      <c r="WEJ113" s="100"/>
      <c r="WEK113" s="100"/>
      <c r="WEL113" s="100"/>
      <c r="WEM113" s="100"/>
      <c r="WEN113" s="100"/>
      <c r="WEO113" s="100"/>
      <c r="WEP113" s="100"/>
      <c r="WEQ113" s="100"/>
      <c r="WER113" s="100"/>
      <c r="WES113" s="100"/>
      <c r="WET113" s="100"/>
      <c r="WEU113" s="100"/>
      <c r="WEV113" s="100"/>
      <c r="WEW113" s="100"/>
      <c r="WEX113" s="100"/>
      <c r="WEY113" s="100"/>
      <c r="WEZ113" s="100"/>
      <c r="WFA113" s="100"/>
      <c r="WFB113" s="100"/>
      <c r="WFC113" s="100"/>
      <c r="WFD113" s="100"/>
      <c r="WFE113" s="100"/>
      <c r="WFF113" s="100"/>
      <c r="WFG113" s="100"/>
      <c r="WFH113" s="100"/>
      <c r="WFI113" s="100"/>
      <c r="WFJ113" s="100"/>
      <c r="WFK113" s="100"/>
      <c r="WFL113" s="100"/>
      <c r="WFM113" s="100"/>
      <c r="WFN113" s="100"/>
      <c r="WFO113" s="100"/>
      <c r="WFP113" s="100"/>
      <c r="WFQ113" s="100"/>
      <c r="WFR113" s="100"/>
      <c r="WFS113" s="100"/>
      <c r="WFT113" s="100"/>
      <c r="WFU113" s="100"/>
      <c r="WFV113" s="100"/>
      <c r="WFW113" s="100"/>
      <c r="WFX113" s="100"/>
      <c r="WFY113" s="100"/>
      <c r="WFZ113" s="100"/>
      <c r="WGA113" s="100"/>
      <c r="WGB113" s="100"/>
      <c r="WGC113" s="100"/>
      <c r="WGD113" s="100"/>
      <c r="WGE113" s="100"/>
      <c r="WGF113" s="100"/>
      <c r="WGG113" s="100"/>
      <c r="WGH113" s="100"/>
      <c r="WGI113" s="100"/>
      <c r="WGJ113" s="100"/>
      <c r="WGK113" s="100"/>
      <c r="WGL113" s="100"/>
      <c r="WGM113" s="100"/>
      <c r="WGN113" s="100"/>
      <c r="WGO113" s="100"/>
      <c r="WGP113" s="100"/>
      <c r="WGQ113" s="100"/>
      <c r="WGR113" s="100"/>
      <c r="WGS113" s="100"/>
      <c r="WGT113" s="100"/>
      <c r="WGU113" s="100"/>
      <c r="WGV113" s="100"/>
      <c r="WGW113" s="100"/>
      <c r="WGX113" s="100"/>
      <c r="WGY113" s="100"/>
      <c r="WGZ113" s="100"/>
      <c r="WHA113" s="100"/>
      <c r="WHB113" s="100"/>
      <c r="WHC113" s="100"/>
      <c r="WHD113" s="100"/>
      <c r="WHE113" s="100"/>
      <c r="WHF113" s="100"/>
      <c r="WHG113" s="100"/>
      <c r="WHH113" s="100"/>
      <c r="WHI113" s="100"/>
      <c r="WHJ113" s="100"/>
      <c r="WHK113" s="100"/>
      <c r="WHL113" s="100"/>
      <c r="WHM113" s="100"/>
      <c r="WHN113" s="100"/>
      <c r="WHO113" s="100"/>
      <c r="WHP113" s="100"/>
      <c r="WHQ113" s="100"/>
      <c r="WHR113" s="100"/>
      <c r="WHS113" s="100"/>
      <c r="WHT113" s="100"/>
      <c r="WHU113" s="100"/>
      <c r="WHV113" s="100"/>
      <c r="WHW113" s="100"/>
      <c r="WHX113" s="100"/>
      <c r="WHY113" s="100"/>
      <c r="WHZ113" s="100"/>
      <c r="WIA113" s="100"/>
      <c r="WIB113" s="100"/>
      <c r="WIC113" s="100"/>
      <c r="WID113" s="100"/>
      <c r="WIE113" s="100"/>
      <c r="WIF113" s="100"/>
      <c r="WIG113" s="100"/>
      <c r="WIH113" s="100"/>
      <c r="WII113" s="100"/>
      <c r="WIJ113" s="100"/>
      <c r="WIK113" s="100"/>
      <c r="WIL113" s="100"/>
      <c r="WIM113" s="100"/>
      <c r="WIN113" s="100"/>
      <c r="WIO113" s="100"/>
      <c r="WIP113" s="100"/>
      <c r="WIQ113" s="100"/>
      <c r="WIR113" s="100"/>
      <c r="WIS113" s="100"/>
      <c r="WIT113" s="100"/>
      <c r="WIU113" s="100"/>
      <c r="WIV113" s="100"/>
      <c r="WIW113" s="100"/>
      <c r="WIX113" s="100"/>
      <c r="WIY113" s="100"/>
      <c r="WIZ113" s="100"/>
      <c r="WJA113" s="100"/>
      <c r="WJB113" s="100"/>
      <c r="WJC113" s="100"/>
      <c r="WJD113" s="100"/>
      <c r="WJE113" s="100"/>
      <c r="WJF113" s="100"/>
      <c r="WJG113" s="100"/>
      <c r="WJH113" s="100"/>
      <c r="WJI113" s="100"/>
      <c r="WJJ113" s="100"/>
      <c r="WJK113" s="100"/>
      <c r="WJL113" s="100"/>
      <c r="WJM113" s="100"/>
      <c r="WJN113" s="100"/>
      <c r="WJO113" s="100"/>
      <c r="WJP113" s="100"/>
      <c r="WJQ113" s="100"/>
      <c r="WJR113" s="100"/>
      <c r="WJS113" s="100"/>
      <c r="WJT113" s="100"/>
      <c r="WJU113" s="100"/>
      <c r="WJV113" s="100"/>
      <c r="WJW113" s="100"/>
      <c r="WJX113" s="100"/>
      <c r="WJY113" s="100"/>
      <c r="WJZ113" s="100"/>
      <c r="WKA113" s="100"/>
      <c r="WKB113" s="100"/>
      <c r="WKC113" s="100"/>
      <c r="WKD113" s="100"/>
      <c r="WKE113" s="100"/>
      <c r="WKF113" s="100"/>
      <c r="WKG113" s="100"/>
      <c r="WKH113" s="100"/>
      <c r="WKI113" s="100"/>
      <c r="WKJ113" s="100"/>
      <c r="WKK113" s="100"/>
      <c r="WKL113" s="100"/>
      <c r="WKM113" s="100"/>
      <c r="WKN113" s="100"/>
      <c r="WKO113" s="100"/>
      <c r="WKP113" s="100"/>
      <c r="WKQ113" s="100"/>
      <c r="WKR113" s="100"/>
      <c r="WKS113" s="100"/>
      <c r="WKT113" s="100"/>
      <c r="WKU113" s="100"/>
      <c r="WKV113" s="100"/>
      <c r="WKW113" s="100"/>
      <c r="WKX113" s="100"/>
      <c r="WKY113" s="100"/>
      <c r="WKZ113" s="100"/>
      <c r="WLA113" s="100"/>
      <c r="WLB113" s="100"/>
      <c r="WLC113" s="100"/>
      <c r="WLD113" s="100"/>
      <c r="WLE113" s="100"/>
      <c r="WLF113" s="100"/>
      <c r="WLG113" s="100"/>
      <c r="WLH113" s="100"/>
      <c r="WLI113" s="100"/>
      <c r="WLJ113" s="100"/>
      <c r="WLK113" s="100"/>
      <c r="WLL113" s="100"/>
      <c r="WLM113" s="100"/>
      <c r="WLN113" s="100"/>
      <c r="WLO113" s="100"/>
      <c r="WLP113" s="100"/>
      <c r="WLQ113" s="100"/>
      <c r="WLR113" s="100"/>
      <c r="WLS113" s="100"/>
      <c r="WLT113" s="100"/>
      <c r="WLU113" s="100"/>
      <c r="WLV113" s="100"/>
      <c r="WLW113" s="100"/>
      <c r="WLX113" s="100"/>
      <c r="WLY113" s="100"/>
      <c r="WLZ113" s="100"/>
      <c r="WMA113" s="100"/>
      <c r="WMB113" s="100"/>
      <c r="WMC113" s="100"/>
      <c r="WMD113" s="100"/>
      <c r="WME113" s="100"/>
      <c r="WMF113" s="100"/>
      <c r="WMG113" s="100"/>
      <c r="WMH113" s="100"/>
      <c r="WMI113" s="100"/>
      <c r="WMJ113" s="100"/>
      <c r="WMK113" s="100"/>
      <c r="WML113" s="100"/>
      <c r="WMM113" s="100"/>
      <c r="WMN113" s="100"/>
      <c r="WMO113" s="100"/>
      <c r="WMP113" s="100"/>
      <c r="WMQ113" s="100"/>
      <c r="WMR113" s="100"/>
      <c r="WMS113" s="100"/>
      <c r="WMT113" s="100"/>
      <c r="WMU113" s="100"/>
      <c r="WMV113" s="100"/>
      <c r="WMW113" s="100"/>
      <c r="WMX113" s="100"/>
      <c r="WMY113" s="100"/>
      <c r="WMZ113" s="100"/>
      <c r="WNA113" s="100"/>
      <c r="WNB113" s="100"/>
      <c r="WNC113" s="100"/>
      <c r="WND113" s="100"/>
      <c r="WNE113" s="100"/>
      <c r="WNF113" s="100"/>
      <c r="WNG113" s="100"/>
      <c r="WNH113" s="100"/>
      <c r="WNI113" s="100"/>
      <c r="WNJ113" s="100"/>
      <c r="WNK113" s="100"/>
      <c r="WNL113" s="100"/>
      <c r="WNM113" s="100"/>
      <c r="WNN113" s="100"/>
      <c r="WNO113" s="100"/>
      <c r="WNP113" s="100"/>
      <c r="WNQ113" s="100"/>
      <c r="WNR113" s="100"/>
      <c r="WNS113" s="100"/>
      <c r="WNT113" s="100"/>
      <c r="WNU113" s="100"/>
      <c r="WNV113" s="100"/>
      <c r="WNW113" s="100"/>
      <c r="WNX113" s="100"/>
      <c r="WNY113" s="100"/>
      <c r="WNZ113" s="100"/>
      <c r="WOA113" s="100"/>
      <c r="WOB113" s="100"/>
      <c r="WOC113" s="100"/>
      <c r="WOD113" s="100"/>
      <c r="WOE113" s="100"/>
      <c r="WOF113" s="100"/>
      <c r="WOG113" s="100"/>
      <c r="WOH113" s="100"/>
      <c r="WOI113" s="100"/>
      <c r="WOJ113" s="100"/>
      <c r="WOK113" s="100"/>
      <c r="WOL113" s="100"/>
      <c r="WOM113" s="100"/>
      <c r="WON113" s="100"/>
      <c r="WOO113" s="100"/>
      <c r="WOP113" s="100"/>
      <c r="WOQ113" s="100"/>
      <c r="WOR113" s="100"/>
      <c r="WOS113" s="100"/>
      <c r="WOT113" s="100"/>
      <c r="WOU113" s="100"/>
      <c r="WOV113" s="100"/>
      <c r="WOW113" s="100"/>
      <c r="WOX113" s="100"/>
      <c r="WOY113" s="100"/>
      <c r="WOZ113" s="100"/>
      <c r="WPA113" s="100"/>
      <c r="WPB113" s="100"/>
      <c r="WPC113" s="100"/>
      <c r="WPD113" s="100"/>
      <c r="WPE113" s="100"/>
      <c r="WPF113" s="100"/>
      <c r="WPG113" s="100"/>
      <c r="WPH113" s="100"/>
      <c r="WPI113" s="100"/>
      <c r="WPJ113" s="100"/>
      <c r="WPK113" s="100"/>
      <c r="WPL113" s="100"/>
      <c r="WPM113" s="100"/>
      <c r="WPN113" s="100"/>
      <c r="WPO113" s="100"/>
      <c r="WPP113" s="100"/>
      <c r="WPQ113" s="100"/>
      <c r="WPR113" s="100"/>
      <c r="WPS113" s="100"/>
      <c r="WPT113" s="100"/>
      <c r="WPU113" s="100"/>
      <c r="WPV113" s="100"/>
      <c r="WPW113" s="100"/>
      <c r="WPX113" s="100"/>
      <c r="WPY113" s="100"/>
      <c r="WPZ113" s="100"/>
      <c r="WQA113" s="100"/>
      <c r="WQB113" s="100"/>
      <c r="WQC113" s="100"/>
      <c r="WQD113" s="100"/>
      <c r="WQE113" s="100"/>
      <c r="WQF113" s="100"/>
      <c r="WQG113" s="100"/>
      <c r="WQH113" s="100"/>
      <c r="WQI113" s="100"/>
      <c r="WQJ113" s="100"/>
      <c r="WQK113" s="100"/>
      <c r="WQL113" s="100"/>
      <c r="WQM113" s="100"/>
      <c r="WQN113" s="100"/>
      <c r="WQO113" s="100"/>
      <c r="WQP113" s="100"/>
      <c r="WQQ113" s="100"/>
      <c r="WQR113" s="100"/>
      <c r="WQS113" s="100"/>
      <c r="WQT113" s="100"/>
      <c r="WQU113" s="100"/>
      <c r="WQV113" s="100"/>
      <c r="WQW113" s="100"/>
      <c r="WQX113" s="100"/>
      <c r="WQY113" s="100"/>
      <c r="WQZ113" s="100"/>
      <c r="WRA113" s="100"/>
      <c r="WRB113" s="100"/>
      <c r="WRC113" s="100"/>
      <c r="WRD113" s="100"/>
      <c r="WRE113" s="100"/>
      <c r="WRF113" s="100"/>
      <c r="WRG113" s="100"/>
      <c r="WRH113" s="100"/>
      <c r="WRI113" s="100"/>
      <c r="WRJ113" s="100"/>
      <c r="WRK113" s="100"/>
      <c r="WRL113" s="100"/>
      <c r="WRM113" s="100"/>
      <c r="WRN113" s="100"/>
      <c r="WRO113" s="100"/>
      <c r="WRP113" s="100"/>
      <c r="WRQ113" s="100"/>
      <c r="WRR113" s="100"/>
      <c r="WRS113" s="100"/>
      <c r="WRT113" s="100"/>
      <c r="WRU113" s="100"/>
      <c r="WRV113" s="100"/>
      <c r="WRW113" s="100"/>
      <c r="WRX113" s="100"/>
      <c r="WRY113" s="100"/>
      <c r="WRZ113" s="100"/>
      <c r="WSA113" s="100"/>
      <c r="WSB113" s="100"/>
      <c r="WSC113" s="100"/>
      <c r="WSD113" s="100"/>
      <c r="WSE113" s="100"/>
      <c r="WSF113" s="100"/>
      <c r="WSG113" s="100"/>
      <c r="WSH113" s="100"/>
      <c r="WSI113" s="100"/>
      <c r="WSJ113" s="100"/>
      <c r="WSK113" s="100"/>
      <c r="WSL113" s="100"/>
      <c r="WSM113" s="100"/>
      <c r="WSN113" s="100"/>
      <c r="WSO113" s="100"/>
      <c r="WSP113" s="100"/>
      <c r="WSQ113" s="100"/>
      <c r="WSR113" s="100"/>
      <c r="WSS113" s="100"/>
      <c r="WST113" s="100"/>
      <c r="WSU113" s="100"/>
      <c r="WSV113" s="100"/>
      <c r="WSW113" s="100"/>
      <c r="WSX113" s="100"/>
      <c r="WSY113" s="100"/>
      <c r="WSZ113" s="100"/>
      <c r="WTA113" s="100"/>
      <c r="WTB113" s="100"/>
      <c r="WTC113" s="100"/>
      <c r="WTD113" s="100"/>
      <c r="WTE113" s="100"/>
      <c r="WTF113" s="100"/>
      <c r="WTG113" s="100"/>
      <c r="WTH113" s="100"/>
      <c r="WTI113" s="100"/>
      <c r="WTJ113" s="100"/>
      <c r="WTK113" s="100"/>
      <c r="WTL113" s="100"/>
      <c r="WTM113" s="100"/>
      <c r="WTN113" s="100"/>
      <c r="WTO113" s="100"/>
      <c r="WTP113" s="100"/>
      <c r="WTQ113" s="100"/>
      <c r="WTR113" s="100"/>
      <c r="WTS113" s="100"/>
      <c r="WTT113" s="100"/>
      <c r="WTU113" s="100"/>
      <c r="WTV113" s="100"/>
      <c r="WTW113" s="100"/>
      <c r="WTX113" s="100"/>
      <c r="WTY113" s="100"/>
      <c r="WTZ113" s="100"/>
      <c r="WUA113" s="100"/>
      <c r="WUB113" s="100"/>
      <c r="WUC113" s="100"/>
      <c r="WUD113" s="100"/>
      <c r="WUE113" s="100"/>
      <c r="WUF113" s="100"/>
      <c r="WUG113" s="100"/>
      <c r="WUH113" s="100"/>
      <c r="WUI113" s="100"/>
      <c r="WUJ113" s="100"/>
      <c r="WUK113" s="100"/>
      <c r="WUL113" s="100"/>
      <c r="WUM113" s="100"/>
      <c r="WUN113" s="100"/>
      <c r="WUO113" s="100"/>
      <c r="WUP113" s="100"/>
      <c r="WUQ113" s="100"/>
      <c r="WUR113" s="100"/>
      <c r="WUS113" s="100"/>
      <c r="WUT113" s="100"/>
      <c r="WUU113" s="100"/>
      <c r="WUV113" s="100"/>
      <c r="WUW113" s="100"/>
      <c r="WUX113" s="100"/>
      <c r="WUY113" s="100"/>
      <c r="WUZ113" s="100"/>
      <c r="WVA113" s="100"/>
      <c r="WVB113" s="100"/>
      <c r="WVC113" s="100"/>
      <c r="WVD113" s="100"/>
      <c r="WVE113" s="100"/>
      <c r="WVF113" s="100"/>
      <c r="WVG113" s="100"/>
      <c r="WVH113" s="100"/>
      <c r="WVI113" s="100"/>
      <c r="WVJ113" s="100"/>
      <c r="WVK113" s="100"/>
      <c r="WVL113" s="100"/>
      <c r="WVM113" s="100"/>
      <c r="WVN113" s="100"/>
      <c r="WVO113" s="100"/>
      <c r="WVP113" s="100"/>
      <c r="WVQ113" s="100"/>
      <c r="WVR113" s="100"/>
      <c r="WVS113" s="100"/>
      <c r="WVT113" s="100"/>
      <c r="WVU113" s="100"/>
      <c r="WVV113" s="100"/>
      <c r="WVW113" s="100"/>
      <c r="WVX113" s="100"/>
      <c r="WVY113" s="100"/>
      <c r="WVZ113" s="100"/>
      <c r="WWA113" s="100"/>
      <c r="WWB113" s="100"/>
      <c r="WWC113" s="100"/>
      <c r="WWD113" s="100"/>
      <c r="WWE113" s="100"/>
      <c r="WWF113" s="100"/>
      <c r="WWG113" s="100"/>
      <c r="WWH113" s="100"/>
      <c r="WWI113" s="100"/>
      <c r="WWJ113" s="100"/>
      <c r="WWK113" s="100"/>
      <c r="WWL113" s="100"/>
      <c r="WWM113" s="100"/>
      <c r="WWN113" s="100"/>
      <c r="WWO113" s="100"/>
      <c r="WWP113" s="100"/>
      <c r="WWQ113" s="100"/>
      <c r="WWR113" s="100"/>
      <c r="WWS113" s="100"/>
      <c r="WWT113" s="100"/>
      <c r="WWU113" s="100"/>
      <c r="WWV113" s="100"/>
      <c r="WWW113" s="100"/>
      <c r="WWX113" s="100"/>
      <c r="WWY113" s="100"/>
      <c r="WWZ113" s="100"/>
      <c r="WXA113" s="100"/>
      <c r="WXB113" s="100"/>
      <c r="WXC113" s="100"/>
      <c r="WXD113" s="100"/>
      <c r="WXE113" s="100"/>
      <c r="WXF113" s="100"/>
      <c r="WXG113" s="100"/>
      <c r="WXH113" s="100"/>
      <c r="WXI113" s="100"/>
      <c r="WXJ113" s="100"/>
      <c r="WXK113" s="100"/>
      <c r="WXL113" s="100"/>
      <c r="WXM113" s="100"/>
      <c r="WXN113" s="100"/>
      <c r="WXO113" s="100"/>
      <c r="WXP113" s="100"/>
      <c r="WXQ113" s="100"/>
      <c r="WXR113" s="100"/>
      <c r="WXS113" s="100"/>
      <c r="WXT113" s="100"/>
      <c r="WXU113" s="100"/>
      <c r="WXV113" s="100"/>
      <c r="WXW113" s="100"/>
      <c r="WXX113" s="100"/>
      <c r="WXY113" s="100"/>
      <c r="WXZ113" s="100"/>
      <c r="WYA113" s="100"/>
      <c r="WYB113" s="100"/>
      <c r="WYC113" s="100"/>
      <c r="WYD113" s="100"/>
      <c r="WYE113" s="100"/>
      <c r="WYF113" s="100"/>
      <c r="WYG113" s="100"/>
      <c r="WYH113" s="100"/>
      <c r="WYI113" s="100"/>
      <c r="WYJ113" s="100"/>
      <c r="WYK113" s="100"/>
      <c r="WYL113" s="100"/>
      <c r="WYM113" s="100"/>
      <c r="WYN113" s="100"/>
      <c r="WYO113" s="100"/>
      <c r="WYP113" s="100"/>
      <c r="WYQ113" s="100"/>
      <c r="WYR113" s="100"/>
      <c r="WYS113" s="100"/>
      <c r="WYT113" s="100"/>
      <c r="WYU113" s="100"/>
      <c r="WYV113" s="100"/>
      <c r="WYW113" s="100"/>
      <c r="WYX113" s="100"/>
      <c r="WYY113" s="100"/>
      <c r="WYZ113" s="100"/>
      <c r="WZA113" s="100"/>
      <c r="WZB113" s="100"/>
      <c r="WZC113" s="100"/>
      <c r="WZD113" s="100"/>
      <c r="WZE113" s="100"/>
      <c r="WZF113" s="100"/>
      <c r="WZG113" s="100"/>
      <c r="WZH113" s="100"/>
      <c r="WZI113" s="100"/>
      <c r="WZJ113" s="100"/>
      <c r="WZK113" s="100"/>
      <c r="WZL113" s="100"/>
      <c r="WZM113" s="100"/>
      <c r="WZN113" s="100"/>
      <c r="WZO113" s="100"/>
      <c r="WZP113" s="100"/>
      <c r="WZQ113" s="100"/>
      <c r="WZR113" s="100"/>
      <c r="WZS113" s="100"/>
      <c r="WZT113" s="100"/>
      <c r="WZU113" s="100"/>
      <c r="WZV113" s="100"/>
      <c r="WZW113" s="100"/>
      <c r="WZX113" s="100"/>
      <c r="WZY113" s="100"/>
      <c r="WZZ113" s="100"/>
      <c r="XAA113" s="100"/>
      <c r="XAB113" s="100"/>
      <c r="XAC113" s="100"/>
      <c r="XAD113" s="100"/>
      <c r="XAE113" s="100"/>
      <c r="XAF113" s="100"/>
      <c r="XAG113" s="100"/>
      <c r="XAH113" s="100"/>
      <c r="XAI113" s="100"/>
      <c r="XAJ113" s="100"/>
      <c r="XAK113" s="100"/>
      <c r="XAL113" s="100"/>
      <c r="XAM113" s="100"/>
      <c r="XAN113" s="100"/>
      <c r="XAO113" s="100"/>
      <c r="XAP113" s="100"/>
      <c r="XAQ113" s="100"/>
      <c r="XAR113" s="100"/>
      <c r="XAS113" s="100"/>
      <c r="XAT113" s="100"/>
      <c r="XAU113" s="100"/>
      <c r="XAV113" s="100"/>
      <c r="XAW113" s="100"/>
      <c r="XAX113" s="100"/>
      <c r="XAY113" s="100"/>
      <c r="XAZ113" s="100"/>
      <c r="XBA113" s="100"/>
      <c r="XBB113" s="100"/>
      <c r="XBC113" s="100"/>
      <c r="XBD113" s="100"/>
      <c r="XBE113" s="100"/>
      <c r="XBF113" s="100"/>
      <c r="XBG113" s="100"/>
      <c r="XBH113" s="100"/>
      <c r="XBI113" s="100"/>
      <c r="XBJ113" s="100"/>
      <c r="XBK113" s="100"/>
      <c r="XBL113" s="100"/>
      <c r="XBM113" s="100"/>
      <c r="XBN113" s="100"/>
      <c r="XBO113" s="100"/>
      <c r="XBP113" s="100"/>
      <c r="XBQ113" s="100"/>
      <c r="XBR113" s="100"/>
      <c r="XBS113" s="100"/>
      <c r="XBT113" s="100"/>
      <c r="XBU113" s="100"/>
      <c r="XBV113" s="100"/>
      <c r="XBW113" s="100"/>
      <c r="XBX113" s="100"/>
      <c r="XBY113" s="100"/>
      <c r="XBZ113" s="100"/>
      <c r="XCA113" s="100"/>
      <c r="XCB113" s="100"/>
      <c r="XCC113" s="100"/>
      <c r="XCD113" s="100"/>
      <c r="XCE113" s="100"/>
      <c r="XCF113" s="100"/>
      <c r="XCG113" s="100"/>
      <c r="XCH113" s="100"/>
      <c r="XCI113" s="100"/>
      <c r="XCJ113" s="100"/>
      <c r="XCK113" s="100"/>
      <c r="XCL113" s="100"/>
      <c r="XCM113" s="100"/>
      <c r="XCN113" s="100"/>
      <c r="XCO113" s="100"/>
      <c r="XCP113" s="100"/>
      <c r="XCQ113" s="100"/>
      <c r="XCR113" s="100"/>
      <c r="XCS113" s="100"/>
      <c r="XCT113" s="100"/>
      <c r="XCU113" s="100"/>
      <c r="XCV113" s="100"/>
      <c r="XCW113" s="100"/>
      <c r="XCX113" s="100"/>
      <c r="XCY113" s="100"/>
      <c r="XCZ113" s="100"/>
      <c r="XDA113" s="100"/>
      <c r="XDB113" s="100"/>
      <c r="XDC113" s="100"/>
      <c r="XDD113" s="100"/>
      <c r="XDE113" s="100"/>
      <c r="XDF113" s="100"/>
      <c r="XDG113" s="100"/>
      <c r="XDH113" s="100"/>
      <c r="XDI113" s="100"/>
      <c r="XDJ113" s="100"/>
      <c r="XDK113" s="100"/>
      <c r="XDL113" s="100"/>
      <c r="XDM113" s="100"/>
      <c r="XDN113" s="100"/>
      <c r="XDO113" s="100"/>
      <c r="XDP113" s="100"/>
      <c r="XDQ113" s="100"/>
      <c r="XDR113" s="100"/>
      <c r="XDS113" s="100"/>
      <c r="XDT113" s="100"/>
      <c r="XDU113" s="100"/>
      <c r="XDV113" s="100"/>
      <c r="XDW113" s="100"/>
      <c r="XDX113" s="100"/>
      <c r="XDY113" s="100"/>
      <c r="XDZ113" s="100"/>
      <c r="XEA113" s="100"/>
      <c r="XEB113" s="100"/>
      <c r="XEC113" s="100"/>
      <c r="XED113" s="100"/>
      <c r="XEE113" s="100"/>
      <c r="XEF113" s="100"/>
      <c r="XEG113" s="100"/>
      <c r="XEH113" s="100"/>
      <c r="XEI113" s="100"/>
      <c r="XEJ113" s="100"/>
      <c r="XEK113" s="100"/>
      <c r="XEL113" s="100"/>
      <c r="XEM113" s="100"/>
      <c r="XEN113" s="100"/>
      <c r="XEO113" s="100"/>
      <c r="XEP113" s="100"/>
      <c r="XEQ113" s="100"/>
      <c r="XER113" s="100"/>
      <c r="XES113" s="100"/>
      <c r="XET113" s="100"/>
      <c r="XEU113" s="100"/>
      <c r="XEV113" s="100"/>
      <c r="XEW113" s="100"/>
      <c r="XEX113" s="100"/>
      <c r="XEY113" s="100"/>
      <c r="XEZ113" s="100"/>
    </row>
    <row r="114" spans="1:16380" s="103" customFormat="1" ht="15.6" customHeight="1" x14ac:dyDescent="0.3">
      <c r="A114" s="109">
        <v>27107</v>
      </c>
      <c r="B114" s="174" t="s">
        <v>1</v>
      </c>
      <c r="C114" s="144" t="s">
        <v>778</v>
      </c>
      <c r="D114" s="84" t="s">
        <v>778</v>
      </c>
      <c r="E114" s="143" t="s">
        <v>449</v>
      </c>
      <c r="F114" s="140" t="s">
        <v>712</v>
      </c>
      <c r="G114" s="159" t="s">
        <v>1222</v>
      </c>
      <c r="H114" s="108">
        <v>5</v>
      </c>
      <c r="I114" s="108">
        <v>4</v>
      </c>
      <c r="J114" s="108">
        <v>150</v>
      </c>
      <c r="K114" s="108">
        <v>120</v>
      </c>
      <c r="L114" s="108">
        <v>30</v>
      </c>
      <c r="M114" s="143" t="s">
        <v>1125</v>
      </c>
      <c r="N114" s="142" t="s">
        <v>397</v>
      </c>
      <c r="O114" s="159" t="s">
        <v>956</v>
      </c>
      <c r="P114" s="159" t="s">
        <v>922</v>
      </c>
      <c r="Q114" s="142" t="s">
        <v>450</v>
      </c>
      <c r="R114" s="108">
        <v>31</v>
      </c>
      <c r="S114" s="143" t="s">
        <v>1052</v>
      </c>
      <c r="T114" s="143" t="s">
        <v>1051</v>
      </c>
      <c r="U114" s="108" t="s">
        <v>314</v>
      </c>
      <c r="V114" s="143" t="s">
        <v>62</v>
      </c>
      <c r="W114" s="143" t="s">
        <v>572</v>
      </c>
      <c r="X114" s="143" t="s">
        <v>573</v>
      </c>
      <c r="Y114" s="143" t="s">
        <v>32</v>
      </c>
      <c r="Z114" s="134" t="s">
        <v>401</v>
      </c>
      <c r="AA114" s="134" t="s">
        <v>408</v>
      </c>
      <c r="AB114" s="320" t="s">
        <v>481</v>
      </c>
      <c r="AC114" s="134" t="s">
        <v>409</v>
      </c>
      <c r="AD114" s="150" t="s">
        <v>451</v>
      </c>
      <c r="AE114" s="11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0"/>
      <c r="EN114" s="100"/>
      <c r="EO114" s="100"/>
      <c r="EP114" s="100"/>
      <c r="EQ114" s="100"/>
      <c r="ER114" s="100"/>
      <c r="ES114" s="100"/>
      <c r="ET114" s="100"/>
      <c r="EU114" s="100"/>
      <c r="EV114" s="100"/>
      <c r="EW114" s="100"/>
      <c r="EX114" s="100"/>
      <c r="EY114" s="100"/>
      <c r="EZ114" s="100"/>
      <c r="FA114" s="100"/>
      <c r="FB114" s="100"/>
      <c r="FC114" s="100"/>
      <c r="FD114" s="100"/>
      <c r="FE114" s="100"/>
      <c r="FF114" s="100"/>
      <c r="FG114" s="100"/>
      <c r="FH114" s="100"/>
      <c r="FI114" s="100"/>
      <c r="FJ114" s="100"/>
      <c r="FK114" s="100"/>
      <c r="FL114" s="100"/>
      <c r="FM114" s="100"/>
      <c r="FN114" s="100"/>
      <c r="FO114" s="100"/>
      <c r="FP114" s="100"/>
      <c r="FQ114" s="100"/>
      <c r="FR114" s="100"/>
      <c r="FS114" s="100"/>
      <c r="FT114" s="100"/>
      <c r="FU114" s="100"/>
      <c r="FV114" s="100"/>
      <c r="FW114" s="100"/>
      <c r="FX114" s="100"/>
      <c r="FY114" s="100"/>
      <c r="FZ114" s="100"/>
      <c r="GA114" s="100"/>
      <c r="GB114" s="100"/>
      <c r="GC114" s="100"/>
      <c r="GD114" s="100"/>
      <c r="GE114" s="100"/>
      <c r="GF114" s="100"/>
      <c r="GG114" s="100"/>
      <c r="GH114" s="100"/>
      <c r="GI114" s="100"/>
      <c r="GJ114" s="100"/>
      <c r="GK114" s="100"/>
      <c r="GL114" s="100"/>
      <c r="GM114" s="100"/>
      <c r="GN114" s="100"/>
      <c r="GO114" s="100"/>
      <c r="GP114" s="100"/>
      <c r="GQ114" s="100"/>
      <c r="GR114" s="100"/>
      <c r="GS114" s="100"/>
      <c r="GT114" s="100"/>
      <c r="GU114" s="100"/>
      <c r="GV114" s="100"/>
      <c r="GW114" s="100"/>
      <c r="GX114" s="100"/>
      <c r="GY114" s="100"/>
      <c r="GZ114" s="100"/>
      <c r="HA114" s="100"/>
      <c r="HB114" s="100"/>
      <c r="HC114" s="100"/>
      <c r="HD114" s="100"/>
      <c r="HE114" s="100"/>
      <c r="HF114" s="100"/>
      <c r="HG114" s="100"/>
      <c r="HH114" s="100"/>
      <c r="HI114" s="100"/>
      <c r="HJ114" s="100"/>
      <c r="HK114" s="100"/>
      <c r="HL114" s="100"/>
      <c r="HM114" s="100"/>
      <c r="HN114" s="100"/>
      <c r="HO114" s="100"/>
      <c r="HP114" s="100"/>
      <c r="HQ114" s="100"/>
      <c r="HR114" s="100"/>
      <c r="HS114" s="100"/>
      <c r="HT114" s="100"/>
      <c r="HU114" s="100"/>
      <c r="HV114" s="100"/>
      <c r="HW114" s="100"/>
      <c r="HX114" s="100"/>
      <c r="HY114" s="100"/>
      <c r="HZ114" s="100"/>
      <c r="IA114" s="100"/>
      <c r="IB114" s="100"/>
      <c r="IC114" s="100"/>
      <c r="ID114" s="100"/>
      <c r="IE114" s="100"/>
      <c r="IF114" s="100"/>
      <c r="IG114" s="100"/>
      <c r="IH114" s="100"/>
      <c r="II114" s="100"/>
      <c r="IJ114" s="100"/>
      <c r="IK114" s="100"/>
      <c r="IL114" s="100"/>
      <c r="IM114" s="100"/>
      <c r="IN114" s="100"/>
      <c r="IO114" s="100"/>
      <c r="IP114" s="100"/>
      <c r="IQ114" s="100"/>
      <c r="IR114" s="100"/>
      <c r="IS114" s="100"/>
      <c r="IT114" s="100"/>
      <c r="IU114" s="100"/>
      <c r="IV114" s="100"/>
      <c r="IW114" s="100"/>
      <c r="IX114" s="100"/>
      <c r="IY114" s="100"/>
      <c r="IZ114" s="100"/>
      <c r="JA114" s="100"/>
      <c r="JB114" s="100"/>
      <c r="JC114" s="100"/>
      <c r="JD114" s="100"/>
      <c r="JE114" s="100"/>
      <c r="JF114" s="100"/>
      <c r="JG114" s="100"/>
      <c r="JH114" s="100"/>
      <c r="JI114" s="100"/>
      <c r="JJ114" s="100"/>
      <c r="JK114" s="100"/>
      <c r="JL114" s="100"/>
      <c r="JM114" s="100"/>
      <c r="JN114" s="100"/>
      <c r="JO114" s="100"/>
      <c r="JP114" s="100"/>
      <c r="JQ114" s="100"/>
      <c r="JR114" s="100"/>
      <c r="JS114" s="100"/>
      <c r="JT114" s="100"/>
      <c r="JU114" s="100"/>
      <c r="JV114" s="100"/>
      <c r="JW114" s="100"/>
      <c r="JX114" s="100"/>
      <c r="JY114" s="100"/>
      <c r="JZ114" s="100"/>
      <c r="KA114" s="100"/>
      <c r="KB114" s="100"/>
      <c r="KC114" s="100"/>
      <c r="KD114" s="100"/>
      <c r="KE114" s="100"/>
      <c r="KF114" s="100"/>
      <c r="KG114" s="100"/>
      <c r="KH114" s="100"/>
      <c r="KI114" s="100"/>
      <c r="KJ114" s="100"/>
      <c r="KK114" s="100"/>
      <c r="KL114" s="100"/>
      <c r="KM114" s="100"/>
      <c r="KN114" s="100"/>
      <c r="KO114" s="100"/>
      <c r="KP114" s="100"/>
      <c r="KQ114" s="100"/>
      <c r="KR114" s="100"/>
      <c r="KS114" s="100"/>
      <c r="KT114" s="100"/>
      <c r="KU114" s="100"/>
      <c r="KV114" s="100"/>
      <c r="KW114" s="100"/>
      <c r="KX114" s="100"/>
      <c r="KY114" s="100"/>
      <c r="KZ114" s="100"/>
      <c r="LA114" s="100"/>
      <c r="LB114" s="100"/>
      <c r="LC114" s="100"/>
      <c r="LD114" s="100"/>
      <c r="LE114" s="100"/>
      <c r="LF114" s="100"/>
      <c r="LG114" s="100"/>
      <c r="LH114" s="100"/>
      <c r="LI114" s="100"/>
      <c r="LJ114" s="100"/>
      <c r="LK114" s="100"/>
      <c r="LL114" s="100"/>
      <c r="LM114" s="100"/>
      <c r="LN114" s="100"/>
      <c r="LO114" s="100"/>
      <c r="LP114" s="100"/>
      <c r="LQ114" s="100"/>
      <c r="LR114" s="100"/>
      <c r="LS114" s="100"/>
      <c r="LT114" s="100"/>
      <c r="LU114" s="100"/>
      <c r="LV114" s="100"/>
      <c r="LW114" s="100"/>
      <c r="LX114" s="100"/>
      <c r="LY114" s="100"/>
      <c r="LZ114" s="100"/>
      <c r="MA114" s="100"/>
      <c r="MB114" s="100"/>
      <c r="MC114" s="100"/>
      <c r="MD114" s="100"/>
      <c r="ME114" s="100"/>
      <c r="MF114" s="100"/>
      <c r="MG114" s="100"/>
      <c r="MH114" s="100"/>
      <c r="MI114" s="100"/>
      <c r="MJ114" s="100"/>
      <c r="MK114" s="100"/>
      <c r="ML114" s="100"/>
      <c r="MM114" s="100"/>
      <c r="MN114" s="100"/>
      <c r="MO114" s="100"/>
      <c r="MP114" s="100"/>
      <c r="MQ114" s="100"/>
      <c r="MR114" s="100"/>
      <c r="MS114" s="100"/>
      <c r="MT114" s="100"/>
      <c r="MU114" s="100"/>
      <c r="MV114" s="100"/>
      <c r="MW114" s="100"/>
      <c r="MX114" s="100"/>
      <c r="MY114" s="100"/>
      <c r="MZ114" s="100"/>
      <c r="NA114" s="100"/>
      <c r="NB114" s="100"/>
      <c r="NC114" s="100"/>
      <c r="ND114" s="100"/>
      <c r="NE114" s="100"/>
      <c r="NF114" s="100"/>
      <c r="NG114" s="100"/>
      <c r="NH114" s="100"/>
      <c r="NI114" s="100"/>
      <c r="NJ114" s="100"/>
      <c r="NK114" s="100"/>
      <c r="NL114" s="100"/>
      <c r="NM114" s="100"/>
      <c r="NN114" s="100"/>
      <c r="NO114" s="100"/>
      <c r="NP114" s="100"/>
      <c r="NQ114" s="100"/>
      <c r="NR114" s="100"/>
      <c r="NS114" s="100"/>
      <c r="NT114" s="100"/>
      <c r="NU114" s="100"/>
      <c r="NV114" s="100"/>
      <c r="NW114" s="100"/>
      <c r="NX114" s="100"/>
      <c r="NY114" s="100"/>
      <c r="NZ114" s="100"/>
      <c r="OA114" s="100"/>
      <c r="OB114" s="100"/>
      <c r="OC114" s="100"/>
      <c r="OD114" s="100"/>
      <c r="OE114" s="100"/>
      <c r="OF114" s="100"/>
      <c r="OG114" s="100"/>
      <c r="OH114" s="100"/>
      <c r="OI114" s="100"/>
      <c r="OJ114" s="100"/>
      <c r="OK114" s="100"/>
      <c r="OL114" s="100"/>
      <c r="OM114" s="100"/>
      <c r="ON114" s="100"/>
      <c r="OO114" s="100"/>
      <c r="OP114" s="100"/>
      <c r="OQ114" s="100"/>
      <c r="OR114" s="100"/>
      <c r="OS114" s="100"/>
      <c r="OT114" s="100"/>
      <c r="OU114" s="100"/>
      <c r="OV114" s="100"/>
      <c r="OW114" s="100"/>
      <c r="OX114" s="100"/>
      <c r="OY114" s="100"/>
      <c r="OZ114" s="100"/>
      <c r="PA114" s="100"/>
      <c r="PB114" s="100"/>
      <c r="PC114" s="100"/>
      <c r="PD114" s="100"/>
      <c r="PE114" s="100"/>
      <c r="PF114" s="100"/>
      <c r="PG114" s="100"/>
      <c r="PH114" s="100"/>
      <c r="PI114" s="100"/>
      <c r="PJ114" s="100"/>
      <c r="PK114" s="100"/>
      <c r="PL114" s="100"/>
      <c r="PM114" s="100"/>
      <c r="PN114" s="100"/>
      <c r="PO114" s="100"/>
      <c r="PP114" s="100"/>
      <c r="PQ114" s="100"/>
      <c r="PR114" s="100"/>
      <c r="PS114" s="100"/>
      <c r="PT114" s="100"/>
      <c r="PU114" s="100"/>
      <c r="PV114" s="100"/>
      <c r="PW114" s="100"/>
      <c r="PX114" s="100"/>
      <c r="PY114" s="100"/>
      <c r="PZ114" s="100"/>
      <c r="QA114" s="100"/>
      <c r="QB114" s="100"/>
      <c r="QC114" s="100"/>
      <c r="QD114" s="100"/>
      <c r="QE114" s="100"/>
      <c r="QF114" s="100"/>
      <c r="QG114" s="100"/>
      <c r="QH114" s="100"/>
      <c r="QI114" s="100"/>
      <c r="QJ114" s="100"/>
      <c r="QK114" s="100"/>
      <c r="QL114" s="100"/>
      <c r="QM114" s="100"/>
      <c r="QN114" s="100"/>
      <c r="QO114" s="100"/>
      <c r="QP114" s="100"/>
      <c r="QQ114" s="100"/>
      <c r="QR114" s="100"/>
      <c r="QS114" s="100"/>
      <c r="QT114" s="100"/>
      <c r="QU114" s="100"/>
      <c r="QV114" s="100"/>
      <c r="QW114" s="100"/>
      <c r="QX114" s="100"/>
      <c r="QY114" s="100"/>
      <c r="QZ114" s="100"/>
      <c r="RA114" s="100"/>
      <c r="RB114" s="100"/>
      <c r="RC114" s="100"/>
      <c r="RD114" s="100"/>
      <c r="RE114" s="100"/>
      <c r="RF114" s="100"/>
      <c r="RG114" s="100"/>
      <c r="RH114" s="100"/>
      <c r="RI114" s="100"/>
      <c r="RJ114" s="100"/>
      <c r="RK114" s="100"/>
      <c r="RL114" s="100"/>
      <c r="RM114" s="100"/>
      <c r="RN114" s="100"/>
      <c r="RO114" s="100"/>
      <c r="RP114" s="100"/>
      <c r="RQ114" s="100"/>
      <c r="RR114" s="100"/>
      <c r="RS114" s="100"/>
      <c r="RT114" s="100"/>
      <c r="RU114" s="100"/>
      <c r="RV114" s="100"/>
      <c r="RW114" s="100"/>
      <c r="RX114" s="100"/>
      <c r="RY114" s="100"/>
      <c r="RZ114" s="100"/>
      <c r="SA114" s="100"/>
      <c r="SB114" s="100"/>
      <c r="SC114" s="100"/>
      <c r="SD114" s="100"/>
      <c r="SE114" s="100"/>
      <c r="SF114" s="100"/>
      <c r="SG114" s="100"/>
      <c r="SH114" s="100"/>
      <c r="SI114" s="100"/>
      <c r="SJ114" s="100"/>
      <c r="SK114" s="100"/>
      <c r="SL114" s="100"/>
      <c r="SM114" s="100"/>
      <c r="SN114" s="100"/>
      <c r="SO114" s="100"/>
      <c r="SP114" s="100"/>
      <c r="SQ114" s="100"/>
      <c r="SR114" s="100"/>
      <c r="SS114" s="100"/>
      <c r="ST114" s="100"/>
      <c r="SU114" s="100"/>
      <c r="SV114" s="100"/>
      <c r="SW114" s="100"/>
      <c r="SX114" s="100"/>
      <c r="SY114" s="100"/>
      <c r="SZ114" s="100"/>
      <c r="TA114" s="100"/>
      <c r="TB114" s="100"/>
      <c r="TC114" s="100"/>
      <c r="TD114" s="100"/>
      <c r="TE114" s="100"/>
      <c r="TF114" s="100"/>
      <c r="TG114" s="100"/>
      <c r="TH114" s="100"/>
      <c r="TI114" s="100"/>
      <c r="TJ114" s="100"/>
      <c r="TK114" s="100"/>
      <c r="TL114" s="100"/>
      <c r="TM114" s="100"/>
      <c r="TN114" s="100"/>
      <c r="TO114" s="100"/>
      <c r="TP114" s="100"/>
      <c r="TQ114" s="100"/>
      <c r="TR114" s="100"/>
      <c r="TS114" s="100"/>
      <c r="TT114" s="100"/>
      <c r="TU114" s="100"/>
      <c r="TV114" s="100"/>
      <c r="TW114" s="100"/>
      <c r="TX114" s="100"/>
      <c r="TY114" s="100"/>
      <c r="TZ114" s="100"/>
      <c r="UA114" s="100"/>
      <c r="UB114" s="100"/>
      <c r="UC114" s="100"/>
      <c r="UD114" s="100"/>
      <c r="UE114" s="100"/>
      <c r="UF114" s="100"/>
      <c r="UG114" s="100"/>
      <c r="UH114" s="100"/>
      <c r="UI114" s="100"/>
      <c r="UJ114" s="100"/>
      <c r="UK114" s="100"/>
      <c r="UL114" s="100"/>
      <c r="UM114" s="100"/>
      <c r="UN114" s="100"/>
      <c r="UO114" s="100"/>
      <c r="UP114" s="100"/>
      <c r="UQ114" s="100"/>
      <c r="UR114" s="100"/>
      <c r="US114" s="100"/>
      <c r="UT114" s="100"/>
      <c r="UU114" s="100"/>
      <c r="UV114" s="100"/>
      <c r="UW114" s="100"/>
      <c r="UX114" s="100"/>
      <c r="UY114" s="100"/>
      <c r="UZ114" s="100"/>
      <c r="VA114" s="100"/>
      <c r="VB114" s="100"/>
      <c r="VC114" s="100"/>
      <c r="VD114" s="100"/>
      <c r="VE114" s="100"/>
      <c r="VF114" s="100"/>
      <c r="VG114" s="100"/>
      <c r="VH114" s="100"/>
      <c r="VI114" s="100"/>
      <c r="VJ114" s="100"/>
      <c r="VK114" s="100"/>
      <c r="VL114" s="100"/>
      <c r="VM114" s="100"/>
      <c r="VN114" s="100"/>
      <c r="VO114" s="100"/>
      <c r="VP114" s="100"/>
      <c r="VQ114" s="100"/>
      <c r="VR114" s="100"/>
      <c r="VS114" s="100"/>
      <c r="VT114" s="100"/>
      <c r="VU114" s="100"/>
      <c r="VV114" s="100"/>
      <c r="VW114" s="100"/>
      <c r="VX114" s="100"/>
      <c r="VY114" s="100"/>
      <c r="VZ114" s="100"/>
      <c r="WA114" s="100"/>
      <c r="WB114" s="100"/>
      <c r="WC114" s="100"/>
      <c r="WD114" s="100"/>
      <c r="WE114" s="100"/>
      <c r="WF114" s="100"/>
      <c r="WG114" s="100"/>
      <c r="WH114" s="100"/>
      <c r="WI114" s="100"/>
      <c r="WJ114" s="100"/>
      <c r="WK114" s="100"/>
      <c r="WL114" s="100"/>
      <c r="WM114" s="100"/>
      <c r="WN114" s="100"/>
      <c r="WO114" s="100"/>
      <c r="WP114" s="100"/>
      <c r="WQ114" s="100"/>
      <c r="WR114" s="100"/>
      <c r="WS114" s="100"/>
      <c r="WT114" s="100"/>
      <c r="WU114" s="100"/>
      <c r="WV114" s="100"/>
      <c r="WW114" s="100"/>
      <c r="WX114" s="100"/>
      <c r="WY114" s="100"/>
      <c r="WZ114" s="100"/>
      <c r="XA114" s="100"/>
      <c r="XB114" s="100"/>
      <c r="XC114" s="100"/>
      <c r="XD114" s="100"/>
      <c r="XE114" s="100"/>
      <c r="XF114" s="100"/>
      <c r="XG114" s="100"/>
      <c r="XH114" s="100"/>
      <c r="XI114" s="100"/>
      <c r="XJ114" s="100"/>
      <c r="XK114" s="100"/>
      <c r="XL114" s="100"/>
      <c r="XM114" s="100"/>
      <c r="XN114" s="100"/>
      <c r="XO114" s="100"/>
      <c r="XP114" s="100"/>
      <c r="XQ114" s="100"/>
      <c r="XR114" s="100"/>
      <c r="XS114" s="100"/>
      <c r="XT114" s="100"/>
      <c r="XU114" s="100"/>
      <c r="XV114" s="100"/>
      <c r="XW114" s="100"/>
      <c r="XX114" s="100"/>
      <c r="XY114" s="100"/>
      <c r="XZ114" s="100"/>
      <c r="YA114" s="100"/>
      <c r="YB114" s="100"/>
      <c r="YC114" s="100"/>
      <c r="YD114" s="100"/>
      <c r="YE114" s="100"/>
      <c r="YF114" s="100"/>
      <c r="YG114" s="100"/>
      <c r="YH114" s="100"/>
      <c r="YI114" s="100"/>
      <c r="YJ114" s="100"/>
      <c r="YK114" s="100"/>
      <c r="YL114" s="100"/>
      <c r="YM114" s="100"/>
      <c r="YN114" s="100"/>
      <c r="YO114" s="100"/>
      <c r="YP114" s="100"/>
      <c r="YQ114" s="100"/>
      <c r="YR114" s="100"/>
      <c r="YS114" s="100"/>
      <c r="YT114" s="100"/>
      <c r="YU114" s="100"/>
      <c r="YV114" s="100"/>
      <c r="YW114" s="100"/>
      <c r="YX114" s="100"/>
      <c r="YY114" s="100"/>
      <c r="YZ114" s="100"/>
      <c r="ZA114" s="100"/>
      <c r="ZB114" s="100"/>
      <c r="ZC114" s="100"/>
      <c r="ZD114" s="100"/>
      <c r="ZE114" s="100"/>
      <c r="ZF114" s="100"/>
      <c r="ZG114" s="100"/>
      <c r="ZH114" s="100"/>
      <c r="ZI114" s="100"/>
      <c r="ZJ114" s="100"/>
      <c r="ZK114" s="100"/>
      <c r="ZL114" s="100"/>
      <c r="ZM114" s="100"/>
      <c r="ZN114" s="100"/>
      <c r="ZO114" s="100"/>
      <c r="ZP114" s="100"/>
      <c r="ZQ114" s="100"/>
      <c r="ZR114" s="100"/>
      <c r="ZS114" s="100"/>
      <c r="ZT114" s="100"/>
      <c r="ZU114" s="100"/>
      <c r="ZV114" s="100"/>
      <c r="ZW114" s="100"/>
      <c r="ZX114" s="100"/>
      <c r="ZY114" s="100"/>
      <c r="ZZ114" s="100"/>
      <c r="AAA114" s="100"/>
      <c r="AAB114" s="100"/>
      <c r="AAC114" s="100"/>
      <c r="AAD114" s="100"/>
      <c r="AAE114" s="100"/>
      <c r="AAF114" s="100"/>
      <c r="AAG114" s="100"/>
      <c r="AAH114" s="100"/>
      <c r="AAI114" s="100"/>
      <c r="AAJ114" s="100"/>
      <c r="AAK114" s="100"/>
      <c r="AAL114" s="100"/>
      <c r="AAM114" s="100"/>
      <c r="AAN114" s="100"/>
      <c r="AAO114" s="100"/>
      <c r="AAP114" s="100"/>
      <c r="AAQ114" s="100"/>
      <c r="AAR114" s="100"/>
      <c r="AAS114" s="100"/>
      <c r="AAT114" s="100"/>
      <c r="AAU114" s="100"/>
      <c r="AAV114" s="100"/>
      <c r="AAW114" s="100"/>
      <c r="AAX114" s="100"/>
      <c r="AAY114" s="100"/>
      <c r="AAZ114" s="100"/>
      <c r="ABA114" s="100"/>
      <c r="ABB114" s="100"/>
      <c r="ABC114" s="100"/>
      <c r="ABD114" s="100"/>
      <c r="ABE114" s="100"/>
      <c r="ABF114" s="100"/>
      <c r="ABG114" s="100"/>
      <c r="ABH114" s="100"/>
      <c r="ABI114" s="100"/>
      <c r="ABJ114" s="100"/>
      <c r="ABK114" s="100"/>
      <c r="ABL114" s="100"/>
      <c r="ABM114" s="100"/>
      <c r="ABN114" s="100"/>
      <c r="ABO114" s="100"/>
      <c r="ABP114" s="100"/>
      <c r="ABQ114" s="100"/>
      <c r="ABR114" s="100"/>
      <c r="ABS114" s="100"/>
      <c r="ABT114" s="100"/>
      <c r="ABU114" s="100"/>
      <c r="ABV114" s="100"/>
      <c r="ABW114" s="100"/>
      <c r="ABX114" s="100"/>
      <c r="ABY114" s="100"/>
      <c r="ABZ114" s="100"/>
      <c r="ACA114" s="100"/>
      <c r="ACB114" s="100"/>
      <c r="ACC114" s="100"/>
      <c r="ACD114" s="100"/>
      <c r="ACE114" s="100"/>
      <c r="ACF114" s="100"/>
      <c r="ACG114" s="100"/>
      <c r="ACH114" s="100"/>
      <c r="ACI114" s="100"/>
      <c r="ACJ114" s="100"/>
      <c r="ACK114" s="100"/>
      <c r="ACL114" s="100"/>
      <c r="ACM114" s="100"/>
      <c r="ACN114" s="100"/>
      <c r="ACO114" s="100"/>
      <c r="ACP114" s="100"/>
      <c r="ACQ114" s="100"/>
      <c r="ACR114" s="100"/>
      <c r="ACS114" s="100"/>
      <c r="ACT114" s="100"/>
      <c r="ACU114" s="100"/>
      <c r="ACV114" s="100"/>
      <c r="ACW114" s="100"/>
      <c r="ACX114" s="100"/>
      <c r="ACY114" s="100"/>
      <c r="ACZ114" s="100"/>
      <c r="ADA114" s="100"/>
      <c r="ADB114" s="100"/>
      <c r="ADC114" s="100"/>
      <c r="ADD114" s="100"/>
      <c r="ADE114" s="100"/>
      <c r="ADF114" s="100"/>
      <c r="ADG114" s="100"/>
      <c r="ADH114" s="100"/>
      <c r="ADI114" s="100"/>
      <c r="ADJ114" s="100"/>
      <c r="ADK114" s="100"/>
      <c r="ADL114" s="100"/>
      <c r="ADM114" s="100"/>
      <c r="ADN114" s="100"/>
      <c r="ADO114" s="100"/>
      <c r="ADP114" s="100"/>
      <c r="ADQ114" s="100"/>
      <c r="ADR114" s="100"/>
      <c r="ADS114" s="100"/>
      <c r="ADT114" s="100"/>
      <c r="ADU114" s="100"/>
      <c r="ADV114" s="100"/>
      <c r="ADW114" s="100"/>
      <c r="ADX114" s="100"/>
      <c r="ADY114" s="100"/>
      <c r="ADZ114" s="100"/>
      <c r="AEA114" s="100"/>
      <c r="AEB114" s="100"/>
      <c r="AEC114" s="100"/>
      <c r="AED114" s="100"/>
      <c r="AEE114" s="100"/>
      <c r="AEF114" s="100"/>
      <c r="AEG114" s="100"/>
      <c r="AEH114" s="100"/>
      <c r="AEI114" s="100"/>
      <c r="AEJ114" s="100"/>
      <c r="AEK114" s="100"/>
      <c r="AEL114" s="100"/>
      <c r="AEM114" s="100"/>
      <c r="AEN114" s="100"/>
      <c r="AEO114" s="100"/>
      <c r="AEP114" s="100"/>
      <c r="AEQ114" s="100"/>
      <c r="AER114" s="100"/>
      <c r="AES114" s="100"/>
      <c r="AET114" s="100"/>
      <c r="AEU114" s="100"/>
      <c r="AEV114" s="100"/>
      <c r="AEW114" s="100"/>
      <c r="AEX114" s="100"/>
      <c r="AEY114" s="100"/>
      <c r="AEZ114" s="100"/>
      <c r="AFA114" s="100"/>
      <c r="AFB114" s="100"/>
      <c r="AFC114" s="100"/>
      <c r="AFD114" s="100"/>
      <c r="AFE114" s="100"/>
      <c r="AFF114" s="100"/>
      <c r="AFG114" s="100"/>
      <c r="AFH114" s="100"/>
      <c r="AFI114" s="100"/>
      <c r="AFJ114" s="100"/>
      <c r="AFK114" s="100"/>
      <c r="AFL114" s="100"/>
      <c r="AFM114" s="100"/>
      <c r="AFN114" s="100"/>
      <c r="AFO114" s="100"/>
      <c r="AFP114" s="100"/>
      <c r="AFQ114" s="100"/>
      <c r="AFR114" s="100"/>
      <c r="AFS114" s="100"/>
      <c r="AFT114" s="100"/>
      <c r="AFU114" s="100"/>
      <c r="AFV114" s="100"/>
      <c r="AFW114" s="100"/>
      <c r="AFX114" s="100"/>
      <c r="AFY114" s="100"/>
      <c r="AFZ114" s="100"/>
      <c r="AGA114" s="100"/>
      <c r="AGB114" s="100"/>
      <c r="AGC114" s="100"/>
      <c r="AGD114" s="100"/>
      <c r="AGE114" s="100"/>
      <c r="AGF114" s="100"/>
      <c r="AGG114" s="100"/>
      <c r="AGH114" s="100"/>
      <c r="AGI114" s="100"/>
      <c r="AGJ114" s="100"/>
      <c r="AGK114" s="100"/>
      <c r="AGL114" s="100"/>
      <c r="AGM114" s="100"/>
      <c r="AGN114" s="100"/>
      <c r="AGO114" s="100"/>
      <c r="AGP114" s="100"/>
      <c r="AGQ114" s="100"/>
      <c r="AGR114" s="100"/>
      <c r="AGS114" s="100"/>
      <c r="AGT114" s="100"/>
      <c r="AGU114" s="100"/>
      <c r="AGV114" s="100"/>
      <c r="AGW114" s="100"/>
      <c r="AGX114" s="100"/>
      <c r="AGY114" s="100"/>
      <c r="AGZ114" s="100"/>
      <c r="AHA114" s="100"/>
      <c r="AHB114" s="100"/>
      <c r="AHC114" s="100"/>
      <c r="AHD114" s="100"/>
      <c r="AHE114" s="100"/>
      <c r="AHF114" s="100"/>
      <c r="AHG114" s="100"/>
      <c r="AHH114" s="100"/>
      <c r="AHI114" s="100"/>
      <c r="AHJ114" s="100"/>
      <c r="AHK114" s="100"/>
      <c r="AHL114" s="100"/>
      <c r="AHM114" s="100"/>
      <c r="AHN114" s="100"/>
      <c r="AHO114" s="100"/>
      <c r="AHP114" s="100"/>
      <c r="AHQ114" s="100"/>
      <c r="AHR114" s="100"/>
      <c r="AHS114" s="100"/>
      <c r="AHT114" s="100"/>
      <c r="AHU114" s="100"/>
      <c r="AHV114" s="100"/>
      <c r="AHW114" s="100"/>
      <c r="AHX114" s="100"/>
      <c r="AHY114" s="100"/>
      <c r="AHZ114" s="100"/>
      <c r="AIA114" s="100"/>
      <c r="AIB114" s="100"/>
      <c r="AIC114" s="100"/>
      <c r="AID114" s="100"/>
      <c r="AIE114" s="100"/>
      <c r="AIF114" s="100"/>
      <c r="AIG114" s="100"/>
      <c r="AIH114" s="100"/>
      <c r="AII114" s="100"/>
      <c r="AIJ114" s="100"/>
      <c r="AIK114" s="100"/>
      <c r="AIL114" s="100"/>
      <c r="AIM114" s="100"/>
      <c r="AIN114" s="100"/>
      <c r="AIO114" s="100"/>
      <c r="AIP114" s="100"/>
      <c r="AIQ114" s="100"/>
      <c r="AIR114" s="100"/>
      <c r="AIS114" s="100"/>
      <c r="AIT114" s="100"/>
      <c r="AIU114" s="100"/>
      <c r="AIV114" s="100"/>
      <c r="AIW114" s="100"/>
      <c r="AIX114" s="100"/>
      <c r="AIY114" s="100"/>
      <c r="AIZ114" s="100"/>
      <c r="AJA114" s="100"/>
      <c r="AJB114" s="100"/>
      <c r="AJC114" s="100"/>
      <c r="AJD114" s="100"/>
      <c r="AJE114" s="100"/>
      <c r="AJF114" s="100"/>
      <c r="AJG114" s="100"/>
      <c r="AJH114" s="100"/>
      <c r="AJI114" s="100"/>
      <c r="AJJ114" s="100"/>
      <c r="AJK114" s="100"/>
      <c r="AJL114" s="100"/>
      <c r="AJM114" s="100"/>
      <c r="AJN114" s="100"/>
      <c r="AJO114" s="100"/>
      <c r="AJP114" s="100"/>
      <c r="AJQ114" s="100"/>
      <c r="AJR114" s="100"/>
      <c r="AJS114" s="100"/>
      <c r="AJT114" s="100"/>
      <c r="AJU114" s="100"/>
      <c r="AJV114" s="100"/>
      <c r="AJW114" s="100"/>
      <c r="AJX114" s="100"/>
      <c r="AJY114" s="100"/>
      <c r="AJZ114" s="100"/>
      <c r="AKA114" s="100"/>
      <c r="AKB114" s="100"/>
      <c r="AKC114" s="100"/>
      <c r="AKD114" s="100"/>
      <c r="AKE114" s="100"/>
      <c r="AKF114" s="100"/>
      <c r="AKG114" s="100"/>
      <c r="AKH114" s="100"/>
      <c r="AKI114" s="100"/>
      <c r="AKJ114" s="100"/>
      <c r="AKK114" s="100"/>
      <c r="AKL114" s="100"/>
      <c r="AKM114" s="100"/>
      <c r="AKN114" s="100"/>
      <c r="AKO114" s="100"/>
      <c r="AKP114" s="100"/>
      <c r="AKQ114" s="100"/>
      <c r="AKR114" s="100"/>
      <c r="AKS114" s="100"/>
      <c r="AKT114" s="100"/>
      <c r="AKU114" s="100"/>
      <c r="AKV114" s="100"/>
      <c r="AKW114" s="100"/>
      <c r="AKX114" s="100"/>
      <c r="AKY114" s="100"/>
      <c r="AKZ114" s="100"/>
      <c r="ALA114" s="100"/>
      <c r="ALB114" s="100"/>
      <c r="ALC114" s="100"/>
      <c r="ALD114" s="100"/>
      <c r="ALE114" s="100"/>
      <c r="ALF114" s="100"/>
      <c r="ALG114" s="100"/>
      <c r="ALH114" s="100"/>
      <c r="ALI114" s="100"/>
      <c r="ALJ114" s="100"/>
      <c r="ALK114" s="100"/>
      <c r="ALL114" s="100"/>
      <c r="ALM114" s="100"/>
      <c r="ALN114" s="100"/>
      <c r="ALO114" s="100"/>
      <c r="ALP114" s="100"/>
      <c r="ALQ114" s="100"/>
      <c r="ALR114" s="100"/>
      <c r="ALS114" s="100"/>
      <c r="ALT114" s="100"/>
      <c r="ALU114" s="100"/>
      <c r="ALV114" s="100"/>
      <c r="ALW114" s="100"/>
      <c r="ALX114" s="100"/>
      <c r="ALY114" s="100"/>
      <c r="ALZ114" s="100"/>
      <c r="AMA114" s="100"/>
      <c r="AMB114" s="100"/>
      <c r="AMC114" s="100"/>
      <c r="AMD114" s="100"/>
      <c r="AME114" s="100"/>
      <c r="AMF114" s="100"/>
      <c r="AMG114" s="100"/>
      <c r="AMH114" s="100"/>
      <c r="AMI114" s="100"/>
      <c r="AMJ114" s="100"/>
      <c r="AMK114" s="100"/>
      <c r="AML114" s="100"/>
      <c r="AMM114" s="100"/>
      <c r="AMN114" s="100"/>
      <c r="AMO114" s="100"/>
      <c r="AMP114" s="100"/>
      <c r="AMQ114" s="100"/>
      <c r="AMR114" s="100"/>
      <c r="AMS114" s="100"/>
      <c r="AMT114" s="100"/>
      <c r="AMU114" s="100"/>
      <c r="AMV114" s="100"/>
      <c r="AMW114" s="100"/>
      <c r="AMX114" s="100"/>
      <c r="AMY114" s="100"/>
      <c r="AMZ114" s="100"/>
      <c r="ANA114" s="100"/>
      <c r="ANB114" s="100"/>
      <c r="ANC114" s="100"/>
      <c r="AND114" s="100"/>
      <c r="ANE114" s="100"/>
      <c r="ANF114" s="100"/>
      <c r="ANG114" s="100"/>
      <c r="ANH114" s="100"/>
      <c r="ANI114" s="100"/>
      <c r="ANJ114" s="100"/>
      <c r="ANK114" s="100"/>
      <c r="ANL114" s="100"/>
      <c r="ANM114" s="100"/>
      <c r="ANN114" s="100"/>
      <c r="ANO114" s="100"/>
      <c r="ANP114" s="100"/>
      <c r="ANQ114" s="100"/>
      <c r="ANR114" s="100"/>
      <c r="ANS114" s="100"/>
      <c r="ANT114" s="100"/>
      <c r="ANU114" s="100"/>
      <c r="ANV114" s="100"/>
      <c r="ANW114" s="100"/>
      <c r="ANX114" s="100"/>
      <c r="ANY114" s="100"/>
      <c r="ANZ114" s="100"/>
      <c r="AOA114" s="100"/>
      <c r="AOB114" s="100"/>
      <c r="AOC114" s="100"/>
      <c r="AOD114" s="100"/>
      <c r="AOE114" s="100"/>
      <c r="AOF114" s="100"/>
      <c r="AOG114" s="100"/>
      <c r="AOH114" s="100"/>
      <c r="AOI114" s="100"/>
      <c r="AOJ114" s="100"/>
      <c r="AOK114" s="100"/>
      <c r="AOL114" s="100"/>
      <c r="AOM114" s="100"/>
      <c r="AON114" s="100"/>
      <c r="AOO114" s="100"/>
      <c r="AOP114" s="100"/>
      <c r="AOQ114" s="100"/>
      <c r="AOR114" s="100"/>
      <c r="AOS114" s="100"/>
      <c r="AOT114" s="100"/>
      <c r="AOU114" s="100"/>
      <c r="AOV114" s="100"/>
      <c r="AOW114" s="100"/>
      <c r="AOX114" s="100"/>
      <c r="AOY114" s="100"/>
      <c r="AOZ114" s="100"/>
      <c r="APA114" s="100"/>
      <c r="APB114" s="100"/>
      <c r="APC114" s="100"/>
      <c r="APD114" s="100"/>
      <c r="APE114" s="100"/>
      <c r="APF114" s="100"/>
      <c r="APG114" s="100"/>
      <c r="APH114" s="100"/>
      <c r="API114" s="100"/>
      <c r="APJ114" s="100"/>
      <c r="APK114" s="100"/>
      <c r="APL114" s="100"/>
      <c r="APM114" s="100"/>
      <c r="APN114" s="100"/>
      <c r="APO114" s="100"/>
      <c r="APP114" s="100"/>
      <c r="APQ114" s="100"/>
      <c r="APR114" s="100"/>
      <c r="APS114" s="100"/>
      <c r="APT114" s="100"/>
      <c r="APU114" s="100"/>
      <c r="APV114" s="100"/>
      <c r="APW114" s="100"/>
      <c r="APX114" s="100"/>
      <c r="APY114" s="100"/>
      <c r="APZ114" s="100"/>
      <c r="AQA114" s="100"/>
      <c r="AQB114" s="100"/>
      <c r="AQC114" s="100"/>
      <c r="AQD114" s="100"/>
      <c r="AQE114" s="100"/>
      <c r="AQF114" s="100"/>
      <c r="AQG114" s="100"/>
      <c r="AQH114" s="100"/>
      <c r="AQI114" s="100"/>
      <c r="AQJ114" s="100"/>
      <c r="AQK114" s="100"/>
      <c r="AQL114" s="100"/>
      <c r="AQM114" s="100"/>
      <c r="AQN114" s="100"/>
      <c r="AQO114" s="100"/>
      <c r="AQP114" s="100"/>
      <c r="AQQ114" s="100"/>
      <c r="AQR114" s="100"/>
      <c r="AQS114" s="100"/>
      <c r="AQT114" s="100"/>
      <c r="AQU114" s="100"/>
      <c r="AQV114" s="100"/>
      <c r="AQW114" s="100"/>
      <c r="AQX114" s="100"/>
      <c r="AQY114" s="100"/>
      <c r="AQZ114" s="100"/>
      <c r="ARA114" s="100"/>
      <c r="ARB114" s="100"/>
      <c r="ARC114" s="100"/>
      <c r="ARD114" s="100"/>
      <c r="ARE114" s="100"/>
      <c r="ARF114" s="100"/>
      <c r="ARG114" s="100"/>
      <c r="ARH114" s="100"/>
      <c r="ARI114" s="100"/>
      <c r="ARJ114" s="100"/>
      <c r="ARK114" s="100"/>
      <c r="ARL114" s="100"/>
      <c r="ARM114" s="100"/>
      <c r="ARN114" s="100"/>
      <c r="ARO114" s="100"/>
      <c r="ARP114" s="100"/>
      <c r="ARQ114" s="100"/>
      <c r="ARR114" s="100"/>
      <c r="ARS114" s="100"/>
      <c r="ART114" s="100"/>
      <c r="ARU114" s="100"/>
      <c r="ARV114" s="100"/>
      <c r="ARW114" s="100"/>
      <c r="ARX114" s="100"/>
      <c r="ARY114" s="100"/>
      <c r="ARZ114" s="100"/>
      <c r="ASA114" s="100"/>
      <c r="ASB114" s="100"/>
      <c r="ASC114" s="100"/>
      <c r="ASD114" s="100"/>
      <c r="ASE114" s="100"/>
      <c r="ASF114" s="100"/>
      <c r="ASG114" s="100"/>
      <c r="ASH114" s="100"/>
      <c r="ASI114" s="100"/>
      <c r="ASJ114" s="100"/>
      <c r="ASK114" s="100"/>
      <c r="ASL114" s="100"/>
      <c r="ASM114" s="100"/>
      <c r="ASN114" s="100"/>
      <c r="ASO114" s="100"/>
      <c r="ASP114" s="100"/>
      <c r="ASQ114" s="100"/>
      <c r="ASR114" s="100"/>
      <c r="ASS114" s="100"/>
      <c r="AST114" s="100"/>
      <c r="ASU114" s="100"/>
      <c r="ASV114" s="100"/>
      <c r="ASW114" s="100"/>
      <c r="ASX114" s="100"/>
      <c r="ASY114" s="100"/>
      <c r="ASZ114" s="100"/>
      <c r="ATA114" s="100"/>
      <c r="ATB114" s="100"/>
      <c r="ATC114" s="100"/>
      <c r="ATD114" s="100"/>
      <c r="ATE114" s="100"/>
      <c r="ATF114" s="100"/>
      <c r="ATG114" s="100"/>
      <c r="ATH114" s="100"/>
      <c r="ATI114" s="100"/>
      <c r="ATJ114" s="100"/>
      <c r="ATK114" s="100"/>
      <c r="ATL114" s="100"/>
      <c r="ATM114" s="100"/>
      <c r="ATN114" s="100"/>
      <c r="ATO114" s="100"/>
      <c r="ATP114" s="100"/>
      <c r="ATQ114" s="100"/>
      <c r="ATR114" s="100"/>
      <c r="ATS114" s="100"/>
      <c r="ATT114" s="100"/>
      <c r="ATU114" s="100"/>
      <c r="ATV114" s="100"/>
      <c r="ATW114" s="100"/>
      <c r="ATX114" s="100"/>
      <c r="ATY114" s="100"/>
      <c r="ATZ114" s="100"/>
      <c r="AUA114" s="100"/>
      <c r="AUB114" s="100"/>
      <c r="AUC114" s="100"/>
      <c r="AUD114" s="100"/>
      <c r="AUE114" s="100"/>
      <c r="AUF114" s="100"/>
      <c r="AUG114" s="100"/>
      <c r="AUH114" s="100"/>
      <c r="AUI114" s="100"/>
      <c r="AUJ114" s="100"/>
      <c r="AUK114" s="100"/>
      <c r="AUL114" s="100"/>
      <c r="AUM114" s="100"/>
      <c r="AUN114" s="100"/>
      <c r="AUO114" s="100"/>
      <c r="AUP114" s="100"/>
      <c r="AUQ114" s="100"/>
      <c r="AUR114" s="100"/>
      <c r="AUS114" s="100"/>
      <c r="AUT114" s="100"/>
      <c r="AUU114" s="100"/>
      <c r="AUV114" s="100"/>
      <c r="AUW114" s="100"/>
      <c r="AUX114" s="100"/>
      <c r="AUY114" s="100"/>
      <c r="AUZ114" s="100"/>
      <c r="AVA114" s="100"/>
      <c r="AVB114" s="100"/>
      <c r="AVC114" s="100"/>
      <c r="AVD114" s="100"/>
      <c r="AVE114" s="100"/>
      <c r="AVF114" s="100"/>
      <c r="AVG114" s="100"/>
      <c r="AVH114" s="100"/>
      <c r="AVI114" s="100"/>
      <c r="AVJ114" s="100"/>
      <c r="AVK114" s="100"/>
      <c r="AVL114" s="100"/>
      <c r="AVM114" s="100"/>
      <c r="AVN114" s="100"/>
      <c r="AVO114" s="100"/>
      <c r="AVP114" s="100"/>
      <c r="AVQ114" s="100"/>
      <c r="AVR114" s="100"/>
      <c r="AVS114" s="100"/>
      <c r="AVT114" s="100"/>
      <c r="AVU114" s="100"/>
      <c r="AVV114" s="100"/>
      <c r="AVW114" s="100"/>
      <c r="AVX114" s="100"/>
      <c r="AVY114" s="100"/>
      <c r="AVZ114" s="100"/>
      <c r="AWA114" s="100"/>
      <c r="AWB114" s="100"/>
      <c r="AWC114" s="100"/>
      <c r="AWD114" s="100"/>
      <c r="AWE114" s="100"/>
      <c r="AWF114" s="100"/>
      <c r="AWG114" s="100"/>
      <c r="AWH114" s="100"/>
      <c r="AWI114" s="100"/>
      <c r="AWJ114" s="100"/>
      <c r="AWK114" s="100"/>
      <c r="AWL114" s="100"/>
      <c r="AWM114" s="100"/>
      <c r="AWN114" s="100"/>
      <c r="AWO114" s="100"/>
      <c r="AWP114" s="100"/>
      <c r="AWQ114" s="100"/>
      <c r="AWR114" s="100"/>
      <c r="AWS114" s="100"/>
      <c r="AWT114" s="100"/>
      <c r="AWU114" s="100"/>
      <c r="AWV114" s="100"/>
      <c r="AWW114" s="100"/>
      <c r="AWX114" s="100"/>
      <c r="AWY114" s="100"/>
      <c r="AWZ114" s="100"/>
      <c r="AXA114" s="100"/>
      <c r="AXB114" s="100"/>
      <c r="AXC114" s="100"/>
      <c r="AXD114" s="100"/>
      <c r="AXE114" s="100"/>
      <c r="AXF114" s="100"/>
      <c r="AXG114" s="100"/>
      <c r="AXH114" s="100"/>
      <c r="AXI114" s="100"/>
      <c r="AXJ114" s="100"/>
      <c r="AXK114" s="100"/>
      <c r="AXL114" s="100"/>
      <c r="AXM114" s="100"/>
      <c r="AXN114" s="100"/>
      <c r="AXO114" s="100"/>
      <c r="AXP114" s="100"/>
      <c r="AXQ114" s="100"/>
      <c r="AXR114" s="100"/>
      <c r="AXS114" s="100"/>
      <c r="AXT114" s="100"/>
      <c r="AXU114" s="100"/>
      <c r="AXV114" s="100"/>
      <c r="AXW114" s="100"/>
      <c r="AXX114" s="100"/>
      <c r="AXY114" s="100"/>
      <c r="AXZ114" s="100"/>
      <c r="AYA114" s="100"/>
      <c r="AYB114" s="100"/>
      <c r="AYC114" s="100"/>
      <c r="AYD114" s="100"/>
      <c r="AYE114" s="100"/>
      <c r="AYF114" s="100"/>
      <c r="AYG114" s="100"/>
      <c r="AYH114" s="100"/>
      <c r="AYI114" s="100"/>
      <c r="AYJ114" s="100"/>
      <c r="AYK114" s="100"/>
      <c r="AYL114" s="100"/>
      <c r="AYM114" s="100"/>
      <c r="AYN114" s="100"/>
      <c r="AYO114" s="100"/>
      <c r="AYP114" s="100"/>
      <c r="AYQ114" s="100"/>
      <c r="AYR114" s="100"/>
      <c r="AYS114" s="100"/>
      <c r="AYT114" s="100"/>
      <c r="AYU114" s="100"/>
      <c r="AYV114" s="100"/>
      <c r="AYW114" s="100"/>
      <c r="AYX114" s="100"/>
      <c r="AYY114" s="100"/>
      <c r="AYZ114" s="100"/>
      <c r="AZA114" s="100"/>
      <c r="AZB114" s="100"/>
      <c r="AZC114" s="100"/>
      <c r="AZD114" s="100"/>
      <c r="AZE114" s="100"/>
      <c r="AZF114" s="100"/>
      <c r="AZG114" s="100"/>
      <c r="AZH114" s="100"/>
      <c r="AZI114" s="100"/>
      <c r="AZJ114" s="100"/>
      <c r="AZK114" s="100"/>
      <c r="AZL114" s="100"/>
      <c r="AZM114" s="100"/>
      <c r="AZN114" s="100"/>
      <c r="AZO114" s="100"/>
      <c r="AZP114" s="100"/>
      <c r="AZQ114" s="100"/>
      <c r="AZR114" s="100"/>
      <c r="AZS114" s="100"/>
      <c r="AZT114" s="100"/>
      <c r="AZU114" s="100"/>
      <c r="AZV114" s="100"/>
      <c r="AZW114" s="100"/>
      <c r="AZX114" s="100"/>
      <c r="AZY114" s="100"/>
      <c r="AZZ114" s="100"/>
      <c r="BAA114" s="100"/>
      <c r="BAB114" s="100"/>
      <c r="BAC114" s="100"/>
      <c r="BAD114" s="100"/>
      <c r="BAE114" s="100"/>
      <c r="BAF114" s="100"/>
      <c r="BAG114" s="100"/>
      <c r="BAH114" s="100"/>
      <c r="BAI114" s="100"/>
      <c r="BAJ114" s="100"/>
      <c r="BAK114" s="100"/>
      <c r="BAL114" s="100"/>
      <c r="BAM114" s="100"/>
      <c r="BAN114" s="100"/>
      <c r="BAO114" s="100"/>
      <c r="BAP114" s="100"/>
      <c r="BAQ114" s="100"/>
      <c r="BAR114" s="100"/>
      <c r="BAS114" s="100"/>
      <c r="BAT114" s="100"/>
      <c r="BAU114" s="100"/>
      <c r="BAV114" s="100"/>
      <c r="BAW114" s="100"/>
      <c r="BAX114" s="100"/>
      <c r="BAY114" s="100"/>
      <c r="BAZ114" s="100"/>
      <c r="BBA114" s="100"/>
      <c r="BBB114" s="100"/>
      <c r="BBC114" s="100"/>
      <c r="BBD114" s="100"/>
      <c r="BBE114" s="100"/>
      <c r="BBF114" s="100"/>
      <c r="BBG114" s="100"/>
      <c r="BBH114" s="100"/>
      <c r="BBI114" s="100"/>
      <c r="BBJ114" s="100"/>
      <c r="BBK114" s="100"/>
      <c r="BBL114" s="100"/>
      <c r="BBM114" s="100"/>
      <c r="BBN114" s="100"/>
      <c r="BBO114" s="100"/>
      <c r="BBP114" s="100"/>
      <c r="BBQ114" s="100"/>
      <c r="BBR114" s="100"/>
      <c r="BBS114" s="100"/>
      <c r="BBT114" s="100"/>
      <c r="BBU114" s="100"/>
      <c r="BBV114" s="100"/>
      <c r="BBW114" s="100"/>
      <c r="BBX114" s="100"/>
      <c r="BBY114" s="100"/>
      <c r="BBZ114" s="100"/>
      <c r="BCA114" s="100"/>
      <c r="BCB114" s="100"/>
      <c r="BCC114" s="100"/>
      <c r="BCD114" s="100"/>
      <c r="BCE114" s="100"/>
      <c r="BCF114" s="100"/>
      <c r="BCG114" s="100"/>
      <c r="BCH114" s="100"/>
      <c r="BCI114" s="100"/>
      <c r="BCJ114" s="100"/>
      <c r="BCK114" s="100"/>
      <c r="BCL114" s="100"/>
      <c r="BCM114" s="100"/>
      <c r="BCN114" s="100"/>
      <c r="BCO114" s="100"/>
      <c r="BCP114" s="100"/>
      <c r="BCQ114" s="100"/>
      <c r="BCR114" s="100"/>
      <c r="BCS114" s="100"/>
      <c r="BCT114" s="100"/>
      <c r="BCU114" s="100"/>
      <c r="BCV114" s="100"/>
      <c r="BCW114" s="100"/>
      <c r="BCX114" s="100"/>
      <c r="BCY114" s="100"/>
      <c r="BCZ114" s="100"/>
      <c r="BDA114" s="100"/>
      <c r="BDB114" s="100"/>
      <c r="BDC114" s="100"/>
      <c r="BDD114" s="100"/>
      <c r="BDE114" s="100"/>
      <c r="BDF114" s="100"/>
      <c r="BDG114" s="100"/>
      <c r="BDH114" s="100"/>
      <c r="BDI114" s="100"/>
      <c r="BDJ114" s="100"/>
      <c r="BDK114" s="100"/>
      <c r="BDL114" s="100"/>
      <c r="BDM114" s="100"/>
      <c r="BDN114" s="100"/>
      <c r="BDO114" s="100"/>
      <c r="BDP114" s="100"/>
      <c r="BDQ114" s="100"/>
      <c r="BDR114" s="100"/>
      <c r="BDS114" s="100"/>
      <c r="BDT114" s="100"/>
      <c r="BDU114" s="100"/>
      <c r="BDV114" s="100"/>
      <c r="BDW114" s="100"/>
      <c r="BDX114" s="100"/>
      <c r="BDY114" s="100"/>
      <c r="BDZ114" s="100"/>
      <c r="BEA114" s="100"/>
      <c r="BEB114" s="100"/>
      <c r="BEC114" s="100"/>
      <c r="BED114" s="100"/>
      <c r="BEE114" s="100"/>
      <c r="BEF114" s="100"/>
      <c r="BEG114" s="100"/>
      <c r="BEH114" s="100"/>
      <c r="BEI114" s="100"/>
      <c r="BEJ114" s="100"/>
      <c r="BEK114" s="100"/>
      <c r="BEL114" s="100"/>
      <c r="BEM114" s="100"/>
      <c r="BEN114" s="100"/>
      <c r="BEO114" s="100"/>
      <c r="BEP114" s="100"/>
      <c r="BEQ114" s="100"/>
      <c r="BER114" s="100"/>
      <c r="BES114" s="100"/>
      <c r="BET114" s="100"/>
      <c r="BEU114" s="100"/>
      <c r="BEV114" s="100"/>
      <c r="BEW114" s="100"/>
      <c r="BEX114" s="100"/>
      <c r="BEY114" s="100"/>
      <c r="BEZ114" s="100"/>
      <c r="BFA114" s="100"/>
      <c r="BFB114" s="100"/>
      <c r="BFC114" s="100"/>
      <c r="BFD114" s="100"/>
      <c r="BFE114" s="100"/>
      <c r="BFF114" s="100"/>
      <c r="BFG114" s="100"/>
      <c r="BFH114" s="100"/>
      <c r="BFI114" s="100"/>
      <c r="BFJ114" s="100"/>
      <c r="BFK114" s="100"/>
      <c r="BFL114" s="100"/>
      <c r="BFM114" s="100"/>
      <c r="BFN114" s="100"/>
      <c r="BFO114" s="100"/>
      <c r="BFP114" s="100"/>
      <c r="BFQ114" s="100"/>
      <c r="BFR114" s="100"/>
      <c r="BFS114" s="100"/>
      <c r="BFT114" s="100"/>
      <c r="BFU114" s="100"/>
      <c r="BFV114" s="100"/>
      <c r="BFW114" s="100"/>
      <c r="BFX114" s="100"/>
      <c r="BFY114" s="100"/>
      <c r="BFZ114" s="100"/>
      <c r="BGA114" s="100"/>
      <c r="BGB114" s="100"/>
      <c r="BGC114" s="100"/>
      <c r="BGD114" s="100"/>
      <c r="BGE114" s="100"/>
      <c r="BGF114" s="100"/>
      <c r="BGG114" s="100"/>
      <c r="BGH114" s="100"/>
      <c r="BGI114" s="100"/>
      <c r="BGJ114" s="100"/>
      <c r="BGK114" s="100"/>
      <c r="BGL114" s="100"/>
      <c r="BGM114" s="100"/>
      <c r="BGN114" s="100"/>
      <c r="BGO114" s="100"/>
      <c r="BGP114" s="100"/>
      <c r="BGQ114" s="100"/>
      <c r="BGR114" s="100"/>
      <c r="BGS114" s="100"/>
      <c r="BGT114" s="100"/>
      <c r="BGU114" s="100"/>
      <c r="BGV114" s="100"/>
      <c r="BGW114" s="100"/>
      <c r="BGX114" s="100"/>
      <c r="BGY114" s="100"/>
      <c r="BGZ114" s="100"/>
      <c r="BHA114" s="100"/>
      <c r="BHB114" s="100"/>
      <c r="BHC114" s="100"/>
      <c r="BHD114" s="100"/>
      <c r="BHE114" s="100"/>
      <c r="BHF114" s="100"/>
      <c r="BHG114" s="100"/>
      <c r="BHH114" s="100"/>
      <c r="BHI114" s="100"/>
      <c r="BHJ114" s="100"/>
      <c r="BHK114" s="100"/>
      <c r="BHL114" s="100"/>
      <c r="BHM114" s="100"/>
      <c r="BHN114" s="100"/>
      <c r="BHO114" s="100"/>
      <c r="BHP114" s="100"/>
      <c r="BHQ114" s="100"/>
      <c r="BHR114" s="100"/>
      <c r="BHS114" s="100"/>
      <c r="BHT114" s="100"/>
      <c r="BHU114" s="100"/>
      <c r="BHV114" s="100"/>
      <c r="BHW114" s="100"/>
      <c r="BHX114" s="100"/>
      <c r="BHY114" s="100"/>
      <c r="BHZ114" s="100"/>
      <c r="BIA114" s="100"/>
      <c r="BIB114" s="100"/>
      <c r="BIC114" s="100"/>
      <c r="BID114" s="100"/>
      <c r="BIE114" s="100"/>
      <c r="BIF114" s="100"/>
      <c r="BIG114" s="100"/>
      <c r="BIH114" s="100"/>
      <c r="BII114" s="100"/>
      <c r="BIJ114" s="100"/>
      <c r="BIK114" s="100"/>
      <c r="BIL114" s="100"/>
      <c r="BIM114" s="100"/>
      <c r="BIN114" s="100"/>
      <c r="BIO114" s="100"/>
      <c r="BIP114" s="100"/>
      <c r="BIQ114" s="100"/>
      <c r="BIR114" s="100"/>
      <c r="BIS114" s="100"/>
      <c r="BIT114" s="100"/>
      <c r="BIU114" s="100"/>
      <c r="BIV114" s="100"/>
      <c r="BIW114" s="100"/>
      <c r="BIX114" s="100"/>
      <c r="BIY114" s="100"/>
      <c r="BIZ114" s="100"/>
      <c r="BJA114" s="100"/>
      <c r="BJB114" s="100"/>
      <c r="BJC114" s="100"/>
      <c r="BJD114" s="100"/>
      <c r="BJE114" s="100"/>
      <c r="BJF114" s="100"/>
      <c r="BJG114" s="100"/>
      <c r="BJH114" s="100"/>
      <c r="BJI114" s="100"/>
      <c r="BJJ114" s="100"/>
      <c r="BJK114" s="100"/>
      <c r="BJL114" s="100"/>
      <c r="BJM114" s="100"/>
      <c r="BJN114" s="100"/>
      <c r="BJO114" s="100"/>
      <c r="BJP114" s="100"/>
      <c r="BJQ114" s="100"/>
      <c r="BJR114" s="100"/>
      <c r="BJS114" s="100"/>
      <c r="BJT114" s="100"/>
      <c r="BJU114" s="100"/>
      <c r="BJV114" s="100"/>
      <c r="BJW114" s="100"/>
      <c r="BJX114" s="100"/>
      <c r="BJY114" s="100"/>
      <c r="BJZ114" s="100"/>
      <c r="BKA114" s="100"/>
      <c r="BKB114" s="100"/>
      <c r="BKC114" s="100"/>
      <c r="BKD114" s="100"/>
      <c r="BKE114" s="100"/>
      <c r="BKF114" s="100"/>
      <c r="BKG114" s="100"/>
      <c r="BKH114" s="100"/>
      <c r="BKI114" s="100"/>
      <c r="BKJ114" s="100"/>
      <c r="BKK114" s="100"/>
      <c r="BKL114" s="100"/>
      <c r="BKM114" s="100"/>
      <c r="BKN114" s="100"/>
      <c r="BKO114" s="100"/>
      <c r="BKP114" s="100"/>
      <c r="BKQ114" s="100"/>
      <c r="BKR114" s="100"/>
      <c r="BKS114" s="100"/>
      <c r="BKT114" s="100"/>
      <c r="BKU114" s="100"/>
      <c r="BKV114" s="100"/>
      <c r="BKW114" s="100"/>
      <c r="BKX114" s="100"/>
      <c r="BKY114" s="100"/>
      <c r="BKZ114" s="100"/>
      <c r="BLA114" s="100"/>
      <c r="BLB114" s="100"/>
      <c r="BLC114" s="100"/>
      <c r="BLD114" s="100"/>
      <c r="BLE114" s="100"/>
      <c r="BLF114" s="100"/>
      <c r="BLG114" s="100"/>
      <c r="BLH114" s="100"/>
      <c r="BLI114" s="100"/>
      <c r="BLJ114" s="100"/>
      <c r="BLK114" s="100"/>
      <c r="BLL114" s="100"/>
      <c r="BLM114" s="100"/>
      <c r="BLN114" s="100"/>
      <c r="BLO114" s="100"/>
      <c r="BLP114" s="100"/>
      <c r="BLQ114" s="100"/>
      <c r="BLR114" s="100"/>
      <c r="BLS114" s="100"/>
      <c r="BLT114" s="100"/>
      <c r="BLU114" s="100"/>
      <c r="BLV114" s="100"/>
      <c r="BLW114" s="100"/>
      <c r="BLX114" s="100"/>
      <c r="BLY114" s="100"/>
      <c r="BLZ114" s="100"/>
      <c r="BMA114" s="100"/>
      <c r="BMB114" s="100"/>
      <c r="BMC114" s="100"/>
      <c r="BMD114" s="100"/>
      <c r="BME114" s="100"/>
      <c r="BMF114" s="100"/>
      <c r="BMG114" s="100"/>
      <c r="BMH114" s="100"/>
      <c r="BMI114" s="100"/>
      <c r="BMJ114" s="100"/>
      <c r="BMK114" s="100"/>
      <c r="BML114" s="100"/>
      <c r="BMM114" s="100"/>
      <c r="BMN114" s="100"/>
      <c r="BMO114" s="100"/>
      <c r="BMP114" s="100"/>
      <c r="BMQ114" s="100"/>
      <c r="BMR114" s="100"/>
      <c r="BMS114" s="100"/>
      <c r="BMT114" s="100"/>
      <c r="BMU114" s="100"/>
      <c r="BMV114" s="100"/>
      <c r="BMW114" s="100"/>
      <c r="BMX114" s="100"/>
      <c r="BMY114" s="100"/>
      <c r="BMZ114" s="100"/>
      <c r="BNA114" s="100"/>
      <c r="BNB114" s="100"/>
      <c r="BNC114" s="100"/>
      <c r="BND114" s="100"/>
      <c r="BNE114" s="100"/>
      <c r="BNF114" s="100"/>
      <c r="BNG114" s="100"/>
      <c r="BNH114" s="100"/>
      <c r="BNI114" s="100"/>
      <c r="BNJ114" s="100"/>
      <c r="BNK114" s="100"/>
      <c r="BNL114" s="100"/>
      <c r="BNM114" s="100"/>
      <c r="BNN114" s="100"/>
      <c r="BNO114" s="100"/>
      <c r="BNP114" s="100"/>
      <c r="BNQ114" s="100"/>
      <c r="BNR114" s="100"/>
      <c r="BNS114" s="100"/>
      <c r="BNT114" s="100"/>
      <c r="BNU114" s="100"/>
      <c r="BNV114" s="100"/>
      <c r="BNW114" s="100"/>
      <c r="BNX114" s="100"/>
      <c r="BNY114" s="100"/>
      <c r="BNZ114" s="100"/>
      <c r="BOA114" s="100"/>
      <c r="BOB114" s="100"/>
      <c r="BOC114" s="100"/>
      <c r="BOD114" s="100"/>
      <c r="BOE114" s="100"/>
      <c r="BOF114" s="100"/>
      <c r="BOG114" s="100"/>
      <c r="BOH114" s="100"/>
      <c r="BOI114" s="100"/>
      <c r="BOJ114" s="100"/>
      <c r="BOK114" s="100"/>
      <c r="BOL114" s="100"/>
      <c r="BOM114" s="100"/>
      <c r="BON114" s="100"/>
      <c r="BOO114" s="100"/>
      <c r="BOP114" s="100"/>
      <c r="BOQ114" s="100"/>
      <c r="BOR114" s="100"/>
      <c r="BOS114" s="100"/>
      <c r="BOT114" s="100"/>
      <c r="BOU114" s="100"/>
      <c r="BOV114" s="100"/>
      <c r="BOW114" s="100"/>
      <c r="BOX114" s="100"/>
      <c r="BOY114" s="100"/>
      <c r="BOZ114" s="100"/>
      <c r="BPA114" s="100"/>
      <c r="BPB114" s="100"/>
      <c r="BPC114" s="100"/>
      <c r="BPD114" s="100"/>
      <c r="BPE114" s="100"/>
      <c r="BPF114" s="100"/>
      <c r="BPG114" s="100"/>
      <c r="BPH114" s="100"/>
      <c r="BPI114" s="100"/>
      <c r="BPJ114" s="100"/>
      <c r="BPK114" s="100"/>
      <c r="BPL114" s="100"/>
      <c r="BPM114" s="100"/>
      <c r="BPN114" s="100"/>
      <c r="BPO114" s="100"/>
      <c r="BPP114" s="100"/>
      <c r="BPQ114" s="100"/>
      <c r="BPR114" s="100"/>
      <c r="BPS114" s="100"/>
      <c r="BPT114" s="100"/>
      <c r="BPU114" s="100"/>
      <c r="BPV114" s="100"/>
      <c r="BPW114" s="100"/>
      <c r="BPX114" s="100"/>
      <c r="BPY114" s="100"/>
      <c r="BPZ114" s="100"/>
      <c r="BQA114" s="100"/>
      <c r="BQB114" s="100"/>
      <c r="BQC114" s="100"/>
      <c r="BQD114" s="100"/>
      <c r="BQE114" s="100"/>
      <c r="BQF114" s="100"/>
      <c r="BQG114" s="100"/>
      <c r="BQH114" s="100"/>
      <c r="BQI114" s="100"/>
      <c r="BQJ114" s="100"/>
      <c r="BQK114" s="100"/>
      <c r="BQL114" s="100"/>
      <c r="BQM114" s="100"/>
      <c r="BQN114" s="100"/>
      <c r="BQO114" s="100"/>
      <c r="BQP114" s="100"/>
      <c r="BQQ114" s="100"/>
      <c r="BQR114" s="100"/>
      <c r="BQS114" s="100"/>
      <c r="BQT114" s="100"/>
      <c r="BQU114" s="100"/>
      <c r="BQV114" s="100"/>
      <c r="BQW114" s="100"/>
      <c r="BQX114" s="100"/>
      <c r="BQY114" s="100"/>
      <c r="BQZ114" s="100"/>
      <c r="BRA114" s="100"/>
      <c r="BRB114" s="100"/>
      <c r="BRC114" s="100"/>
      <c r="BRD114" s="100"/>
      <c r="BRE114" s="100"/>
      <c r="BRF114" s="100"/>
      <c r="BRG114" s="100"/>
      <c r="BRH114" s="100"/>
      <c r="BRI114" s="100"/>
      <c r="BRJ114" s="100"/>
      <c r="BRK114" s="100"/>
      <c r="BRL114" s="100"/>
      <c r="BRM114" s="100"/>
      <c r="BRN114" s="100"/>
      <c r="BRO114" s="100"/>
      <c r="BRP114" s="100"/>
      <c r="BRQ114" s="100"/>
      <c r="BRR114" s="100"/>
      <c r="BRS114" s="100"/>
      <c r="BRT114" s="100"/>
      <c r="BRU114" s="100"/>
      <c r="BRV114" s="100"/>
      <c r="BRW114" s="100"/>
      <c r="BRX114" s="100"/>
      <c r="BRY114" s="100"/>
      <c r="BRZ114" s="100"/>
      <c r="BSA114" s="100"/>
      <c r="BSB114" s="100"/>
      <c r="BSC114" s="100"/>
      <c r="BSD114" s="100"/>
      <c r="BSE114" s="100"/>
      <c r="BSF114" s="100"/>
      <c r="BSG114" s="100"/>
      <c r="BSH114" s="100"/>
      <c r="BSI114" s="100"/>
      <c r="BSJ114" s="100"/>
      <c r="BSK114" s="100"/>
      <c r="BSL114" s="100"/>
      <c r="BSM114" s="100"/>
      <c r="BSN114" s="100"/>
      <c r="BSO114" s="100"/>
      <c r="BSP114" s="100"/>
      <c r="BSQ114" s="100"/>
      <c r="BSR114" s="100"/>
      <c r="BSS114" s="100"/>
      <c r="BST114" s="100"/>
      <c r="BSU114" s="100"/>
      <c r="BSV114" s="100"/>
      <c r="BSW114" s="100"/>
      <c r="BSX114" s="100"/>
      <c r="BSY114" s="100"/>
      <c r="BSZ114" s="100"/>
      <c r="BTA114" s="100"/>
      <c r="BTB114" s="100"/>
      <c r="BTC114" s="100"/>
      <c r="BTD114" s="100"/>
      <c r="BTE114" s="100"/>
      <c r="BTF114" s="100"/>
      <c r="BTG114" s="100"/>
      <c r="BTH114" s="100"/>
      <c r="BTI114" s="100"/>
      <c r="BTJ114" s="100"/>
      <c r="BTK114" s="100"/>
      <c r="BTL114" s="100"/>
      <c r="BTM114" s="100"/>
      <c r="BTN114" s="100"/>
      <c r="BTO114" s="100"/>
      <c r="BTP114" s="100"/>
      <c r="BTQ114" s="100"/>
      <c r="BTR114" s="100"/>
      <c r="BTS114" s="100"/>
      <c r="BTT114" s="100"/>
      <c r="BTU114" s="100"/>
      <c r="BTV114" s="100"/>
      <c r="BTW114" s="100"/>
      <c r="BTX114" s="100"/>
      <c r="BTY114" s="100"/>
      <c r="BTZ114" s="100"/>
      <c r="BUA114" s="100"/>
      <c r="BUB114" s="100"/>
      <c r="BUC114" s="100"/>
      <c r="BUD114" s="100"/>
      <c r="BUE114" s="100"/>
      <c r="BUF114" s="100"/>
      <c r="BUG114" s="100"/>
      <c r="BUH114" s="100"/>
      <c r="BUI114" s="100"/>
      <c r="BUJ114" s="100"/>
      <c r="BUK114" s="100"/>
      <c r="BUL114" s="100"/>
      <c r="BUM114" s="100"/>
      <c r="BUN114" s="100"/>
      <c r="BUO114" s="100"/>
      <c r="BUP114" s="100"/>
      <c r="BUQ114" s="100"/>
      <c r="BUR114" s="100"/>
      <c r="BUS114" s="100"/>
      <c r="BUT114" s="100"/>
      <c r="BUU114" s="100"/>
      <c r="BUV114" s="100"/>
      <c r="BUW114" s="100"/>
      <c r="BUX114" s="100"/>
      <c r="BUY114" s="100"/>
      <c r="BUZ114" s="100"/>
      <c r="BVA114" s="100"/>
      <c r="BVB114" s="100"/>
      <c r="BVC114" s="100"/>
      <c r="BVD114" s="100"/>
      <c r="BVE114" s="100"/>
      <c r="BVF114" s="100"/>
      <c r="BVG114" s="100"/>
      <c r="BVH114" s="100"/>
      <c r="BVI114" s="100"/>
      <c r="BVJ114" s="100"/>
      <c r="BVK114" s="100"/>
      <c r="BVL114" s="100"/>
      <c r="BVM114" s="100"/>
      <c r="BVN114" s="100"/>
      <c r="BVO114" s="100"/>
      <c r="BVP114" s="100"/>
      <c r="BVQ114" s="100"/>
      <c r="BVR114" s="100"/>
      <c r="BVS114" s="100"/>
      <c r="BVT114" s="100"/>
      <c r="BVU114" s="100"/>
      <c r="BVV114" s="100"/>
      <c r="BVW114" s="100"/>
      <c r="BVX114" s="100"/>
      <c r="BVY114" s="100"/>
      <c r="BVZ114" s="100"/>
      <c r="BWA114" s="100"/>
      <c r="BWB114" s="100"/>
      <c r="BWC114" s="100"/>
      <c r="BWD114" s="100"/>
      <c r="BWE114" s="100"/>
      <c r="BWF114" s="100"/>
      <c r="BWG114" s="100"/>
      <c r="BWH114" s="100"/>
      <c r="BWI114" s="100"/>
      <c r="BWJ114" s="100"/>
      <c r="BWK114" s="100"/>
      <c r="BWL114" s="100"/>
      <c r="BWM114" s="100"/>
      <c r="BWN114" s="100"/>
      <c r="BWO114" s="100"/>
      <c r="BWP114" s="100"/>
      <c r="BWQ114" s="100"/>
      <c r="BWR114" s="100"/>
      <c r="BWS114" s="100"/>
      <c r="BWT114" s="100"/>
      <c r="BWU114" s="100"/>
      <c r="BWV114" s="100"/>
      <c r="BWW114" s="100"/>
      <c r="BWX114" s="100"/>
      <c r="BWY114" s="100"/>
      <c r="BWZ114" s="100"/>
      <c r="BXA114" s="100"/>
      <c r="BXB114" s="100"/>
      <c r="BXC114" s="100"/>
      <c r="BXD114" s="100"/>
      <c r="BXE114" s="100"/>
      <c r="BXF114" s="100"/>
      <c r="BXG114" s="100"/>
      <c r="BXH114" s="100"/>
      <c r="BXI114" s="100"/>
      <c r="BXJ114" s="100"/>
      <c r="BXK114" s="100"/>
      <c r="BXL114" s="100"/>
      <c r="BXM114" s="100"/>
      <c r="BXN114" s="100"/>
      <c r="BXO114" s="100"/>
      <c r="BXP114" s="100"/>
      <c r="BXQ114" s="100"/>
      <c r="BXR114" s="100"/>
      <c r="BXS114" s="100"/>
      <c r="BXT114" s="100"/>
      <c r="BXU114" s="100"/>
      <c r="BXV114" s="100"/>
      <c r="BXW114" s="100"/>
      <c r="BXX114" s="100"/>
      <c r="BXY114" s="100"/>
      <c r="BXZ114" s="100"/>
      <c r="BYA114" s="100"/>
      <c r="BYB114" s="100"/>
      <c r="BYC114" s="100"/>
      <c r="BYD114" s="100"/>
      <c r="BYE114" s="100"/>
      <c r="BYF114" s="100"/>
      <c r="BYG114" s="100"/>
      <c r="BYH114" s="100"/>
      <c r="BYI114" s="100"/>
      <c r="BYJ114" s="100"/>
      <c r="BYK114" s="100"/>
      <c r="BYL114" s="100"/>
      <c r="BYM114" s="100"/>
      <c r="BYN114" s="100"/>
      <c r="BYO114" s="100"/>
      <c r="BYP114" s="100"/>
      <c r="BYQ114" s="100"/>
      <c r="BYR114" s="100"/>
      <c r="BYS114" s="100"/>
      <c r="BYT114" s="100"/>
      <c r="BYU114" s="100"/>
      <c r="BYV114" s="100"/>
      <c r="BYW114" s="100"/>
      <c r="BYX114" s="100"/>
      <c r="BYY114" s="100"/>
      <c r="BYZ114" s="100"/>
      <c r="BZA114" s="100"/>
      <c r="BZB114" s="100"/>
      <c r="BZC114" s="100"/>
      <c r="BZD114" s="100"/>
      <c r="BZE114" s="100"/>
      <c r="BZF114" s="100"/>
      <c r="BZG114" s="100"/>
      <c r="BZH114" s="100"/>
      <c r="BZI114" s="100"/>
      <c r="BZJ114" s="100"/>
      <c r="BZK114" s="100"/>
      <c r="BZL114" s="100"/>
      <c r="BZM114" s="100"/>
      <c r="BZN114" s="100"/>
      <c r="BZO114" s="100"/>
      <c r="BZP114" s="100"/>
      <c r="BZQ114" s="100"/>
      <c r="BZR114" s="100"/>
      <c r="BZS114" s="100"/>
      <c r="BZT114" s="100"/>
      <c r="BZU114" s="100"/>
      <c r="BZV114" s="100"/>
      <c r="BZW114" s="100"/>
      <c r="BZX114" s="100"/>
      <c r="BZY114" s="100"/>
      <c r="BZZ114" s="100"/>
      <c r="CAA114" s="100"/>
      <c r="CAB114" s="100"/>
      <c r="CAC114" s="100"/>
      <c r="CAD114" s="100"/>
      <c r="CAE114" s="100"/>
      <c r="CAF114" s="100"/>
      <c r="CAG114" s="100"/>
      <c r="CAH114" s="100"/>
      <c r="CAI114" s="100"/>
      <c r="CAJ114" s="100"/>
      <c r="CAK114" s="100"/>
      <c r="CAL114" s="100"/>
      <c r="CAM114" s="100"/>
      <c r="CAN114" s="100"/>
      <c r="CAO114" s="100"/>
      <c r="CAP114" s="100"/>
      <c r="CAQ114" s="100"/>
      <c r="CAR114" s="100"/>
      <c r="CAS114" s="100"/>
      <c r="CAT114" s="100"/>
      <c r="CAU114" s="100"/>
      <c r="CAV114" s="100"/>
      <c r="CAW114" s="100"/>
      <c r="CAX114" s="100"/>
      <c r="CAY114" s="100"/>
      <c r="CAZ114" s="100"/>
      <c r="CBA114" s="100"/>
      <c r="CBB114" s="100"/>
      <c r="CBC114" s="100"/>
      <c r="CBD114" s="100"/>
      <c r="CBE114" s="100"/>
      <c r="CBF114" s="100"/>
      <c r="CBG114" s="100"/>
      <c r="CBH114" s="100"/>
      <c r="CBI114" s="100"/>
      <c r="CBJ114" s="100"/>
      <c r="CBK114" s="100"/>
      <c r="CBL114" s="100"/>
      <c r="CBM114" s="100"/>
      <c r="CBN114" s="100"/>
      <c r="CBO114" s="100"/>
      <c r="CBP114" s="100"/>
      <c r="CBQ114" s="100"/>
      <c r="CBR114" s="100"/>
      <c r="CBS114" s="100"/>
      <c r="CBT114" s="100"/>
      <c r="CBU114" s="100"/>
      <c r="CBV114" s="100"/>
      <c r="CBW114" s="100"/>
      <c r="CBX114" s="100"/>
      <c r="CBY114" s="100"/>
      <c r="CBZ114" s="100"/>
      <c r="CCA114" s="100"/>
      <c r="CCB114" s="100"/>
      <c r="CCC114" s="100"/>
      <c r="CCD114" s="100"/>
      <c r="CCE114" s="100"/>
      <c r="CCF114" s="100"/>
      <c r="CCG114" s="100"/>
      <c r="CCH114" s="100"/>
      <c r="CCI114" s="100"/>
      <c r="CCJ114" s="100"/>
      <c r="CCK114" s="100"/>
      <c r="CCL114" s="100"/>
      <c r="CCM114" s="100"/>
      <c r="CCN114" s="100"/>
      <c r="CCO114" s="100"/>
      <c r="CCP114" s="100"/>
      <c r="CCQ114" s="100"/>
      <c r="CCR114" s="100"/>
      <c r="CCS114" s="100"/>
      <c r="CCT114" s="100"/>
      <c r="CCU114" s="100"/>
      <c r="CCV114" s="100"/>
      <c r="CCW114" s="100"/>
      <c r="CCX114" s="100"/>
      <c r="CCY114" s="100"/>
      <c r="CCZ114" s="100"/>
      <c r="CDA114" s="100"/>
      <c r="CDB114" s="100"/>
      <c r="CDC114" s="100"/>
      <c r="CDD114" s="100"/>
      <c r="CDE114" s="100"/>
      <c r="CDF114" s="100"/>
      <c r="CDG114" s="100"/>
      <c r="CDH114" s="100"/>
      <c r="CDI114" s="100"/>
      <c r="CDJ114" s="100"/>
      <c r="CDK114" s="100"/>
      <c r="CDL114" s="100"/>
      <c r="CDM114" s="100"/>
      <c r="CDN114" s="100"/>
      <c r="CDO114" s="100"/>
      <c r="CDP114" s="100"/>
      <c r="CDQ114" s="100"/>
      <c r="CDR114" s="100"/>
      <c r="CDS114" s="100"/>
      <c r="CDT114" s="100"/>
      <c r="CDU114" s="100"/>
      <c r="CDV114" s="100"/>
      <c r="CDW114" s="100"/>
      <c r="CDX114" s="100"/>
      <c r="CDY114" s="100"/>
      <c r="CDZ114" s="100"/>
      <c r="CEA114" s="100"/>
      <c r="CEB114" s="100"/>
      <c r="CEC114" s="100"/>
      <c r="CED114" s="100"/>
      <c r="CEE114" s="100"/>
      <c r="CEF114" s="100"/>
      <c r="CEG114" s="100"/>
      <c r="CEH114" s="100"/>
      <c r="CEI114" s="100"/>
      <c r="CEJ114" s="100"/>
      <c r="CEK114" s="100"/>
      <c r="CEL114" s="100"/>
      <c r="CEM114" s="100"/>
      <c r="CEN114" s="100"/>
      <c r="CEO114" s="100"/>
      <c r="CEP114" s="100"/>
      <c r="CEQ114" s="100"/>
      <c r="CER114" s="100"/>
      <c r="CES114" s="100"/>
      <c r="CET114" s="100"/>
      <c r="CEU114" s="100"/>
      <c r="CEV114" s="100"/>
      <c r="CEW114" s="100"/>
      <c r="CEX114" s="100"/>
      <c r="CEY114" s="100"/>
      <c r="CEZ114" s="100"/>
      <c r="CFA114" s="100"/>
      <c r="CFB114" s="100"/>
      <c r="CFC114" s="100"/>
      <c r="CFD114" s="100"/>
      <c r="CFE114" s="100"/>
      <c r="CFF114" s="100"/>
      <c r="CFG114" s="100"/>
      <c r="CFH114" s="100"/>
      <c r="CFI114" s="100"/>
      <c r="CFJ114" s="100"/>
      <c r="CFK114" s="100"/>
      <c r="CFL114" s="100"/>
      <c r="CFM114" s="100"/>
      <c r="CFN114" s="100"/>
      <c r="CFO114" s="100"/>
      <c r="CFP114" s="100"/>
      <c r="CFQ114" s="100"/>
      <c r="CFR114" s="100"/>
      <c r="CFS114" s="100"/>
      <c r="CFT114" s="100"/>
      <c r="CFU114" s="100"/>
      <c r="CFV114" s="100"/>
      <c r="CFW114" s="100"/>
      <c r="CFX114" s="100"/>
      <c r="CFY114" s="100"/>
      <c r="CFZ114" s="100"/>
      <c r="CGA114" s="100"/>
      <c r="CGB114" s="100"/>
      <c r="CGC114" s="100"/>
      <c r="CGD114" s="100"/>
      <c r="CGE114" s="100"/>
      <c r="CGF114" s="100"/>
      <c r="CGG114" s="100"/>
      <c r="CGH114" s="100"/>
      <c r="CGI114" s="100"/>
      <c r="CGJ114" s="100"/>
      <c r="CGK114" s="100"/>
      <c r="CGL114" s="100"/>
      <c r="CGM114" s="100"/>
      <c r="CGN114" s="100"/>
      <c r="CGO114" s="100"/>
      <c r="CGP114" s="100"/>
      <c r="CGQ114" s="100"/>
      <c r="CGR114" s="100"/>
      <c r="CGS114" s="100"/>
      <c r="CGT114" s="100"/>
      <c r="CGU114" s="100"/>
      <c r="CGV114" s="100"/>
      <c r="CGW114" s="100"/>
      <c r="CGX114" s="100"/>
      <c r="CGY114" s="100"/>
      <c r="CGZ114" s="100"/>
      <c r="CHA114" s="100"/>
      <c r="CHB114" s="100"/>
      <c r="CHC114" s="100"/>
      <c r="CHD114" s="100"/>
      <c r="CHE114" s="100"/>
      <c r="CHF114" s="100"/>
      <c r="CHG114" s="100"/>
      <c r="CHH114" s="100"/>
      <c r="CHI114" s="100"/>
      <c r="CHJ114" s="100"/>
      <c r="CHK114" s="100"/>
      <c r="CHL114" s="100"/>
      <c r="CHM114" s="100"/>
      <c r="CHN114" s="100"/>
      <c r="CHO114" s="100"/>
      <c r="CHP114" s="100"/>
      <c r="CHQ114" s="100"/>
      <c r="CHR114" s="100"/>
      <c r="CHS114" s="100"/>
      <c r="CHT114" s="100"/>
      <c r="CHU114" s="100"/>
      <c r="CHV114" s="100"/>
      <c r="CHW114" s="100"/>
      <c r="CHX114" s="100"/>
      <c r="CHY114" s="100"/>
      <c r="CHZ114" s="100"/>
      <c r="CIA114" s="100"/>
      <c r="CIB114" s="100"/>
      <c r="CIC114" s="100"/>
      <c r="CID114" s="100"/>
      <c r="CIE114" s="100"/>
      <c r="CIF114" s="100"/>
      <c r="CIG114" s="100"/>
      <c r="CIH114" s="100"/>
      <c r="CII114" s="100"/>
      <c r="CIJ114" s="100"/>
      <c r="CIK114" s="100"/>
      <c r="CIL114" s="100"/>
      <c r="CIM114" s="100"/>
      <c r="CIN114" s="100"/>
      <c r="CIO114" s="100"/>
      <c r="CIP114" s="100"/>
      <c r="CIQ114" s="100"/>
      <c r="CIR114" s="100"/>
      <c r="CIS114" s="100"/>
      <c r="CIT114" s="100"/>
      <c r="CIU114" s="100"/>
      <c r="CIV114" s="100"/>
      <c r="CIW114" s="100"/>
      <c r="CIX114" s="100"/>
      <c r="CIY114" s="100"/>
      <c r="CIZ114" s="100"/>
      <c r="CJA114" s="100"/>
      <c r="CJB114" s="100"/>
      <c r="CJC114" s="100"/>
      <c r="CJD114" s="100"/>
      <c r="CJE114" s="100"/>
      <c r="CJF114" s="100"/>
      <c r="CJG114" s="100"/>
      <c r="CJH114" s="100"/>
      <c r="CJI114" s="100"/>
      <c r="CJJ114" s="100"/>
      <c r="CJK114" s="100"/>
      <c r="CJL114" s="100"/>
      <c r="CJM114" s="100"/>
      <c r="CJN114" s="100"/>
      <c r="CJO114" s="100"/>
      <c r="CJP114" s="100"/>
      <c r="CJQ114" s="100"/>
      <c r="CJR114" s="100"/>
      <c r="CJS114" s="100"/>
      <c r="CJT114" s="100"/>
      <c r="CJU114" s="100"/>
      <c r="CJV114" s="100"/>
      <c r="CJW114" s="100"/>
      <c r="CJX114" s="100"/>
      <c r="CJY114" s="100"/>
      <c r="CJZ114" s="100"/>
      <c r="CKA114" s="100"/>
      <c r="CKB114" s="100"/>
      <c r="CKC114" s="100"/>
      <c r="CKD114" s="100"/>
      <c r="CKE114" s="100"/>
      <c r="CKF114" s="100"/>
      <c r="CKG114" s="100"/>
      <c r="CKH114" s="100"/>
      <c r="CKI114" s="100"/>
      <c r="CKJ114" s="100"/>
      <c r="CKK114" s="100"/>
      <c r="CKL114" s="100"/>
      <c r="CKM114" s="100"/>
      <c r="CKN114" s="100"/>
      <c r="CKO114" s="100"/>
      <c r="CKP114" s="100"/>
      <c r="CKQ114" s="100"/>
      <c r="CKR114" s="100"/>
      <c r="CKS114" s="100"/>
      <c r="CKT114" s="100"/>
      <c r="CKU114" s="100"/>
      <c r="CKV114" s="100"/>
      <c r="CKW114" s="100"/>
      <c r="CKX114" s="100"/>
      <c r="CKY114" s="100"/>
      <c r="CKZ114" s="100"/>
      <c r="CLA114" s="100"/>
      <c r="CLB114" s="100"/>
      <c r="CLC114" s="100"/>
      <c r="CLD114" s="100"/>
      <c r="CLE114" s="100"/>
      <c r="CLF114" s="100"/>
      <c r="CLG114" s="100"/>
      <c r="CLH114" s="100"/>
      <c r="CLI114" s="100"/>
      <c r="CLJ114" s="100"/>
      <c r="CLK114" s="100"/>
      <c r="CLL114" s="100"/>
      <c r="CLM114" s="100"/>
      <c r="CLN114" s="100"/>
      <c r="CLO114" s="100"/>
      <c r="CLP114" s="100"/>
      <c r="CLQ114" s="100"/>
      <c r="CLR114" s="100"/>
      <c r="CLS114" s="100"/>
      <c r="CLT114" s="100"/>
      <c r="CLU114" s="100"/>
      <c r="CLV114" s="100"/>
      <c r="CLW114" s="100"/>
      <c r="CLX114" s="100"/>
      <c r="CLY114" s="100"/>
      <c r="CLZ114" s="100"/>
      <c r="CMA114" s="100"/>
      <c r="CMB114" s="100"/>
      <c r="CMC114" s="100"/>
      <c r="CMD114" s="100"/>
      <c r="CME114" s="100"/>
      <c r="CMF114" s="100"/>
      <c r="CMG114" s="100"/>
      <c r="CMH114" s="100"/>
      <c r="CMI114" s="100"/>
      <c r="CMJ114" s="100"/>
      <c r="CMK114" s="100"/>
      <c r="CML114" s="100"/>
      <c r="CMM114" s="100"/>
      <c r="CMN114" s="100"/>
      <c r="CMO114" s="100"/>
      <c r="CMP114" s="100"/>
      <c r="CMQ114" s="100"/>
      <c r="CMR114" s="100"/>
      <c r="CMS114" s="100"/>
      <c r="CMT114" s="100"/>
      <c r="CMU114" s="100"/>
      <c r="CMV114" s="100"/>
      <c r="CMW114" s="100"/>
      <c r="CMX114" s="100"/>
      <c r="CMY114" s="100"/>
      <c r="CMZ114" s="100"/>
      <c r="CNA114" s="100"/>
      <c r="CNB114" s="100"/>
      <c r="CNC114" s="100"/>
      <c r="CND114" s="100"/>
      <c r="CNE114" s="100"/>
      <c r="CNF114" s="100"/>
      <c r="CNG114" s="100"/>
      <c r="CNH114" s="100"/>
      <c r="CNI114" s="100"/>
      <c r="CNJ114" s="100"/>
      <c r="CNK114" s="100"/>
      <c r="CNL114" s="100"/>
      <c r="CNM114" s="100"/>
      <c r="CNN114" s="100"/>
      <c r="CNO114" s="100"/>
      <c r="CNP114" s="100"/>
      <c r="CNQ114" s="100"/>
      <c r="CNR114" s="100"/>
      <c r="CNS114" s="100"/>
      <c r="CNT114" s="100"/>
      <c r="CNU114" s="100"/>
      <c r="CNV114" s="100"/>
      <c r="CNW114" s="100"/>
      <c r="CNX114" s="100"/>
      <c r="CNY114" s="100"/>
      <c r="CNZ114" s="100"/>
      <c r="COA114" s="100"/>
      <c r="COB114" s="100"/>
      <c r="COC114" s="100"/>
      <c r="COD114" s="100"/>
      <c r="COE114" s="100"/>
      <c r="COF114" s="100"/>
      <c r="COG114" s="100"/>
      <c r="COH114" s="100"/>
      <c r="COI114" s="100"/>
      <c r="COJ114" s="100"/>
      <c r="COK114" s="100"/>
      <c r="COL114" s="100"/>
      <c r="COM114" s="100"/>
      <c r="CON114" s="100"/>
      <c r="COO114" s="100"/>
      <c r="COP114" s="100"/>
      <c r="COQ114" s="100"/>
      <c r="COR114" s="100"/>
      <c r="COS114" s="100"/>
      <c r="COT114" s="100"/>
      <c r="COU114" s="100"/>
      <c r="COV114" s="100"/>
      <c r="COW114" s="100"/>
      <c r="COX114" s="100"/>
      <c r="COY114" s="100"/>
      <c r="COZ114" s="100"/>
      <c r="CPA114" s="100"/>
      <c r="CPB114" s="100"/>
      <c r="CPC114" s="100"/>
      <c r="CPD114" s="100"/>
      <c r="CPE114" s="100"/>
      <c r="CPF114" s="100"/>
      <c r="CPG114" s="100"/>
      <c r="CPH114" s="100"/>
      <c r="CPI114" s="100"/>
      <c r="CPJ114" s="100"/>
      <c r="CPK114" s="100"/>
      <c r="CPL114" s="100"/>
      <c r="CPM114" s="100"/>
      <c r="CPN114" s="100"/>
      <c r="CPO114" s="100"/>
      <c r="CPP114" s="100"/>
      <c r="CPQ114" s="100"/>
      <c r="CPR114" s="100"/>
      <c r="CPS114" s="100"/>
      <c r="CPT114" s="100"/>
      <c r="CPU114" s="100"/>
      <c r="CPV114" s="100"/>
      <c r="CPW114" s="100"/>
      <c r="CPX114" s="100"/>
      <c r="CPY114" s="100"/>
      <c r="CPZ114" s="100"/>
      <c r="CQA114" s="100"/>
      <c r="CQB114" s="100"/>
      <c r="CQC114" s="100"/>
      <c r="CQD114" s="100"/>
      <c r="CQE114" s="100"/>
      <c r="CQF114" s="100"/>
      <c r="CQG114" s="100"/>
      <c r="CQH114" s="100"/>
      <c r="CQI114" s="100"/>
      <c r="CQJ114" s="100"/>
      <c r="CQK114" s="100"/>
      <c r="CQL114" s="100"/>
      <c r="CQM114" s="100"/>
      <c r="CQN114" s="100"/>
      <c r="CQO114" s="100"/>
      <c r="CQP114" s="100"/>
      <c r="CQQ114" s="100"/>
      <c r="CQR114" s="100"/>
      <c r="CQS114" s="100"/>
      <c r="CQT114" s="100"/>
      <c r="CQU114" s="100"/>
      <c r="CQV114" s="100"/>
      <c r="CQW114" s="100"/>
      <c r="CQX114" s="100"/>
      <c r="CQY114" s="100"/>
      <c r="CQZ114" s="100"/>
      <c r="CRA114" s="100"/>
      <c r="CRB114" s="100"/>
      <c r="CRC114" s="100"/>
      <c r="CRD114" s="100"/>
      <c r="CRE114" s="100"/>
      <c r="CRF114" s="100"/>
      <c r="CRG114" s="100"/>
      <c r="CRH114" s="100"/>
      <c r="CRI114" s="100"/>
      <c r="CRJ114" s="100"/>
      <c r="CRK114" s="100"/>
      <c r="CRL114" s="100"/>
      <c r="CRM114" s="100"/>
      <c r="CRN114" s="100"/>
      <c r="CRO114" s="100"/>
      <c r="CRP114" s="100"/>
      <c r="CRQ114" s="100"/>
      <c r="CRR114" s="100"/>
      <c r="CRS114" s="100"/>
      <c r="CRT114" s="100"/>
      <c r="CRU114" s="100"/>
      <c r="CRV114" s="100"/>
      <c r="CRW114" s="100"/>
      <c r="CRX114" s="100"/>
      <c r="CRY114" s="100"/>
      <c r="CRZ114" s="100"/>
      <c r="CSA114" s="100"/>
      <c r="CSB114" s="100"/>
      <c r="CSC114" s="100"/>
      <c r="CSD114" s="100"/>
      <c r="CSE114" s="100"/>
      <c r="CSF114" s="100"/>
      <c r="CSG114" s="100"/>
      <c r="CSH114" s="100"/>
      <c r="CSI114" s="100"/>
      <c r="CSJ114" s="100"/>
      <c r="CSK114" s="100"/>
      <c r="CSL114" s="100"/>
      <c r="CSM114" s="100"/>
      <c r="CSN114" s="100"/>
      <c r="CSO114" s="100"/>
      <c r="CSP114" s="100"/>
      <c r="CSQ114" s="100"/>
      <c r="CSR114" s="100"/>
      <c r="CSS114" s="100"/>
      <c r="CST114" s="100"/>
      <c r="CSU114" s="100"/>
      <c r="CSV114" s="100"/>
      <c r="CSW114" s="100"/>
      <c r="CSX114" s="100"/>
      <c r="CSY114" s="100"/>
      <c r="CSZ114" s="100"/>
      <c r="CTA114" s="100"/>
      <c r="CTB114" s="100"/>
      <c r="CTC114" s="100"/>
      <c r="CTD114" s="100"/>
      <c r="CTE114" s="100"/>
      <c r="CTF114" s="100"/>
      <c r="CTG114" s="100"/>
      <c r="CTH114" s="100"/>
      <c r="CTI114" s="100"/>
      <c r="CTJ114" s="100"/>
      <c r="CTK114" s="100"/>
      <c r="CTL114" s="100"/>
      <c r="CTM114" s="100"/>
      <c r="CTN114" s="100"/>
      <c r="CTO114" s="100"/>
      <c r="CTP114" s="100"/>
      <c r="CTQ114" s="100"/>
      <c r="CTR114" s="100"/>
      <c r="CTS114" s="100"/>
      <c r="CTT114" s="100"/>
      <c r="CTU114" s="100"/>
      <c r="CTV114" s="100"/>
      <c r="CTW114" s="100"/>
      <c r="CTX114" s="100"/>
      <c r="CTY114" s="100"/>
      <c r="CTZ114" s="100"/>
      <c r="CUA114" s="100"/>
      <c r="CUB114" s="100"/>
      <c r="CUC114" s="100"/>
      <c r="CUD114" s="100"/>
      <c r="CUE114" s="100"/>
      <c r="CUF114" s="100"/>
      <c r="CUG114" s="100"/>
      <c r="CUH114" s="100"/>
      <c r="CUI114" s="100"/>
      <c r="CUJ114" s="100"/>
      <c r="CUK114" s="100"/>
      <c r="CUL114" s="100"/>
      <c r="CUM114" s="100"/>
      <c r="CUN114" s="100"/>
      <c r="CUO114" s="100"/>
      <c r="CUP114" s="100"/>
      <c r="CUQ114" s="100"/>
      <c r="CUR114" s="100"/>
      <c r="CUS114" s="100"/>
      <c r="CUT114" s="100"/>
      <c r="CUU114" s="100"/>
      <c r="CUV114" s="100"/>
      <c r="CUW114" s="100"/>
      <c r="CUX114" s="100"/>
      <c r="CUY114" s="100"/>
      <c r="CUZ114" s="100"/>
      <c r="CVA114" s="100"/>
      <c r="CVB114" s="100"/>
      <c r="CVC114" s="100"/>
      <c r="CVD114" s="100"/>
      <c r="CVE114" s="100"/>
      <c r="CVF114" s="100"/>
      <c r="CVG114" s="100"/>
      <c r="CVH114" s="100"/>
      <c r="CVI114" s="100"/>
      <c r="CVJ114" s="100"/>
      <c r="CVK114" s="100"/>
      <c r="CVL114" s="100"/>
      <c r="CVM114" s="100"/>
      <c r="CVN114" s="100"/>
      <c r="CVO114" s="100"/>
      <c r="CVP114" s="100"/>
      <c r="CVQ114" s="100"/>
      <c r="CVR114" s="100"/>
      <c r="CVS114" s="100"/>
      <c r="CVT114" s="100"/>
      <c r="CVU114" s="100"/>
      <c r="CVV114" s="100"/>
      <c r="CVW114" s="100"/>
      <c r="CVX114" s="100"/>
      <c r="CVY114" s="100"/>
      <c r="CVZ114" s="100"/>
      <c r="CWA114" s="100"/>
      <c r="CWB114" s="100"/>
      <c r="CWC114" s="100"/>
      <c r="CWD114" s="100"/>
      <c r="CWE114" s="100"/>
      <c r="CWF114" s="100"/>
      <c r="CWG114" s="100"/>
      <c r="CWH114" s="100"/>
      <c r="CWI114" s="100"/>
      <c r="CWJ114" s="100"/>
      <c r="CWK114" s="100"/>
      <c r="CWL114" s="100"/>
      <c r="CWM114" s="100"/>
      <c r="CWN114" s="100"/>
      <c r="CWO114" s="100"/>
      <c r="CWP114" s="100"/>
      <c r="CWQ114" s="100"/>
      <c r="CWR114" s="100"/>
      <c r="CWS114" s="100"/>
      <c r="CWT114" s="100"/>
      <c r="CWU114" s="100"/>
      <c r="CWV114" s="100"/>
      <c r="CWW114" s="100"/>
      <c r="CWX114" s="100"/>
      <c r="CWY114" s="100"/>
      <c r="CWZ114" s="100"/>
      <c r="CXA114" s="100"/>
      <c r="CXB114" s="100"/>
      <c r="CXC114" s="100"/>
      <c r="CXD114" s="100"/>
      <c r="CXE114" s="100"/>
      <c r="CXF114" s="100"/>
      <c r="CXG114" s="100"/>
      <c r="CXH114" s="100"/>
      <c r="CXI114" s="100"/>
      <c r="CXJ114" s="100"/>
      <c r="CXK114" s="100"/>
      <c r="CXL114" s="100"/>
      <c r="CXM114" s="100"/>
      <c r="CXN114" s="100"/>
      <c r="CXO114" s="100"/>
      <c r="CXP114" s="100"/>
      <c r="CXQ114" s="100"/>
      <c r="CXR114" s="100"/>
      <c r="CXS114" s="100"/>
      <c r="CXT114" s="100"/>
      <c r="CXU114" s="100"/>
      <c r="CXV114" s="100"/>
      <c r="CXW114" s="100"/>
      <c r="CXX114" s="100"/>
      <c r="CXY114" s="100"/>
      <c r="CXZ114" s="100"/>
      <c r="CYA114" s="100"/>
      <c r="CYB114" s="100"/>
      <c r="CYC114" s="100"/>
      <c r="CYD114" s="100"/>
      <c r="CYE114" s="100"/>
      <c r="CYF114" s="100"/>
      <c r="CYG114" s="100"/>
      <c r="CYH114" s="100"/>
      <c r="CYI114" s="100"/>
      <c r="CYJ114" s="100"/>
      <c r="CYK114" s="100"/>
      <c r="CYL114" s="100"/>
      <c r="CYM114" s="100"/>
      <c r="CYN114" s="100"/>
      <c r="CYO114" s="100"/>
      <c r="CYP114" s="100"/>
      <c r="CYQ114" s="100"/>
      <c r="CYR114" s="100"/>
      <c r="CYS114" s="100"/>
      <c r="CYT114" s="100"/>
      <c r="CYU114" s="100"/>
      <c r="CYV114" s="100"/>
      <c r="CYW114" s="100"/>
      <c r="CYX114" s="100"/>
      <c r="CYY114" s="100"/>
      <c r="CYZ114" s="100"/>
      <c r="CZA114" s="100"/>
      <c r="CZB114" s="100"/>
      <c r="CZC114" s="100"/>
      <c r="CZD114" s="100"/>
      <c r="CZE114" s="100"/>
      <c r="CZF114" s="100"/>
      <c r="CZG114" s="100"/>
      <c r="CZH114" s="100"/>
      <c r="CZI114" s="100"/>
      <c r="CZJ114" s="100"/>
      <c r="CZK114" s="100"/>
      <c r="CZL114" s="100"/>
      <c r="CZM114" s="100"/>
      <c r="CZN114" s="100"/>
      <c r="CZO114" s="100"/>
      <c r="CZP114" s="100"/>
      <c r="CZQ114" s="100"/>
      <c r="CZR114" s="100"/>
      <c r="CZS114" s="100"/>
      <c r="CZT114" s="100"/>
      <c r="CZU114" s="100"/>
      <c r="CZV114" s="100"/>
      <c r="CZW114" s="100"/>
      <c r="CZX114" s="100"/>
      <c r="CZY114" s="100"/>
      <c r="CZZ114" s="100"/>
      <c r="DAA114" s="100"/>
      <c r="DAB114" s="100"/>
      <c r="DAC114" s="100"/>
      <c r="DAD114" s="100"/>
      <c r="DAE114" s="100"/>
      <c r="DAF114" s="100"/>
      <c r="DAG114" s="100"/>
      <c r="DAH114" s="100"/>
      <c r="DAI114" s="100"/>
      <c r="DAJ114" s="100"/>
      <c r="DAK114" s="100"/>
      <c r="DAL114" s="100"/>
      <c r="DAM114" s="100"/>
      <c r="DAN114" s="100"/>
      <c r="DAO114" s="100"/>
      <c r="DAP114" s="100"/>
      <c r="DAQ114" s="100"/>
      <c r="DAR114" s="100"/>
      <c r="DAS114" s="100"/>
      <c r="DAT114" s="100"/>
      <c r="DAU114" s="100"/>
      <c r="DAV114" s="100"/>
      <c r="DAW114" s="100"/>
      <c r="DAX114" s="100"/>
      <c r="DAY114" s="100"/>
      <c r="DAZ114" s="100"/>
      <c r="DBA114" s="100"/>
      <c r="DBB114" s="100"/>
      <c r="DBC114" s="100"/>
      <c r="DBD114" s="100"/>
      <c r="DBE114" s="100"/>
      <c r="DBF114" s="100"/>
      <c r="DBG114" s="100"/>
      <c r="DBH114" s="100"/>
      <c r="DBI114" s="100"/>
      <c r="DBJ114" s="100"/>
      <c r="DBK114" s="100"/>
      <c r="DBL114" s="100"/>
      <c r="DBM114" s="100"/>
      <c r="DBN114" s="100"/>
      <c r="DBO114" s="100"/>
      <c r="DBP114" s="100"/>
      <c r="DBQ114" s="100"/>
      <c r="DBR114" s="100"/>
      <c r="DBS114" s="100"/>
      <c r="DBT114" s="100"/>
      <c r="DBU114" s="100"/>
      <c r="DBV114" s="100"/>
      <c r="DBW114" s="100"/>
      <c r="DBX114" s="100"/>
      <c r="DBY114" s="100"/>
      <c r="DBZ114" s="100"/>
      <c r="DCA114" s="100"/>
      <c r="DCB114" s="100"/>
      <c r="DCC114" s="100"/>
      <c r="DCD114" s="100"/>
      <c r="DCE114" s="100"/>
      <c r="DCF114" s="100"/>
      <c r="DCG114" s="100"/>
      <c r="DCH114" s="100"/>
      <c r="DCI114" s="100"/>
      <c r="DCJ114" s="100"/>
      <c r="DCK114" s="100"/>
      <c r="DCL114" s="100"/>
      <c r="DCM114" s="100"/>
      <c r="DCN114" s="100"/>
      <c r="DCO114" s="100"/>
      <c r="DCP114" s="100"/>
      <c r="DCQ114" s="100"/>
      <c r="DCR114" s="100"/>
      <c r="DCS114" s="100"/>
      <c r="DCT114" s="100"/>
      <c r="DCU114" s="100"/>
      <c r="DCV114" s="100"/>
      <c r="DCW114" s="100"/>
      <c r="DCX114" s="100"/>
      <c r="DCY114" s="100"/>
      <c r="DCZ114" s="100"/>
      <c r="DDA114" s="100"/>
      <c r="DDB114" s="100"/>
      <c r="DDC114" s="100"/>
      <c r="DDD114" s="100"/>
      <c r="DDE114" s="100"/>
      <c r="DDF114" s="100"/>
      <c r="DDG114" s="100"/>
      <c r="DDH114" s="100"/>
      <c r="DDI114" s="100"/>
      <c r="DDJ114" s="100"/>
      <c r="DDK114" s="100"/>
      <c r="DDL114" s="100"/>
      <c r="DDM114" s="100"/>
      <c r="DDN114" s="100"/>
      <c r="DDO114" s="100"/>
      <c r="DDP114" s="100"/>
      <c r="DDQ114" s="100"/>
      <c r="DDR114" s="100"/>
      <c r="DDS114" s="100"/>
      <c r="DDT114" s="100"/>
      <c r="DDU114" s="100"/>
      <c r="DDV114" s="100"/>
      <c r="DDW114" s="100"/>
      <c r="DDX114" s="100"/>
      <c r="DDY114" s="100"/>
      <c r="DDZ114" s="100"/>
      <c r="DEA114" s="100"/>
      <c r="DEB114" s="100"/>
      <c r="DEC114" s="100"/>
      <c r="DED114" s="100"/>
      <c r="DEE114" s="100"/>
      <c r="DEF114" s="100"/>
      <c r="DEG114" s="100"/>
      <c r="DEH114" s="100"/>
      <c r="DEI114" s="100"/>
      <c r="DEJ114" s="100"/>
      <c r="DEK114" s="100"/>
      <c r="DEL114" s="100"/>
      <c r="DEM114" s="100"/>
      <c r="DEN114" s="100"/>
      <c r="DEO114" s="100"/>
      <c r="DEP114" s="100"/>
      <c r="DEQ114" s="100"/>
      <c r="DER114" s="100"/>
      <c r="DES114" s="100"/>
      <c r="DET114" s="100"/>
      <c r="DEU114" s="100"/>
      <c r="DEV114" s="100"/>
      <c r="DEW114" s="100"/>
      <c r="DEX114" s="100"/>
      <c r="DEY114" s="100"/>
      <c r="DEZ114" s="100"/>
      <c r="DFA114" s="100"/>
      <c r="DFB114" s="100"/>
      <c r="DFC114" s="100"/>
      <c r="DFD114" s="100"/>
      <c r="DFE114" s="100"/>
      <c r="DFF114" s="100"/>
      <c r="DFG114" s="100"/>
      <c r="DFH114" s="100"/>
      <c r="DFI114" s="100"/>
      <c r="DFJ114" s="100"/>
      <c r="DFK114" s="100"/>
      <c r="DFL114" s="100"/>
      <c r="DFM114" s="100"/>
      <c r="DFN114" s="100"/>
      <c r="DFO114" s="100"/>
      <c r="DFP114" s="100"/>
      <c r="DFQ114" s="100"/>
      <c r="DFR114" s="100"/>
      <c r="DFS114" s="100"/>
      <c r="DFT114" s="100"/>
      <c r="DFU114" s="100"/>
      <c r="DFV114" s="100"/>
      <c r="DFW114" s="100"/>
      <c r="DFX114" s="100"/>
      <c r="DFY114" s="100"/>
      <c r="DFZ114" s="100"/>
      <c r="DGA114" s="100"/>
      <c r="DGB114" s="100"/>
      <c r="DGC114" s="100"/>
      <c r="DGD114" s="100"/>
      <c r="DGE114" s="100"/>
      <c r="DGF114" s="100"/>
      <c r="DGG114" s="100"/>
      <c r="DGH114" s="100"/>
      <c r="DGI114" s="100"/>
      <c r="DGJ114" s="100"/>
      <c r="DGK114" s="100"/>
      <c r="DGL114" s="100"/>
      <c r="DGM114" s="100"/>
      <c r="DGN114" s="100"/>
      <c r="DGO114" s="100"/>
      <c r="DGP114" s="100"/>
      <c r="DGQ114" s="100"/>
      <c r="DGR114" s="100"/>
      <c r="DGS114" s="100"/>
      <c r="DGT114" s="100"/>
      <c r="DGU114" s="100"/>
      <c r="DGV114" s="100"/>
      <c r="DGW114" s="100"/>
      <c r="DGX114" s="100"/>
      <c r="DGY114" s="100"/>
      <c r="DGZ114" s="100"/>
      <c r="DHA114" s="100"/>
      <c r="DHB114" s="100"/>
      <c r="DHC114" s="100"/>
      <c r="DHD114" s="100"/>
      <c r="DHE114" s="100"/>
      <c r="DHF114" s="100"/>
      <c r="DHG114" s="100"/>
      <c r="DHH114" s="100"/>
      <c r="DHI114" s="100"/>
      <c r="DHJ114" s="100"/>
      <c r="DHK114" s="100"/>
      <c r="DHL114" s="100"/>
      <c r="DHM114" s="100"/>
      <c r="DHN114" s="100"/>
      <c r="DHO114" s="100"/>
      <c r="DHP114" s="100"/>
      <c r="DHQ114" s="100"/>
      <c r="DHR114" s="100"/>
      <c r="DHS114" s="100"/>
      <c r="DHT114" s="100"/>
      <c r="DHU114" s="100"/>
      <c r="DHV114" s="100"/>
      <c r="DHW114" s="100"/>
      <c r="DHX114" s="100"/>
      <c r="DHY114" s="100"/>
      <c r="DHZ114" s="100"/>
      <c r="DIA114" s="100"/>
      <c r="DIB114" s="100"/>
      <c r="DIC114" s="100"/>
      <c r="DID114" s="100"/>
      <c r="DIE114" s="100"/>
      <c r="DIF114" s="100"/>
      <c r="DIG114" s="100"/>
      <c r="DIH114" s="100"/>
      <c r="DII114" s="100"/>
      <c r="DIJ114" s="100"/>
      <c r="DIK114" s="100"/>
      <c r="DIL114" s="100"/>
      <c r="DIM114" s="100"/>
      <c r="DIN114" s="100"/>
      <c r="DIO114" s="100"/>
      <c r="DIP114" s="100"/>
      <c r="DIQ114" s="100"/>
      <c r="DIR114" s="100"/>
      <c r="DIS114" s="100"/>
      <c r="DIT114" s="100"/>
      <c r="DIU114" s="100"/>
      <c r="DIV114" s="100"/>
      <c r="DIW114" s="100"/>
      <c r="DIX114" s="100"/>
      <c r="DIY114" s="100"/>
      <c r="DIZ114" s="100"/>
      <c r="DJA114" s="100"/>
      <c r="DJB114" s="100"/>
      <c r="DJC114" s="100"/>
      <c r="DJD114" s="100"/>
      <c r="DJE114" s="100"/>
      <c r="DJF114" s="100"/>
      <c r="DJG114" s="100"/>
      <c r="DJH114" s="100"/>
      <c r="DJI114" s="100"/>
      <c r="DJJ114" s="100"/>
      <c r="DJK114" s="100"/>
      <c r="DJL114" s="100"/>
      <c r="DJM114" s="100"/>
      <c r="DJN114" s="100"/>
      <c r="DJO114" s="100"/>
      <c r="DJP114" s="100"/>
      <c r="DJQ114" s="100"/>
      <c r="DJR114" s="100"/>
      <c r="DJS114" s="100"/>
      <c r="DJT114" s="100"/>
      <c r="DJU114" s="100"/>
      <c r="DJV114" s="100"/>
      <c r="DJW114" s="100"/>
      <c r="DJX114" s="100"/>
      <c r="DJY114" s="100"/>
      <c r="DJZ114" s="100"/>
      <c r="DKA114" s="100"/>
      <c r="DKB114" s="100"/>
      <c r="DKC114" s="100"/>
      <c r="DKD114" s="100"/>
      <c r="DKE114" s="100"/>
      <c r="DKF114" s="100"/>
      <c r="DKG114" s="100"/>
      <c r="DKH114" s="100"/>
      <c r="DKI114" s="100"/>
      <c r="DKJ114" s="100"/>
      <c r="DKK114" s="100"/>
      <c r="DKL114" s="100"/>
      <c r="DKM114" s="100"/>
      <c r="DKN114" s="100"/>
      <c r="DKO114" s="100"/>
      <c r="DKP114" s="100"/>
      <c r="DKQ114" s="100"/>
      <c r="DKR114" s="100"/>
      <c r="DKS114" s="100"/>
      <c r="DKT114" s="100"/>
      <c r="DKU114" s="100"/>
      <c r="DKV114" s="100"/>
      <c r="DKW114" s="100"/>
      <c r="DKX114" s="100"/>
      <c r="DKY114" s="100"/>
      <c r="DKZ114" s="100"/>
      <c r="DLA114" s="100"/>
      <c r="DLB114" s="100"/>
      <c r="DLC114" s="100"/>
      <c r="DLD114" s="100"/>
      <c r="DLE114" s="100"/>
      <c r="DLF114" s="100"/>
      <c r="DLG114" s="100"/>
      <c r="DLH114" s="100"/>
      <c r="DLI114" s="100"/>
      <c r="DLJ114" s="100"/>
      <c r="DLK114" s="100"/>
      <c r="DLL114" s="100"/>
      <c r="DLM114" s="100"/>
      <c r="DLN114" s="100"/>
      <c r="DLO114" s="100"/>
      <c r="DLP114" s="100"/>
      <c r="DLQ114" s="100"/>
      <c r="DLR114" s="100"/>
      <c r="DLS114" s="100"/>
      <c r="DLT114" s="100"/>
      <c r="DLU114" s="100"/>
      <c r="DLV114" s="100"/>
      <c r="DLW114" s="100"/>
      <c r="DLX114" s="100"/>
      <c r="DLY114" s="100"/>
      <c r="DLZ114" s="100"/>
      <c r="DMA114" s="100"/>
      <c r="DMB114" s="100"/>
      <c r="DMC114" s="100"/>
      <c r="DMD114" s="100"/>
      <c r="DME114" s="100"/>
      <c r="DMF114" s="100"/>
      <c r="DMG114" s="100"/>
      <c r="DMH114" s="100"/>
      <c r="DMI114" s="100"/>
      <c r="DMJ114" s="100"/>
      <c r="DMK114" s="100"/>
      <c r="DML114" s="100"/>
      <c r="DMM114" s="100"/>
      <c r="DMN114" s="100"/>
      <c r="DMO114" s="100"/>
      <c r="DMP114" s="100"/>
      <c r="DMQ114" s="100"/>
      <c r="DMR114" s="100"/>
      <c r="DMS114" s="100"/>
      <c r="DMT114" s="100"/>
      <c r="DMU114" s="100"/>
      <c r="DMV114" s="100"/>
      <c r="DMW114" s="100"/>
      <c r="DMX114" s="100"/>
      <c r="DMY114" s="100"/>
      <c r="DMZ114" s="100"/>
      <c r="DNA114" s="100"/>
      <c r="DNB114" s="100"/>
      <c r="DNC114" s="100"/>
      <c r="DND114" s="100"/>
      <c r="DNE114" s="100"/>
      <c r="DNF114" s="100"/>
      <c r="DNG114" s="100"/>
      <c r="DNH114" s="100"/>
      <c r="DNI114" s="100"/>
      <c r="DNJ114" s="100"/>
      <c r="DNK114" s="100"/>
      <c r="DNL114" s="100"/>
      <c r="DNM114" s="100"/>
      <c r="DNN114" s="100"/>
      <c r="DNO114" s="100"/>
      <c r="DNP114" s="100"/>
      <c r="DNQ114" s="100"/>
      <c r="DNR114" s="100"/>
      <c r="DNS114" s="100"/>
      <c r="DNT114" s="100"/>
      <c r="DNU114" s="100"/>
      <c r="DNV114" s="100"/>
      <c r="DNW114" s="100"/>
      <c r="DNX114" s="100"/>
      <c r="DNY114" s="100"/>
      <c r="DNZ114" s="100"/>
      <c r="DOA114" s="100"/>
      <c r="DOB114" s="100"/>
      <c r="DOC114" s="100"/>
      <c r="DOD114" s="100"/>
      <c r="DOE114" s="100"/>
      <c r="DOF114" s="100"/>
      <c r="DOG114" s="100"/>
      <c r="DOH114" s="100"/>
      <c r="DOI114" s="100"/>
      <c r="DOJ114" s="100"/>
      <c r="DOK114" s="100"/>
      <c r="DOL114" s="100"/>
      <c r="DOM114" s="100"/>
      <c r="DON114" s="100"/>
      <c r="DOO114" s="100"/>
      <c r="DOP114" s="100"/>
      <c r="DOQ114" s="100"/>
      <c r="DOR114" s="100"/>
      <c r="DOS114" s="100"/>
      <c r="DOT114" s="100"/>
      <c r="DOU114" s="100"/>
      <c r="DOV114" s="100"/>
      <c r="DOW114" s="100"/>
      <c r="DOX114" s="100"/>
      <c r="DOY114" s="100"/>
      <c r="DOZ114" s="100"/>
      <c r="DPA114" s="100"/>
      <c r="DPB114" s="100"/>
      <c r="DPC114" s="100"/>
      <c r="DPD114" s="100"/>
      <c r="DPE114" s="100"/>
      <c r="DPF114" s="100"/>
      <c r="DPG114" s="100"/>
      <c r="DPH114" s="100"/>
      <c r="DPI114" s="100"/>
      <c r="DPJ114" s="100"/>
      <c r="DPK114" s="100"/>
      <c r="DPL114" s="100"/>
      <c r="DPM114" s="100"/>
      <c r="DPN114" s="100"/>
      <c r="DPO114" s="100"/>
      <c r="DPP114" s="100"/>
      <c r="DPQ114" s="100"/>
      <c r="DPR114" s="100"/>
      <c r="DPS114" s="100"/>
      <c r="DPT114" s="100"/>
      <c r="DPU114" s="100"/>
      <c r="DPV114" s="100"/>
      <c r="DPW114" s="100"/>
      <c r="DPX114" s="100"/>
      <c r="DPY114" s="100"/>
      <c r="DPZ114" s="100"/>
      <c r="DQA114" s="100"/>
      <c r="DQB114" s="100"/>
      <c r="DQC114" s="100"/>
      <c r="DQD114" s="100"/>
      <c r="DQE114" s="100"/>
      <c r="DQF114" s="100"/>
      <c r="DQG114" s="100"/>
      <c r="DQH114" s="100"/>
      <c r="DQI114" s="100"/>
      <c r="DQJ114" s="100"/>
      <c r="DQK114" s="100"/>
      <c r="DQL114" s="100"/>
      <c r="DQM114" s="100"/>
      <c r="DQN114" s="100"/>
      <c r="DQO114" s="100"/>
      <c r="DQP114" s="100"/>
      <c r="DQQ114" s="100"/>
      <c r="DQR114" s="100"/>
      <c r="DQS114" s="100"/>
      <c r="DQT114" s="100"/>
      <c r="DQU114" s="100"/>
      <c r="DQV114" s="100"/>
      <c r="DQW114" s="100"/>
      <c r="DQX114" s="100"/>
      <c r="DQY114" s="100"/>
      <c r="DQZ114" s="100"/>
      <c r="DRA114" s="100"/>
      <c r="DRB114" s="100"/>
      <c r="DRC114" s="100"/>
      <c r="DRD114" s="100"/>
      <c r="DRE114" s="100"/>
      <c r="DRF114" s="100"/>
      <c r="DRG114" s="100"/>
      <c r="DRH114" s="100"/>
      <c r="DRI114" s="100"/>
      <c r="DRJ114" s="100"/>
      <c r="DRK114" s="100"/>
      <c r="DRL114" s="100"/>
      <c r="DRM114" s="100"/>
      <c r="DRN114" s="100"/>
      <c r="DRO114" s="100"/>
      <c r="DRP114" s="100"/>
      <c r="DRQ114" s="100"/>
      <c r="DRR114" s="100"/>
      <c r="DRS114" s="100"/>
      <c r="DRT114" s="100"/>
      <c r="DRU114" s="100"/>
      <c r="DRV114" s="100"/>
      <c r="DRW114" s="100"/>
      <c r="DRX114" s="100"/>
      <c r="DRY114" s="100"/>
      <c r="DRZ114" s="100"/>
      <c r="DSA114" s="100"/>
      <c r="DSB114" s="100"/>
      <c r="DSC114" s="100"/>
      <c r="DSD114" s="100"/>
      <c r="DSE114" s="100"/>
      <c r="DSF114" s="100"/>
      <c r="DSG114" s="100"/>
      <c r="DSH114" s="100"/>
      <c r="DSI114" s="100"/>
      <c r="DSJ114" s="100"/>
      <c r="DSK114" s="100"/>
      <c r="DSL114" s="100"/>
      <c r="DSM114" s="100"/>
      <c r="DSN114" s="100"/>
      <c r="DSO114" s="100"/>
      <c r="DSP114" s="100"/>
      <c r="DSQ114" s="100"/>
      <c r="DSR114" s="100"/>
      <c r="DSS114" s="100"/>
      <c r="DST114" s="100"/>
      <c r="DSU114" s="100"/>
      <c r="DSV114" s="100"/>
      <c r="DSW114" s="100"/>
      <c r="DSX114" s="100"/>
      <c r="DSY114" s="100"/>
      <c r="DSZ114" s="100"/>
      <c r="DTA114" s="100"/>
      <c r="DTB114" s="100"/>
      <c r="DTC114" s="100"/>
      <c r="DTD114" s="100"/>
      <c r="DTE114" s="100"/>
      <c r="DTF114" s="100"/>
      <c r="DTG114" s="100"/>
      <c r="DTH114" s="100"/>
      <c r="DTI114" s="100"/>
      <c r="DTJ114" s="100"/>
      <c r="DTK114" s="100"/>
      <c r="DTL114" s="100"/>
      <c r="DTM114" s="100"/>
      <c r="DTN114" s="100"/>
      <c r="DTO114" s="100"/>
      <c r="DTP114" s="100"/>
      <c r="DTQ114" s="100"/>
      <c r="DTR114" s="100"/>
      <c r="DTS114" s="100"/>
      <c r="DTT114" s="100"/>
      <c r="DTU114" s="100"/>
      <c r="DTV114" s="100"/>
      <c r="DTW114" s="100"/>
      <c r="DTX114" s="100"/>
      <c r="DTY114" s="100"/>
      <c r="DTZ114" s="100"/>
      <c r="DUA114" s="100"/>
      <c r="DUB114" s="100"/>
      <c r="DUC114" s="100"/>
      <c r="DUD114" s="100"/>
      <c r="DUE114" s="100"/>
      <c r="DUF114" s="100"/>
      <c r="DUG114" s="100"/>
      <c r="DUH114" s="100"/>
      <c r="DUI114" s="100"/>
      <c r="DUJ114" s="100"/>
      <c r="DUK114" s="100"/>
      <c r="DUL114" s="100"/>
      <c r="DUM114" s="100"/>
      <c r="DUN114" s="100"/>
      <c r="DUO114" s="100"/>
      <c r="DUP114" s="100"/>
      <c r="DUQ114" s="100"/>
      <c r="DUR114" s="100"/>
      <c r="DUS114" s="100"/>
      <c r="DUT114" s="100"/>
      <c r="DUU114" s="100"/>
      <c r="DUV114" s="100"/>
      <c r="DUW114" s="100"/>
      <c r="DUX114" s="100"/>
      <c r="DUY114" s="100"/>
      <c r="DUZ114" s="100"/>
      <c r="DVA114" s="100"/>
      <c r="DVB114" s="100"/>
      <c r="DVC114" s="100"/>
      <c r="DVD114" s="100"/>
      <c r="DVE114" s="100"/>
      <c r="DVF114" s="100"/>
      <c r="DVG114" s="100"/>
      <c r="DVH114" s="100"/>
      <c r="DVI114" s="100"/>
      <c r="DVJ114" s="100"/>
      <c r="DVK114" s="100"/>
      <c r="DVL114" s="100"/>
      <c r="DVM114" s="100"/>
      <c r="DVN114" s="100"/>
      <c r="DVO114" s="100"/>
      <c r="DVP114" s="100"/>
      <c r="DVQ114" s="100"/>
      <c r="DVR114" s="100"/>
      <c r="DVS114" s="100"/>
      <c r="DVT114" s="100"/>
      <c r="DVU114" s="100"/>
      <c r="DVV114" s="100"/>
      <c r="DVW114" s="100"/>
      <c r="DVX114" s="100"/>
      <c r="DVY114" s="100"/>
      <c r="DVZ114" s="100"/>
      <c r="DWA114" s="100"/>
      <c r="DWB114" s="100"/>
      <c r="DWC114" s="100"/>
      <c r="DWD114" s="100"/>
      <c r="DWE114" s="100"/>
      <c r="DWF114" s="100"/>
      <c r="DWG114" s="100"/>
      <c r="DWH114" s="100"/>
      <c r="DWI114" s="100"/>
      <c r="DWJ114" s="100"/>
      <c r="DWK114" s="100"/>
      <c r="DWL114" s="100"/>
      <c r="DWM114" s="100"/>
      <c r="DWN114" s="100"/>
      <c r="DWO114" s="100"/>
      <c r="DWP114" s="100"/>
      <c r="DWQ114" s="100"/>
      <c r="DWR114" s="100"/>
      <c r="DWS114" s="100"/>
      <c r="DWT114" s="100"/>
      <c r="DWU114" s="100"/>
      <c r="DWV114" s="100"/>
      <c r="DWW114" s="100"/>
      <c r="DWX114" s="100"/>
      <c r="DWY114" s="100"/>
      <c r="DWZ114" s="100"/>
      <c r="DXA114" s="100"/>
      <c r="DXB114" s="100"/>
      <c r="DXC114" s="100"/>
      <c r="DXD114" s="100"/>
      <c r="DXE114" s="100"/>
      <c r="DXF114" s="100"/>
      <c r="DXG114" s="100"/>
      <c r="DXH114" s="100"/>
      <c r="DXI114" s="100"/>
      <c r="DXJ114" s="100"/>
      <c r="DXK114" s="100"/>
      <c r="DXL114" s="100"/>
      <c r="DXM114" s="100"/>
      <c r="DXN114" s="100"/>
      <c r="DXO114" s="100"/>
      <c r="DXP114" s="100"/>
      <c r="DXQ114" s="100"/>
      <c r="DXR114" s="100"/>
      <c r="DXS114" s="100"/>
      <c r="DXT114" s="100"/>
      <c r="DXU114" s="100"/>
      <c r="DXV114" s="100"/>
      <c r="DXW114" s="100"/>
      <c r="DXX114" s="100"/>
      <c r="DXY114" s="100"/>
      <c r="DXZ114" s="100"/>
      <c r="DYA114" s="100"/>
      <c r="DYB114" s="100"/>
      <c r="DYC114" s="100"/>
      <c r="DYD114" s="100"/>
      <c r="DYE114" s="100"/>
      <c r="DYF114" s="100"/>
      <c r="DYG114" s="100"/>
      <c r="DYH114" s="100"/>
      <c r="DYI114" s="100"/>
      <c r="DYJ114" s="100"/>
      <c r="DYK114" s="100"/>
      <c r="DYL114" s="100"/>
      <c r="DYM114" s="100"/>
      <c r="DYN114" s="100"/>
      <c r="DYO114" s="100"/>
      <c r="DYP114" s="100"/>
      <c r="DYQ114" s="100"/>
      <c r="DYR114" s="100"/>
      <c r="DYS114" s="100"/>
      <c r="DYT114" s="100"/>
      <c r="DYU114" s="100"/>
      <c r="DYV114" s="100"/>
      <c r="DYW114" s="100"/>
      <c r="DYX114" s="100"/>
      <c r="DYY114" s="100"/>
      <c r="DYZ114" s="100"/>
      <c r="DZA114" s="100"/>
      <c r="DZB114" s="100"/>
      <c r="DZC114" s="100"/>
      <c r="DZD114" s="100"/>
      <c r="DZE114" s="100"/>
      <c r="DZF114" s="100"/>
      <c r="DZG114" s="100"/>
      <c r="DZH114" s="100"/>
      <c r="DZI114" s="100"/>
      <c r="DZJ114" s="100"/>
      <c r="DZK114" s="100"/>
      <c r="DZL114" s="100"/>
      <c r="DZM114" s="100"/>
      <c r="DZN114" s="100"/>
      <c r="DZO114" s="100"/>
      <c r="DZP114" s="100"/>
      <c r="DZQ114" s="100"/>
      <c r="DZR114" s="100"/>
      <c r="DZS114" s="100"/>
      <c r="DZT114" s="100"/>
      <c r="DZU114" s="100"/>
      <c r="DZV114" s="100"/>
      <c r="DZW114" s="100"/>
      <c r="DZX114" s="100"/>
      <c r="DZY114" s="100"/>
      <c r="DZZ114" s="100"/>
      <c r="EAA114" s="100"/>
      <c r="EAB114" s="100"/>
      <c r="EAC114" s="100"/>
      <c r="EAD114" s="100"/>
      <c r="EAE114" s="100"/>
      <c r="EAF114" s="100"/>
      <c r="EAG114" s="100"/>
      <c r="EAH114" s="100"/>
      <c r="EAI114" s="100"/>
      <c r="EAJ114" s="100"/>
      <c r="EAK114" s="100"/>
      <c r="EAL114" s="100"/>
      <c r="EAM114" s="100"/>
      <c r="EAN114" s="100"/>
      <c r="EAO114" s="100"/>
      <c r="EAP114" s="100"/>
      <c r="EAQ114" s="100"/>
      <c r="EAR114" s="100"/>
      <c r="EAS114" s="100"/>
      <c r="EAT114" s="100"/>
      <c r="EAU114" s="100"/>
      <c r="EAV114" s="100"/>
      <c r="EAW114" s="100"/>
      <c r="EAX114" s="100"/>
      <c r="EAY114" s="100"/>
      <c r="EAZ114" s="100"/>
      <c r="EBA114" s="100"/>
      <c r="EBB114" s="100"/>
      <c r="EBC114" s="100"/>
      <c r="EBD114" s="100"/>
      <c r="EBE114" s="100"/>
      <c r="EBF114" s="100"/>
      <c r="EBG114" s="100"/>
      <c r="EBH114" s="100"/>
      <c r="EBI114" s="100"/>
      <c r="EBJ114" s="100"/>
      <c r="EBK114" s="100"/>
      <c r="EBL114" s="100"/>
      <c r="EBM114" s="100"/>
      <c r="EBN114" s="100"/>
      <c r="EBO114" s="100"/>
      <c r="EBP114" s="100"/>
      <c r="EBQ114" s="100"/>
      <c r="EBR114" s="100"/>
      <c r="EBS114" s="100"/>
      <c r="EBT114" s="100"/>
      <c r="EBU114" s="100"/>
      <c r="EBV114" s="100"/>
      <c r="EBW114" s="100"/>
      <c r="EBX114" s="100"/>
      <c r="EBY114" s="100"/>
      <c r="EBZ114" s="100"/>
      <c r="ECA114" s="100"/>
      <c r="ECB114" s="100"/>
      <c r="ECC114" s="100"/>
      <c r="ECD114" s="100"/>
      <c r="ECE114" s="100"/>
      <c r="ECF114" s="100"/>
      <c r="ECG114" s="100"/>
      <c r="ECH114" s="100"/>
      <c r="ECI114" s="100"/>
      <c r="ECJ114" s="100"/>
      <c r="ECK114" s="100"/>
      <c r="ECL114" s="100"/>
      <c r="ECM114" s="100"/>
      <c r="ECN114" s="100"/>
      <c r="ECO114" s="100"/>
      <c r="ECP114" s="100"/>
      <c r="ECQ114" s="100"/>
      <c r="ECR114" s="100"/>
      <c r="ECS114" s="100"/>
      <c r="ECT114" s="100"/>
      <c r="ECU114" s="100"/>
      <c r="ECV114" s="100"/>
      <c r="ECW114" s="100"/>
      <c r="ECX114" s="100"/>
      <c r="ECY114" s="100"/>
      <c r="ECZ114" s="100"/>
      <c r="EDA114" s="100"/>
      <c r="EDB114" s="100"/>
      <c r="EDC114" s="100"/>
      <c r="EDD114" s="100"/>
      <c r="EDE114" s="100"/>
      <c r="EDF114" s="100"/>
      <c r="EDG114" s="100"/>
      <c r="EDH114" s="100"/>
      <c r="EDI114" s="100"/>
      <c r="EDJ114" s="100"/>
      <c r="EDK114" s="100"/>
      <c r="EDL114" s="100"/>
      <c r="EDM114" s="100"/>
      <c r="EDN114" s="100"/>
      <c r="EDO114" s="100"/>
      <c r="EDP114" s="100"/>
      <c r="EDQ114" s="100"/>
      <c r="EDR114" s="100"/>
      <c r="EDS114" s="100"/>
      <c r="EDT114" s="100"/>
      <c r="EDU114" s="100"/>
      <c r="EDV114" s="100"/>
      <c r="EDW114" s="100"/>
      <c r="EDX114" s="100"/>
      <c r="EDY114" s="100"/>
      <c r="EDZ114" s="100"/>
      <c r="EEA114" s="100"/>
      <c r="EEB114" s="100"/>
      <c r="EEC114" s="100"/>
      <c r="EED114" s="100"/>
      <c r="EEE114" s="100"/>
      <c r="EEF114" s="100"/>
      <c r="EEG114" s="100"/>
      <c r="EEH114" s="100"/>
      <c r="EEI114" s="100"/>
      <c r="EEJ114" s="100"/>
      <c r="EEK114" s="100"/>
      <c r="EEL114" s="100"/>
      <c r="EEM114" s="100"/>
      <c r="EEN114" s="100"/>
      <c r="EEO114" s="100"/>
      <c r="EEP114" s="100"/>
      <c r="EEQ114" s="100"/>
      <c r="EER114" s="100"/>
      <c r="EES114" s="100"/>
      <c r="EET114" s="100"/>
      <c r="EEU114" s="100"/>
      <c r="EEV114" s="100"/>
      <c r="EEW114" s="100"/>
      <c r="EEX114" s="100"/>
      <c r="EEY114" s="100"/>
      <c r="EEZ114" s="100"/>
      <c r="EFA114" s="100"/>
      <c r="EFB114" s="100"/>
      <c r="EFC114" s="100"/>
      <c r="EFD114" s="100"/>
      <c r="EFE114" s="100"/>
      <c r="EFF114" s="100"/>
      <c r="EFG114" s="100"/>
      <c r="EFH114" s="100"/>
      <c r="EFI114" s="100"/>
      <c r="EFJ114" s="100"/>
      <c r="EFK114" s="100"/>
      <c r="EFL114" s="100"/>
      <c r="EFM114" s="100"/>
      <c r="EFN114" s="100"/>
      <c r="EFO114" s="100"/>
      <c r="EFP114" s="100"/>
      <c r="EFQ114" s="100"/>
      <c r="EFR114" s="100"/>
      <c r="EFS114" s="100"/>
      <c r="EFT114" s="100"/>
      <c r="EFU114" s="100"/>
      <c r="EFV114" s="100"/>
      <c r="EFW114" s="100"/>
      <c r="EFX114" s="100"/>
      <c r="EFY114" s="100"/>
      <c r="EFZ114" s="100"/>
      <c r="EGA114" s="100"/>
      <c r="EGB114" s="100"/>
      <c r="EGC114" s="100"/>
      <c r="EGD114" s="100"/>
      <c r="EGE114" s="100"/>
      <c r="EGF114" s="100"/>
      <c r="EGG114" s="100"/>
      <c r="EGH114" s="100"/>
      <c r="EGI114" s="100"/>
      <c r="EGJ114" s="100"/>
      <c r="EGK114" s="100"/>
      <c r="EGL114" s="100"/>
      <c r="EGM114" s="100"/>
      <c r="EGN114" s="100"/>
      <c r="EGO114" s="100"/>
      <c r="EGP114" s="100"/>
      <c r="EGQ114" s="100"/>
      <c r="EGR114" s="100"/>
      <c r="EGS114" s="100"/>
      <c r="EGT114" s="100"/>
      <c r="EGU114" s="100"/>
      <c r="EGV114" s="100"/>
      <c r="EGW114" s="100"/>
      <c r="EGX114" s="100"/>
      <c r="EGY114" s="100"/>
      <c r="EGZ114" s="100"/>
      <c r="EHA114" s="100"/>
      <c r="EHB114" s="100"/>
      <c r="EHC114" s="100"/>
      <c r="EHD114" s="100"/>
      <c r="EHE114" s="100"/>
      <c r="EHF114" s="100"/>
      <c r="EHG114" s="100"/>
      <c r="EHH114" s="100"/>
      <c r="EHI114" s="100"/>
      <c r="EHJ114" s="100"/>
      <c r="EHK114" s="100"/>
      <c r="EHL114" s="100"/>
      <c r="EHM114" s="100"/>
      <c r="EHN114" s="100"/>
      <c r="EHO114" s="100"/>
      <c r="EHP114" s="100"/>
      <c r="EHQ114" s="100"/>
      <c r="EHR114" s="100"/>
      <c r="EHS114" s="100"/>
      <c r="EHT114" s="100"/>
      <c r="EHU114" s="100"/>
      <c r="EHV114" s="100"/>
      <c r="EHW114" s="100"/>
      <c r="EHX114" s="100"/>
      <c r="EHY114" s="100"/>
      <c r="EHZ114" s="100"/>
      <c r="EIA114" s="100"/>
      <c r="EIB114" s="100"/>
      <c r="EIC114" s="100"/>
      <c r="EID114" s="100"/>
      <c r="EIE114" s="100"/>
      <c r="EIF114" s="100"/>
      <c r="EIG114" s="100"/>
      <c r="EIH114" s="100"/>
      <c r="EII114" s="100"/>
      <c r="EIJ114" s="100"/>
      <c r="EIK114" s="100"/>
      <c r="EIL114" s="100"/>
      <c r="EIM114" s="100"/>
      <c r="EIN114" s="100"/>
      <c r="EIO114" s="100"/>
      <c r="EIP114" s="100"/>
      <c r="EIQ114" s="100"/>
      <c r="EIR114" s="100"/>
      <c r="EIS114" s="100"/>
      <c r="EIT114" s="100"/>
      <c r="EIU114" s="100"/>
      <c r="EIV114" s="100"/>
      <c r="EIW114" s="100"/>
      <c r="EIX114" s="100"/>
      <c r="EIY114" s="100"/>
      <c r="EIZ114" s="100"/>
      <c r="EJA114" s="100"/>
      <c r="EJB114" s="100"/>
      <c r="EJC114" s="100"/>
      <c r="EJD114" s="100"/>
      <c r="EJE114" s="100"/>
      <c r="EJF114" s="100"/>
      <c r="EJG114" s="100"/>
      <c r="EJH114" s="100"/>
      <c r="EJI114" s="100"/>
      <c r="EJJ114" s="100"/>
      <c r="EJK114" s="100"/>
      <c r="EJL114" s="100"/>
      <c r="EJM114" s="100"/>
      <c r="EJN114" s="100"/>
      <c r="EJO114" s="100"/>
      <c r="EJP114" s="100"/>
      <c r="EJQ114" s="100"/>
      <c r="EJR114" s="100"/>
      <c r="EJS114" s="100"/>
      <c r="EJT114" s="100"/>
      <c r="EJU114" s="100"/>
      <c r="EJV114" s="100"/>
      <c r="EJW114" s="100"/>
      <c r="EJX114" s="100"/>
      <c r="EJY114" s="100"/>
      <c r="EJZ114" s="100"/>
      <c r="EKA114" s="100"/>
      <c r="EKB114" s="100"/>
      <c r="EKC114" s="100"/>
      <c r="EKD114" s="100"/>
      <c r="EKE114" s="100"/>
      <c r="EKF114" s="100"/>
      <c r="EKG114" s="100"/>
      <c r="EKH114" s="100"/>
      <c r="EKI114" s="100"/>
      <c r="EKJ114" s="100"/>
      <c r="EKK114" s="100"/>
      <c r="EKL114" s="100"/>
      <c r="EKM114" s="100"/>
      <c r="EKN114" s="100"/>
      <c r="EKO114" s="100"/>
      <c r="EKP114" s="100"/>
      <c r="EKQ114" s="100"/>
      <c r="EKR114" s="100"/>
      <c r="EKS114" s="100"/>
      <c r="EKT114" s="100"/>
      <c r="EKU114" s="100"/>
      <c r="EKV114" s="100"/>
      <c r="EKW114" s="100"/>
      <c r="EKX114" s="100"/>
      <c r="EKY114" s="100"/>
      <c r="EKZ114" s="100"/>
      <c r="ELA114" s="100"/>
      <c r="ELB114" s="100"/>
      <c r="ELC114" s="100"/>
      <c r="ELD114" s="100"/>
      <c r="ELE114" s="100"/>
      <c r="ELF114" s="100"/>
      <c r="ELG114" s="100"/>
      <c r="ELH114" s="100"/>
      <c r="ELI114" s="100"/>
      <c r="ELJ114" s="100"/>
      <c r="ELK114" s="100"/>
      <c r="ELL114" s="100"/>
      <c r="ELM114" s="100"/>
      <c r="ELN114" s="100"/>
      <c r="ELO114" s="100"/>
      <c r="ELP114" s="100"/>
      <c r="ELQ114" s="100"/>
      <c r="ELR114" s="100"/>
      <c r="ELS114" s="100"/>
      <c r="ELT114" s="100"/>
      <c r="ELU114" s="100"/>
      <c r="ELV114" s="100"/>
      <c r="ELW114" s="100"/>
      <c r="ELX114" s="100"/>
      <c r="ELY114" s="100"/>
      <c r="ELZ114" s="100"/>
      <c r="EMA114" s="100"/>
      <c r="EMB114" s="100"/>
      <c r="EMC114" s="100"/>
      <c r="EMD114" s="100"/>
      <c r="EME114" s="100"/>
      <c r="EMF114" s="100"/>
      <c r="EMG114" s="100"/>
      <c r="EMH114" s="100"/>
      <c r="EMI114" s="100"/>
      <c r="EMJ114" s="100"/>
      <c r="EMK114" s="100"/>
      <c r="EML114" s="100"/>
      <c r="EMM114" s="100"/>
      <c r="EMN114" s="100"/>
      <c r="EMO114" s="100"/>
      <c r="EMP114" s="100"/>
      <c r="EMQ114" s="100"/>
      <c r="EMR114" s="100"/>
      <c r="EMS114" s="100"/>
      <c r="EMT114" s="100"/>
      <c r="EMU114" s="100"/>
      <c r="EMV114" s="100"/>
      <c r="EMW114" s="100"/>
      <c r="EMX114" s="100"/>
      <c r="EMY114" s="100"/>
      <c r="EMZ114" s="100"/>
      <c r="ENA114" s="100"/>
      <c r="ENB114" s="100"/>
      <c r="ENC114" s="100"/>
      <c r="END114" s="100"/>
      <c r="ENE114" s="100"/>
      <c r="ENF114" s="100"/>
      <c r="ENG114" s="100"/>
      <c r="ENH114" s="100"/>
      <c r="ENI114" s="100"/>
      <c r="ENJ114" s="100"/>
      <c r="ENK114" s="100"/>
      <c r="ENL114" s="100"/>
      <c r="ENM114" s="100"/>
      <c r="ENN114" s="100"/>
      <c r="ENO114" s="100"/>
      <c r="ENP114" s="100"/>
      <c r="ENQ114" s="100"/>
      <c r="ENR114" s="100"/>
      <c r="ENS114" s="100"/>
      <c r="ENT114" s="100"/>
      <c r="ENU114" s="100"/>
      <c r="ENV114" s="100"/>
      <c r="ENW114" s="100"/>
      <c r="ENX114" s="100"/>
      <c r="ENY114" s="100"/>
      <c r="ENZ114" s="100"/>
      <c r="EOA114" s="100"/>
      <c r="EOB114" s="100"/>
      <c r="EOC114" s="100"/>
      <c r="EOD114" s="100"/>
      <c r="EOE114" s="100"/>
      <c r="EOF114" s="100"/>
      <c r="EOG114" s="100"/>
      <c r="EOH114" s="100"/>
      <c r="EOI114" s="100"/>
      <c r="EOJ114" s="100"/>
      <c r="EOK114" s="100"/>
      <c r="EOL114" s="100"/>
      <c r="EOM114" s="100"/>
      <c r="EON114" s="100"/>
      <c r="EOO114" s="100"/>
      <c r="EOP114" s="100"/>
      <c r="EOQ114" s="100"/>
      <c r="EOR114" s="100"/>
      <c r="EOS114" s="100"/>
      <c r="EOT114" s="100"/>
      <c r="EOU114" s="100"/>
      <c r="EOV114" s="100"/>
      <c r="EOW114" s="100"/>
      <c r="EOX114" s="100"/>
      <c r="EOY114" s="100"/>
      <c r="EOZ114" s="100"/>
      <c r="EPA114" s="100"/>
      <c r="EPB114" s="100"/>
      <c r="EPC114" s="100"/>
      <c r="EPD114" s="100"/>
      <c r="EPE114" s="100"/>
      <c r="EPF114" s="100"/>
      <c r="EPG114" s="100"/>
      <c r="EPH114" s="100"/>
      <c r="EPI114" s="100"/>
      <c r="EPJ114" s="100"/>
      <c r="EPK114" s="100"/>
      <c r="EPL114" s="100"/>
      <c r="EPM114" s="100"/>
      <c r="EPN114" s="100"/>
      <c r="EPO114" s="100"/>
      <c r="EPP114" s="100"/>
      <c r="EPQ114" s="100"/>
      <c r="EPR114" s="100"/>
      <c r="EPS114" s="100"/>
      <c r="EPT114" s="100"/>
      <c r="EPU114" s="100"/>
      <c r="EPV114" s="100"/>
      <c r="EPW114" s="100"/>
      <c r="EPX114" s="100"/>
      <c r="EPY114" s="100"/>
      <c r="EPZ114" s="100"/>
      <c r="EQA114" s="100"/>
      <c r="EQB114" s="100"/>
      <c r="EQC114" s="100"/>
      <c r="EQD114" s="100"/>
      <c r="EQE114" s="100"/>
      <c r="EQF114" s="100"/>
      <c r="EQG114" s="100"/>
      <c r="EQH114" s="100"/>
      <c r="EQI114" s="100"/>
      <c r="EQJ114" s="100"/>
      <c r="EQK114" s="100"/>
      <c r="EQL114" s="100"/>
      <c r="EQM114" s="100"/>
      <c r="EQN114" s="100"/>
      <c r="EQO114" s="100"/>
      <c r="EQP114" s="100"/>
      <c r="EQQ114" s="100"/>
      <c r="EQR114" s="100"/>
      <c r="EQS114" s="100"/>
      <c r="EQT114" s="100"/>
      <c r="EQU114" s="100"/>
      <c r="EQV114" s="100"/>
      <c r="EQW114" s="100"/>
      <c r="EQX114" s="100"/>
      <c r="EQY114" s="100"/>
      <c r="EQZ114" s="100"/>
      <c r="ERA114" s="100"/>
      <c r="ERB114" s="100"/>
      <c r="ERC114" s="100"/>
      <c r="ERD114" s="100"/>
      <c r="ERE114" s="100"/>
      <c r="ERF114" s="100"/>
      <c r="ERG114" s="100"/>
      <c r="ERH114" s="100"/>
      <c r="ERI114" s="100"/>
      <c r="ERJ114" s="100"/>
      <c r="ERK114" s="100"/>
      <c r="ERL114" s="100"/>
      <c r="ERM114" s="100"/>
      <c r="ERN114" s="100"/>
      <c r="ERO114" s="100"/>
      <c r="ERP114" s="100"/>
      <c r="ERQ114" s="100"/>
      <c r="ERR114" s="100"/>
      <c r="ERS114" s="100"/>
      <c r="ERT114" s="100"/>
      <c r="ERU114" s="100"/>
      <c r="ERV114" s="100"/>
      <c r="ERW114" s="100"/>
      <c r="ERX114" s="100"/>
      <c r="ERY114" s="100"/>
      <c r="ERZ114" s="100"/>
      <c r="ESA114" s="100"/>
      <c r="ESB114" s="100"/>
      <c r="ESC114" s="100"/>
      <c r="ESD114" s="100"/>
      <c r="ESE114" s="100"/>
      <c r="ESF114" s="100"/>
      <c r="ESG114" s="100"/>
      <c r="ESH114" s="100"/>
      <c r="ESI114" s="100"/>
      <c r="ESJ114" s="100"/>
      <c r="ESK114" s="100"/>
      <c r="ESL114" s="100"/>
      <c r="ESM114" s="100"/>
      <c r="ESN114" s="100"/>
      <c r="ESO114" s="100"/>
      <c r="ESP114" s="100"/>
      <c r="ESQ114" s="100"/>
      <c r="ESR114" s="100"/>
      <c r="ESS114" s="100"/>
      <c r="EST114" s="100"/>
      <c r="ESU114" s="100"/>
      <c r="ESV114" s="100"/>
      <c r="ESW114" s="100"/>
      <c r="ESX114" s="100"/>
      <c r="ESY114" s="100"/>
      <c r="ESZ114" s="100"/>
      <c r="ETA114" s="100"/>
      <c r="ETB114" s="100"/>
      <c r="ETC114" s="100"/>
      <c r="ETD114" s="100"/>
      <c r="ETE114" s="100"/>
      <c r="ETF114" s="100"/>
      <c r="ETG114" s="100"/>
      <c r="ETH114" s="100"/>
      <c r="ETI114" s="100"/>
      <c r="ETJ114" s="100"/>
      <c r="ETK114" s="100"/>
      <c r="ETL114" s="100"/>
      <c r="ETM114" s="100"/>
      <c r="ETN114" s="100"/>
      <c r="ETO114" s="100"/>
      <c r="ETP114" s="100"/>
      <c r="ETQ114" s="100"/>
      <c r="ETR114" s="100"/>
      <c r="ETS114" s="100"/>
      <c r="ETT114" s="100"/>
      <c r="ETU114" s="100"/>
      <c r="ETV114" s="100"/>
      <c r="ETW114" s="100"/>
      <c r="ETX114" s="100"/>
      <c r="ETY114" s="100"/>
      <c r="ETZ114" s="100"/>
      <c r="EUA114" s="100"/>
      <c r="EUB114" s="100"/>
      <c r="EUC114" s="100"/>
      <c r="EUD114" s="100"/>
      <c r="EUE114" s="100"/>
      <c r="EUF114" s="100"/>
      <c r="EUG114" s="100"/>
      <c r="EUH114" s="100"/>
      <c r="EUI114" s="100"/>
      <c r="EUJ114" s="100"/>
      <c r="EUK114" s="100"/>
      <c r="EUL114" s="100"/>
      <c r="EUM114" s="100"/>
      <c r="EUN114" s="100"/>
      <c r="EUO114" s="100"/>
      <c r="EUP114" s="100"/>
      <c r="EUQ114" s="100"/>
      <c r="EUR114" s="100"/>
      <c r="EUS114" s="100"/>
      <c r="EUT114" s="100"/>
      <c r="EUU114" s="100"/>
      <c r="EUV114" s="100"/>
      <c r="EUW114" s="100"/>
      <c r="EUX114" s="100"/>
      <c r="EUY114" s="100"/>
      <c r="EUZ114" s="100"/>
      <c r="EVA114" s="100"/>
      <c r="EVB114" s="100"/>
      <c r="EVC114" s="100"/>
      <c r="EVD114" s="100"/>
      <c r="EVE114" s="100"/>
      <c r="EVF114" s="100"/>
      <c r="EVG114" s="100"/>
      <c r="EVH114" s="100"/>
      <c r="EVI114" s="100"/>
      <c r="EVJ114" s="100"/>
      <c r="EVK114" s="100"/>
      <c r="EVL114" s="100"/>
      <c r="EVM114" s="100"/>
      <c r="EVN114" s="100"/>
      <c r="EVO114" s="100"/>
      <c r="EVP114" s="100"/>
      <c r="EVQ114" s="100"/>
      <c r="EVR114" s="100"/>
      <c r="EVS114" s="100"/>
      <c r="EVT114" s="100"/>
      <c r="EVU114" s="100"/>
      <c r="EVV114" s="100"/>
      <c r="EVW114" s="100"/>
      <c r="EVX114" s="100"/>
      <c r="EVY114" s="100"/>
      <c r="EVZ114" s="100"/>
      <c r="EWA114" s="100"/>
      <c r="EWB114" s="100"/>
      <c r="EWC114" s="100"/>
      <c r="EWD114" s="100"/>
      <c r="EWE114" s="100"/>
      <c r="EWF114" s="100"/>
      <c r="EWG114" s="100"/>
      <c r="EWH114" s="100"/>
      <c r="EWI114" s="100"/>
      <c r="EWJ114" s="100"/>
      <c r="EWK114" s="100"/>
      <c r="EWL114" s="100"/>
      <c r="EWM114" s="100"/>
      <c r="EWN114" s="100"/>
      <c r="EWO114" s="100"/>
      <c r="EWP114" s="100"/>
      <c r="EWQ114" s="100"/>
      <c r="EWR114" s="100"/>
      <c r="EWS114" s="100"/>
      <c r="EWT114" s="100"/>
      <c r="EWU114" s="100"/>
      <c r="EWV114" s="100"/>
      <c r="EWW114" s="100"/>
      <c r="EWX114" s="100"/>
      <c r="EWY114" s="100"/>
      <c r="EWZ114" s="100"/>
      <c r="EXA114" s="100"/>
      <c r="EXB114" s="100"/>
      <c r="EXC114" s="100"/>
      <c r="EXD114" s="100"/>
      <c r="EXE114" s="100"/>
      <c r="EXF114" s="100"/>
      <c r="EXG114" s="100"/>
      <c r="EXH114" s="100"/>
      <c r="EXI114" s="100"/>
      <c r="EXJ114" s="100"/>
      <c r="EXK114" s="100"/>
      <c r="EXL114" s="100"/>
      <c r="EXM114" s="100"/>
      <c r="EXN114" s="100"/>
      <c r="EXO114" s="100"/>
      <c r="EXP114" s="100"/>
      <c r="EXQ114" s="100"/>
      <c r="EXR114" s="100"/>
      <c r="EXS114" s="100"/>
      <c r="EXT114" s="100"/>
      <c r="EXU114" s="100"/>
      <c r="EXV114" s="100"/>
      <c r="EXW114" s="100"/>
      <c r="EXX114" s="100"/>
      <c r="EXY114" s="100"/>
      <c r="EXZ114" s="100"/>
      <c r="EYA114" s="100"/>
      <c r="EYB114" s="100"/>
      <c r="EYC114" s="100"/>
      <c r="EYD114" s="100"/>
      <c r="EYE114" s="100"/>
      <c r="EYF114" s="100"/>
      <c r="EYG114" s="100"/>
      <c r="EYH114" s="100"/>
      <c r="EYI114" s="100"/>
      <c r="EYJ114" s="100"/>
      <c r="EYK114" s="100"/>
      <c r="EYL114" s="100"/>
      <c r="EYM114" s="100"/>
      <c r="EYN114" s="100"/>
      <c r="EYO114" s="100"/>
      <c r="EYP114" s="100"/>
      <c r="EYQ114" s="100"/>
      <c r="EYR114" s="100"/>
      <c r="EYS114" s="100"/>
      <c r="EYT114" s="100"/>
      <c r="EYU114" s="100"/>
      <c r="EYV114" s="100"/>
      <c r="EYW114" s="100"/>
      <c r="EYX114" s="100"/>
      <c r="EYY114" s="100"/>
      <c r="EYZ114" s="100"/>
      <c r="EZA114" s="100"/>
      <c r="EZB114" s="100"/>
      <c r="EZC114" s="100"/>
      <c r="EZD114" s="100"/>
      <c r="EZE114" s="100"/>
      <c r="EZF114" s="100"/>
      <c r="EZG114" s="100"/>
      <c r="EZH114" s="100"/>
      <c r="EZI114" s="100"/>
      <c r="EZJ114" s="100"/>
      <c r="EZK114" s="100"/>
      <c r="EZL114" s="100"/>
      <c r="EZM114" s="100"/>
      <c r="EZN114" s="100"/>
      <c r="EZO114" s="100"/>
      <c r="EZP114" s="100"/>
      <c r="EZQ114" s="100"/>
      <c r="EZR114" s="100"/>
      <c r="EZS114" s="100"/>
      <c r="EZT114" s="100"/>
      <c r="EZU114" s="100"/>
      <c r="EZV114" s="100"/>
      <c r="EZW114" s="100"/>
      <c r="EZX114" s="100"/>
      <c r="EZY114" s="100"/>
      <c r="EZZ114" s="100"/>
      <c r="FAA114" s="100"/>
      <c r="FAB114" s="100"/>
      <c r="FAC114" s="100"/>
      <c r="FAD114" s="100"/>
      <c r="FAE114" s="100"/>
      <c r="FAF114" s="100"/>
      <c r="FAG114" s="100"/>
      <c r="FAH114" s="100"/>
      <c r="FAI114" s="100"/>
      <c r="FAJ114" s="100"/>
      <c r="FAK114" s="100"/>
      <c r="FAL114" s="100"/>
      <c r="FAM114" s="100"/>
      <c r="FAN114" s="100"/>
      <c r="FAO114" s="100"/>
      <c r="FAP114" s="100"/>
      <c r="FAQ114" s="100"/>
      <c r="FAR114" s="100"/>
      <c r="FAS114" s="100"/>
      <c r="FAT114" s="100"/>
      <c r="FAU114" s="100"/>
      <c r="FAV114" s="100"/>
      <c r="FAW114" s="100"/>
      <c r="FAX114" s="100"/>
      <c r="FAY114" s="100"/>
      <c r="FAZ114" s="100"/>
      <c r="FBA114" s="100"/>
      <c r="FBB114" s="100"/>
      <c r="FBC114" s="100"/>
      <c r="FBD114" s="100"/>
      <c r="FBE114" s="100"/>
      <c r="FBF114" s="100"/>
      <c r="FBG114" s="100"/>
      <c r="FBH114" s="100"/>
      <c r="FBI114" s="100"/>
      <c r="FBJ114" s="100"/>
      <c r="FBK114" s="100"/>
      <c r="FBL114" s="100"/>
      <c r="FBM114" s="100"/>
      <c r="FBN114" s="100"/>
      <c r="FBO114" s="100"/>
      <c r="FBP114" s="100"/>
      <c r="FBQ114" s="100"/>
      <c r="FBR114" s="100"/>
      <c r="FBS114" s="100"/>
      <c r="FBT114" s="100"/>
      <c r="FBU114" s="100"/>
      <c r="FBV114" s="100"/>
      <c r="FBW114" s="100"/>
      <c r="FBX114" s="100"/>
      <c r="FBY114" s="100"/>
      <c r="FBZ114" s="100"/>
      <c r="FCA114" s="100"/>
      <c r="FCB114" s="100"/>
      <c r="FCC114" s="100"/>
      <c r="FCD114" s="100"/>
      <c r="FCE114" s="100"/>
      <c r="FCF114" s="100"/>
      <c r="FCG114" s="100"/>
      <c r="FCH114" s="100"/>
      <c r="FCI114" s="100"/>
      <c r="FCJ114" s="100"/>
      <c r="FCK114" s="100"/>
      <c r="FCL114" s="100"/>
      <c r="FCM114" s="100"/>
      <c r="FCN114" s="100"/>
      <c r="FCO114" s="100"/>
      <c r="FCP114" s="100"/>
      <c r="FCQ114" s="100"/>
      <c r="FCR114" s="100"/>
      <c r="FCS114" s="100"/>
      <c r="FCT114" s="100"/>
      <c r="FCU114" s="100"/>
      <c r="FCV114" s="100"/>
      <c r="FCW114" s="100"/>
      <c r="FCX114" s="100"/>
      <c r="FCY114" s="100"/>
      <c r="FCZ114" s="100"/>
      <c r="FDA114" s="100"/>
      <c r="FDB114" s="100"/>
      <c r="FDC114" s="100"/>
      <c r="FDD114" s="100"/>
      <c r="FDE114" s="100"/>
      <c r="FDF114" s="100"/>
      <c r="FDG114" s="100"/>
      <c r="FDH114" s="100"/>
      <c r="FDI114" s="100"/>
      <c r="FDJ114" s="100"/>
      <c r="FDK114" s="100"/>
      <c r="FDL114" s="100"/>
      <c r="FDM114" s="100"/>
      <c r="FDN114" s="100"/>
      <c r="FDO114" s="100"/>
      <c r="FDP114" s="100"/>
      <c r="FDQ114" s="100"/>
      <c r="FDR114" s="100"/>
      <c r="FDS114" s="100"/>
      <c r="FDT114" s="100"/>
      <c r="FDU114" s="100"/>
      <c r="FDV114" s="100"/>
      <c r="FDW114" s="100"/>
      <c r="FDX114" s="100"/>
      <c r="FDY114" s="100"/>
      <c r="FDZ114" s="100"/>
      <c r="FEA114" s="100"/>
      <c r="FEB114" s="100"/>
      <c r="FEC114" s="100"/>
      <c r="FED114" s="100"/>
      <c r="FEE114" s="100"/>
      <c r="FEF114" s="100"/>
      <c r="FEG114" s="100"/>
      <c r="FEH114" s="100"/>
      <c r="FEI114" s="100"/>
      <c r="FEJ114" s="100"/>
      <c r="FEK114" s="100"/>
      <c r="FEL114" s="100"/>
      <c r="FEM114" s="100"/>
      <c r="FEN114" s="100"/>
      <c r="FEO114" s="100"/>
      <c r="FEP114" s="100"/>
      <c r="FEQ114" s="100"/>
      <c r="FER114" s="100"/>
      <c r="FES114" s="100"/>
      <c r="FET114" s="100"/>
      <c r="FEU114" s="100"/>
      <c r="FEV114" s="100"/>
      <c r="FEW114" s="100"/>
      <c r="FEX114" s="100"/>
      <c r="FEY114" s="100"/>
      <c r="FEZ114" s="100"/>
      <c r="FFA114" s="100"/>
      <c r="FFB114" s="100"/>
      <c r="FFC114" s="100"/>
      <c r="FFD114" s="100"/>
      <c r="FFE114" s="100"/>
      <c r="FFF114" s="100"/>
      <c r="FFG114" s="100"/>
      <c r="FFH114" s="100"/>
      <c r="FFI114" s="100"/>
      <c r="FFJ114" s="100"/>
      <c r="FFK114" s="100"/>
      <c r="FFL114" s="100"/>
      <c r="FFM114" s="100"/>
      <c r="FFN114" s="100"/>
      <c r="FFO114" s="100"/>
      <c r="FFP114" s="100"/>
      <c r="FFQ114" s="100"/>
      <c r="FFR114" s="100"/>
      <c r="FFS114" s="100"/>
      <c r="FFT114" s="100"/>
      <c r="FFU114" s="100"/>
      <c r="FFV114" s="100"/>
      <c r="FFW114" s="100"/>
      <c r="FFX114" s="100"/>
      <c r="FFY114" s="100"/>
      <c r="FFZ114" s="100"/>
      <c r="FGA114" s="100"/>
      <c r="FGB114" s="100"/>
      <c r="FGC114" s="100"/>
      <c r="FGD114" s="100"/>
      <c r="FGE114" s="100"/>
      <c r="FGF114" s="100"/>
      <c r="FGG114" s="100"/>
      <c r="FGH114" s="100"/>
      <c r="FGI114" s="100"/>
      <c r="FGJ114" s="100"/>
      <c r="FGK114" s="100"/>
      <c r="FGL114" s="100"/>
      <c r="FGM114" s="100"/>
      <c r="FGN114" s="100"/>
      <c r="FGO114" s="100"/>
      <c r="FGP114" s="100"/>
      <c r="FGQ114" s="100"/>
      <c r="FGR114" s="100"/>
      <c r="FGS114" s="100"/>
      <c r="FGT114" s="100"/>
      <c r="FGU114" s="100"/>
      <c r="FGV114" s="100"/>
      <c r="FGW114" s="100"/>
      <c r="FGX114" s="100"/>
      <c r="FGY114" s="100"/>
      <c r="FGZ114" s="100"/>
      <c r="FHA114" s="100"/>
      <c r="FHB114" s="100"/>
      <c r="FHC114" s="100"/>
      <c r="FHD114" s="100"/>
      <c r="FHE114" s="100"/>
      <c r="FHF114" s="100"/>
      <c r="FHG114" s="100"/>
      <c r="FHH114" s="100"/>
      <c r="FHI114" s="100"/>
      <c r="FHJ114" s="100"/>
      <c r="FHK114" s="100"/>
      <c r="FHL114" s="100"/>
      <c r="FHM114" s="100"/>
      <c r="FHN114" s="100"/>
      <c r="FHO114" s="100"/>
      <c r="FHP114" s="100"/>
      <c r="FHQ114" s="100"/>
      <c r="FHR114" s="100"/>
      <c r="FHS114" s="100"/>
      <c r="FHT114" s="100"/>
      <c r="FHU114" s="100"/>
      <c r="FHV114" s="100"/>
      <c r="FHW114" s="100"/>
      <c r="FHX114" s="100"/>
      <c r="FHY114" s="100"/>
      <c r="FHZ114" s="100"/>
      <c r="FIA114" s="100"/>
      <c r="FIB114" s="100"/>
      <c r="FIC114" s="100"/>
      <c r="FID114" s="100"/>
      <c r="FIE114" s="100"/>
      <c r="FIF114" s="100"/>
      <c r="FIG114" s="100"/>
      <c r="FIH114" s="100"/>
      <c r="FII114" s="100"/>
      <c r="FIJ114" s="100"/>
      <c r="FIK114" s="100"/>
      <c r="FIL114" s="100"/>
      <c r="FIM114" s="100"/>
      <c r="FIN114" s="100"/>
      <c r="FIO114" s="100"/>
      <c r="FIP114" s="100"/>
      <c r="FIQ114" s="100"/>
      <c r="FIR114" s="100"/>
      <c r="FIS114" s="100"/>
      <c r="FIT114" s="100"/>
      <c r="FIU114" s="100"/>
      <c r="FIV114" s="100"/>
      <c r="FIW114" s="100"/>
      <c r="FIX114" s="100"/>
      <c r="FIY114" s="100"/>
      <c r="FIZ114" s="100"/>
      <c r="FJA114" s="100"/>
      <c r="FJB114" s="100"/>
      <c r="FJC114" s="100"/>
      <c r="FJD114" s="100"/>
      <c r="FJE114" s="100"/>
      <c r="FJF114" s="100"/>
      <c r="FJG114" s="100"/>
      <c r="FJH114" s="100"/>
      <c r="FJI114" s="100"/>
      <c r="FJJ114" s="100"/>
      <c r="FJK114" s="100"/>
      <c r="FJL114" s="100"/>
      <c r="FJM114" s="100"/>
      <c r="FJN114" s="100"/>
      <c r="FJO114" s="100"/>
      <c r="FJP114" s="100"/>
      <c r="FJQ114" s="100"/>
      <c r="FJR114" s="100"/>
      <c r="FJS114" s="100"/>
      <c r="FJT114" s="100"/>
      <c r="FJU114" s="100"/>
      <c r="FJV114" s="100"/>
      <c r="FJW114" s="100"/>
      <c r="FJX114" s="100"/>
      <c r="FJY114" s="100"/>
      <c r="FJZ114" s="100"/>
      <c r="FKA114" s="100"/>
      <c r="FKB114" s="100"/>
      <c r="FKC114" s="100"/>
      <c r="FKD114" s="100"/>
      <c r="FKE114" s="100"/>
      <c r="FKF114" s="100"/>
      <c r="FKG114" s="100"/>
      <c r="FKH114" s="100"/>
      <c r="FKI114" s="100"/>
      <c r="FKJ114" s="100"/>
      <c r="FKK114" s="100"/>
      <c r="FKL114" s="100"/>
      <c r="FKM114" s="100"/>
      <c r="FKN114" s="100"/>
      <c r="FKO114" s="100"/>
      <c r="FKP114" s="100"/>
      <c r="FKQ114" s="100"/>
      <c r="FKR114" s="100"/>
      <c r="FKS114" s="100"/>
      <c r="FKT114" s="100"/>
      <c r="FKU114" s="100"/>
      <c r="FKV114" s="100"/>
      <c r="FKW114" s="100"/>
      <c r="FKX114" s="100"/>
      <c r="FKY114" s="100"/>
      <c r="FKZ114" s="100"/>
      <c r="FLA114" s="100"/>
      <c r="FLB114" s="100"/>
      <c r="FLC114" s="100"/>
      <c r="FLD114" s="100"/>
      <c r="FLE114" s="100"/>
      <c r="FLF114" s="100"/>
      <c r="FLG114" s="100"/>
      <c r="FLH114" s="100"/>
      <c r="FLI114" s="100"/>
      <c r="FLJ114" s="100"/>
      <c r="FLK114" s="100"/>
      <c r="FLL114" s="100"/>
      <c r="FLM114" s="100"/>
      <c r="FLN114" s="100"/>
      <c r="FLO114" s="100"/>
      <c r="FLP114" s="100"/>
      <c r="FLQ114" s="100"/>
      <c r="FLR114" s="100"/>
      <c r="FLS114" s="100"/>
      <c r="FLT114" s="100"/>
      <c r="FLU114" s="100"/>
      <c r="FLV114" s="100"/>
      <c r="FLW114" s="100"/>
      <c r="FLX114" s="100"/>
      <c r="FLY114" s="100"/>
      <c r="FLZ114" s="100"/>
      <c r="FMA114" s="100"/>
      <c r="FMB114" s="100"/>
      <c r="FMC114" s="100"/>
      <c r="FMD114" s="100"/>
      <c r="FME114" s="100"/>
      <c r="FMF114" s="100"/>
      <c r="FMG114" s="100"/>
      <c r="FMH114" s="100"/>
      <c r="FMI114" s="100"/>
      <c r="FMJ114" s="100"/>
      <c r="FMK114" s="100"/>
      <c r="FML114" s="100"/>
      <c r="FMM114" s="100"/>
      <c r="FMN114" s="100"/>
      <c r="FMO114" s="100"/>
      <c r="FMP114" s="100"/>
      <c r="FMQ114" s="100"/>
      <c r="FMR114" s="100"/>
      <c r="FMS114" s="100"/>
      <c r="FMT114" s="100"/>
      <c r="FMU114" s="100"/>
      <c r="FMV114" s="100"/>
      <c r="FMW114" s="100"/>
      <c r="FMX114" s="100"/>
      <c r="FMY114" s="100"/>
      <c r="FMZ114" s="100"/>
      <c r="FNA114" s="100"/>
      <c r="FNB114" s="100"/>
      <c r="FNC114" s="100"/>
      <c r="FND114" s="100"/>
      <c r="FNE114" s="100"/>
      <c r="FNF114" s="100"/>
      <c r="FNG114" s="100"/>
      <c r="FNH114" s="100"/>
      <c r="FNI114" s="100"/>
      <c r="FNJ114" s="100"/>
      <c r="FNK114" s="100"/>
      <c r="FNL114" s="100"/>
      <c r="FNM114" s="100"/>
      <c r="FNN114" s="100"/>
      <c r="FNO114" s="100"/>
      <c r="FNP114" s="100"/>
      <c r="FNQ114" s="100"/>
      <c r="FNR114" s="100"/>
      <c r="FNS114" s="100"/>
      <c r="FNT114" s="100"/>
      <c r="FNU114" s="100"/>
      <c r="FNV114" s="100"/>
      <c r="FNW114" s="100"/>
      <c r="FNX114" s="100"/>
      <c r="FNY114" s="100"/>
      <c r="FNZ114" s="100"/>
      <c r="FOA114" s="100"/>
      <c r="FOB114" s="100"/>
      <c r="FOC114" s="100"/>
      <c r="FOD114" s="100"/>
      <c r="FOE114" s="100"/>
      <c r="FOF114" s="100"/>
      <c r="FOG114" s="100"/>
      <c r="FOH114" s="100"/>
      <c r="FOI114" s="100"/>
      <c r="FOJ114" s="100"/>
      <c r="FOK114" s="100"/>
      <c r="FOL114" s="100"/>
      <c r="FOM114" s="100"/>
      <c r="FON114" s="100"/>
      <c r="FOO114" s="100"/>
      <c r="FOP114" s="100"/>
      <c r="FOQ114" s="100"/>
      <c r="FOR114" s="100"/>
      <c r="FOS114" s="100"/>
      <c r="FOT114" s="100"/>
      <c r="FOU114" s="100"/>
      <c r="FOV114" s="100"/>
      <c r="FOW114" s="100"/>
      <c r="FOX114" s="100"/>
      <c r="FOY114" s="100"/>
      <c r="FOZ114" s="100"/>
      <c r="FPA114" s="100"/>
      <c r="FPB114" s="100"/>
      <c r="FPC114" s="100"/>
      <c r="FPD114" s="100"/>
      <c r="FPE114" s="100"/>
      <c r="FPF114" s="100"/>
      <c r="FPG114" s="100"/>
      <c r="FPH114" s="100"/>
      <c r="FPI114" s="100"/>
      <c r="FPJ114" s="100"/>
      <c r="FPK114" s="100"/>
      <c r="FPL114" s="100"/>
      <c r="FPM114" s="100"/>
      <c r="FPN114" s="100"/>
      <c r="FPO114" s="100"/>
      <c r="FPP114" s="100"/>
      <c r="FPQ114" s="100"/>
      <c r="FPR114" s="100"/>
      <c r="FPS114" s="100"/>
      <c r="FPT114" s="100"/>
      <c r="FPU114" s="100"/>
      <c r="FPV114" s="100"/>
      <c r="FPW114" s="100"/>
      <c r="FPX114" s="100"/>
      <c r="FPY114" s="100"/>
      <c r="FPZ114" s="100"/>
      <c r="FQA114" s="100"/>
      <c r="FQB114" s="100"/>
      <c r="FQC114" s="100"/>
      <c r="FQD114" s="100"/>
      <c r="FQE114" s="100"/>
      <c r="FQF114" s="100"/>
      <c r="FQG114" s="100"/>
      <c r="FQH114" s="100"/>
      <c r="FQI114" s="100"/>
      <c r="FQJ114" s="100"/>
      <c r="FQK114" s="100"/>
      <c r="FQL114" s="100"/>
      <c r="FQM114" s="100"/>
      <c r="FQN114" s="100"/>
      <c r="FQO114" s="100"/>
      <c r="FQP114" s="100"/>
      <c r="FQQ114" s="100"/>
      <c r="FQR114" s="100"/>
      <c r="FQS114" s="100"/>
      <c r="FQT114" s="100"/>
      <c r="FQU114" s="100"/>
      <c r="FQV114" s="100"/>
      <c r="FQW114" s="100"/>
      <c r="FQX114" s="100"/>
      <c r="FQY114" s="100"/>
      <c r="FQZ114" s="100"/>
      <c r="FRA114" s="100"/>
      <c r="FRB114" s="100"/>
      <c r="FRC114" s="100"/>
      <c r="FRD114" s="100"/>
      <c r="FRE114" s="100"/>
      <c r="FRF114" s="100"/>
      <c r="FRG114" s="100"/>
      <c r="FRH114" s="100"/>
      <c r="FRI114" s="100"/>
      <c r="FRJ114" s="100"/>
      <c r="FRK114" s="100"/>
      <c r="FRL114" s="100"/>
      <c r="FRM114" s="100"/>
      <c r="FRN114" s="100"/>
      <c r="FRO114" s="100"/>
      <c r="FRP114" s="100"/>
      <c r="FRQ114" s="100"/>
      <c r="FRR114" s="100"/>
      <c r="FRS114" s="100"/>
      <c r="FRT114" s="100"/>
      <c r="FRU114" s="100"/>
      <c r="FRV114" s="100"/>
      <c r="FRW114" s="100"/>
      <c r="FRX114" s="100"/>
      <c r="FRY114" s="100"/>
      <c r="FRZ114" s="100"/>
      <c r="FSA114" s="100"/>
      <c r="FSB114" s="100"/>
      <c r="FSC114" s="100"/>
      <c r="FSD114" s="100"/>
      <c r="FSE114" s="100"/>
      <c r="FSF114" s="100"/>
      <c r="FSG114" s="100"/>
      <c r="FSH114" s="100"/>
      <c r="FSI114" s="100"/>
      <c r="FSJ114" s="100"/>
      <c r="FSK114" s="100"/>
      <c r="FSL114" s="100"/>
      <c r="FSM114" s="100"/>
      <c r="FSN114" s="100"/>
      <c r="FSO114" s="100"/>
      <c r="FSP114" s="100"/>
      <c r="FSQ114" s="100"/>
      <c r="FSR114" s="100"/>
      <c r="FSS114" s="100"/>
      <c r="FST114" s="100"/>
      <c r="FSU114" s="100"/>
      <c r="FSV114" s="100"/>
      <c r="FSW114" s="100"/>
      <c r="FSX114" s="100"/>
      <c r="FSY114" s="100"/>
      <c r="FSZ114" s="100"/>
      <c r="FTA114" s="100"/>
      <c r="FTB114" s="100"/>
      <c r="FTC114" s="100"/>
      <c r="FTD114" s="100"/>
      <c r="FTE114" s="100"/>
      <c r="FTF114" s="100"/>
      <c r="FTG114" s="100"/>
      <c r="FTH114" s="100"/>
      <c r="FTI114" s="100"/>
      <c r="FTJ114" s="100"/>
      <c r="FTK114" s="100"/>
      <c r="FTL114" s="100"/>
      <c r="FTM114" s="100"/>
      <c r="FTN114" s="100"/>
      <c r="FTO114" s="100"/>
      <c r="FTP114" s="100"/>
      <c r="FTQ114" s="100"/>
      <c r="FTR114" s="100"/>
      <c r="FTS114" s="100"/>
      <c r="FTT114" s="100"/>
      <c r="FTU114" s="100"/>
      <c r="FTV114" s="100"/>
      <c r="FTW114" s="100"/>
      <c r="FTX114" s="100"/>
      <c r="FTY114" s="100"/>
      <c r="FTZ114" s="100"/>
      <c r="FUA114" s="100"/>
      <c r="FUB114" s="100"/>
      <c r="FUC114" s="100"/>
      <c r="FUD114" s="100"/>
      <c r="FUE114" s="100"/>
      <c r="FUF114" s="100"/>
      <c r="FUG114" s="100"/>
      <c r="FUH114" s="100"/>
      <c r="FUI114" s="100"/>
      <c r="FUJ114" s="100"/>
      <c r="FUK114" s="100"/>
      <c r="FUL114" s="100"/>
      <c r="FUM114" s="100"/>
      <c r="FUN114" s="100"/>
      <c r="FUO114" s="100"/>
      <c r="FUP114" s="100"/>
      <c r="FUQ114" s="100"/>
      <c r="FUR114" s="100"/>
      <c r="FUS114" s="100"/>
      <c r="FUT114" s="100"/>
      <c r="FUU114" s="100"/>
      <c r="FUV114" s="100"/>
      <c r="FUW114" s="100"/>
      <c r="FUX114" s="100"/>
      <c r="FUY114" s="100"/>
      <c r="FUZ114" s="100"/>
      <c r="FVA114" s="100"/>
      <c r="FVB114" s="100"/>
      <c r="FVC114" s="100"/>
      <c r="FVD114" s="100"/>
      <c r="FVE114" s="100"/>
      <c r="FVF114" s="100"/>
      <c r="FVG114" s="100"/>
      <c r="FVH114" s="100"/>
      <c r="FVI114" s="100"/>
      <c r="FVJ114" s="100"/>
      <c r="FVK114" s="100"/>
      <c r="FVL114" s="100"/>
      <c r="FVM114" s="100"/>
      <c r="FVN114" s="100"/>
      <c r="FVO114" s="100"/>
      <c r="FVP114" s="100"/>
      <c r="FVQ114" s="100"/>
      <c r="FVR114" s="100"/>
      <c r="FVS114" s="100"/>
      <c r="FVT114" s="100"/>
      <c r="FVU114" s="100"/>
      <c r="FVV114" s="100"/>
      <c r="FVW114" s="100"/>
      <c r="FVX114" s="100"/>
      <c r="FVY114" s="100"/>
      <c r="FVZ114" s="100"/>
      <c r="FWA114" s="100"/>
      <c r="FWB114" s="100"/>
      <c r="FWC114" s="100"/>
      <c r="FWD114" s="100"/>
      <c r="FWE114" s="100"/>
      <c r="FWF114" s="100"/>
      <c r="FWG114" s="100"/>
      <c r="FWH114" s="100"/>
      <c r="FWI114" s="100"/>
      <c r="FWJ114" s="100"/>
      <c r="FWK114" s="100"/>
      <c r="FWL114" s="100"/>
      <c r="FWM114" s="100"/>
      <c r="FWN114" s="100"/>
      <c r="FWO114" s="100"/>
      <c r="FWP114" s="100"/>
      <c r="FWQ114" s="100"/>
      <c r="FWR114" s="100"/>
      <c r="FWS114" s="100"/>
      <c r="FWT114" s="100"/>
      <c r="FWU114" s="100"/>
      <c r="FWV114" s="100"/>
      <c r="FWW114" s="100"/>
      <c r="FWX114" s="100"/>
      <c r="FWY114" s="100"/>
      <c r="FWZ114" s="100"/>
      <c r="FXA114" s="100"/>
      <c r="FXB114" s="100"/>
      <c r="FXC114" s="100"/>
      <c r="FXD114" s="100"/>
      <c r="FXE114" s="100"/>
      <c r="FXF114" s="100"/>
      <c r="FXG114" s="100"/>
      <c r="FXH114" s="100"/>
      <c r="FXI114" s="100"/>
      <c r="FXJ114" s="100"/>
      <c r="FXK114" s="100"/>
      <c r="FXL114" s="100"/>
      <c r="FXM114" s="100"/>
      <c r="FXN114" s="100"/>
      <c r="FXO114" s="100"/>
      <c r="FXP114" s="100"/>
      <c r="FXQ114" s="100"/>
      <c r="FXR114" s="100"/>
      <c r="FXS114" s="100"/>
      <c r="FXT114" s="100"/>
      <c r="FXU114" s="100"/>
      <c r="FXV114" s="100"/>
      <c r="FXW114" s="100"/>
      <c r="FXX114" s="100"/>
      <c r="FXY114" s="100"/>
      <c r="FXZ114" s="100"/>
      <c r="FYA114" s="100"/>
      <c r="FYB114" s="100"/>
      <c r="FYC114" s="100"/>
      <c r="FYD114" s="100"/>
      <c r="FYE114" s="100"/>
      <c r="FYF114" s="100"/>
      <c r="FYG114" s="100"/>
      <c r="FYH114" s="100"/>
      <c r="FYI114" s="100"/>
      <c r="FYJ114" s="100"/>
      <c r="FYK114" s="100"/>
      <c r="FYL114" s="100"/>
      <c r="FYM114" s="100"/>
      <c r="FYN114" s="100"/>
      <c r="FYO114" s="100"/>
      <c r="FYP114" s="100"/>
      <c r="FYQ114" s="100"/>
      <c r="FYR114" s="100"/>
      <c r="FYS114" s="100"/>
      <c r="FYT114" s="100"/>
      <c r="FYU114" s="100"/>
      <c r="FYV114" s="100"/>
      <c r="FYW114" s="100"/>
      <c r="FYX114" s="100"/>
      <c r="FYY114" s="100"/>
      <c r="FYZ114" s="100"/>
      <c r="FZA114" s="100"/>
      <c r="FZB114" s="100"/>
      <c r="FZC114" s="100"/>
      <c r="FZD114" s="100"/>
      <c r="FZE114" s="100"/>
      <c r="FZF114" s="100"/>
      <c r="FZG114" s="100"/>
      <c r="FZH114" s="100"/>
      <c r="FZI114" s="100"/>
      <c r="FZJ114" s="100"/>
      <c r="FZK114" s="100"/>
      <c r="FZL114" s="100"/>
      <c r="FZM114" s="100"/>
      <c r="FZN114" s="100"/>
      <c r="FZO114" s="100"/>
      <c r="FZP114" s="100"/>
      <c r="FZQ114" s="100"/>
      <c r="FZR114" s="100"/>
      <c r="FZS114" s="100"/>
      <c r="FZT114" s="100"/>
      <c r="FZU114" s="100"/>
      <c r="FZV114" s="100"/>
      <c r="FZW114" s="100"/>
      <c r="FZX114" s="100"/>
      <c r="FZY114" s="100"/>
      <c r="FZZ114" s="100"/>
      <c r="GAA114" s="100"/>
      <c r="GAB114" s="100"/>
      <c r="GAC114" s="100"/>
      <c r="GAD114" s="100"/>
      <c r="GAE114" s="100"/>
      <c r="GAF114" s="100"/>
      <c r="GAG114" s="100"/>
      <c r="GAH114" s="100"/>
      <c r="GAI114" s="100"/>
      <c r="GAJ114" s="100"/>
      <c r="GAK114" s="100"/>
      <c r="GAL114" s="100"/>
      <c r="GAM114" s="100"/>
      <c r="GAN114" s="100"/>
      <c r="GAO114" s="100"/>
      <c r="GAP114" s="100"/>
      <c r="GAQ114" s="100"/>
      <c r="GAR114" s="100"/>
      <c r="GAS114" s="100"/>
      <c r="GAT114" s="100"/>
      <c r="GAU114" s="100"/>
      <c r="GAV114" s="100"/>
      <c r="GAW114" s="100"/>
      <c r="GAX114" s="100"/>
      <c r="GAY114" s="100"/>
      <c r="GAZ114" s="100"/>
      <c r="GBA114" s="100"/>
      <c r="GBB114" s="100"/>
      <c r="GBC114" s="100"/>
      <c r="GBD114" s="100"/>
      <c r="GBE114" s="100"/>
      <c r="GBF114" s="100"/>
      <c r="GBG114" s="100"/>
      <c r="GBH114" s="100"/>
      <c r="GBI114" s="100"/>
      <c r="GBJ114" s="100"/>
      <c r="GBK114" s="100"/>
      <c r="GBL114" s="100"/>
      <c r="GBM114" s="100"/>
      <c r="GBN114" s="100"/>
      <c r="GBO114" s="100"/>
      <c r="GBP114" s="100"/>
      <c r="GBQ114" s="100"/>
      <c r="GBR114" s="100"/>
      <c r="GBS114" s="100"/>
      <c r="GBT114" s="100"/>
      <c r="GBU114" s="100"/>
      <c r="GBV114" s="100"/>
      <c r="GBW114" s="100"/>
      <c r="GBX114" s="100"/>
      <c r="GBY114" s="100"/>
      <c r="GBZ114" s="100"/>
      <c r="GCA114" s="100"/>
      <c r="GCB114" s="100"/>
      <c r="GCC114" s="100"/>
      <c r="GCD114" s="100"/>
      <c r="GCE114" s="100"/>
      <c r="GCF114" s="100"/>
      <c r="GCG114" s="100"/>
      <c r="GCH114" s="100"/>
      <c r="GCI114" s="100"/>
      <c r="GCJ114" s="100"/>
      <c r="GCK114" s="100"/>
      <c r="GCL114" s="100"/>
      <c r="GCM114" s="100"/>
      <c r="GCN114" s="100"/>
      <c r="GCO114" s="100"/>
      <c r="GCP114" s="100"/>
      <c r="GCQ114" s="100"/>
      <c r="GCR114" s="100"/>
      <c r="GCS114" s="100"/>
      <c r="GCT114" s="100"/>
      <c r="GCU114" s="100"/>
      <c r="GCV114" s="100"/>
      <c r="GCW114" s="100"/>
      <c r="GCX114" s="100"/>
      <c r="GCY114" s="100"/>
      <c r="GCZ114" s="100"/>
      <c r="GDA114" s="100"/>
      <c r="GDB114" s="100"/>
      <c r="GDC114" s="100"/>
      <c r="GDD114" s="100"/>
      <c r="GDE114" s="100"/>
      <c r="GDF114" s="100"/>
      <c r="GDG114" s="100"/>
      <c r="GDH114" s="100"/>
      <c r="GDI114" s="100"/>
      <c r="GDJ114" s="100"/>
      <c r="GDK114" s="100"/>
      <c r="GDL114" s="100"/>
      <c r="GDM114" s="100"/>
      <c r="GDN114" s="100"/>
      <c r="GDO114" s="100"/>
      <c r="GDP114" s="100"/>
      <c r="GDQ114" s="100"/>
      <c r="GDR114" s="100"/>
      <c r="GDS114" s="100"/>
      <c r="GDT114" s="100"/>
      <c r="GDU114" s="100"/>
      <c r="GDV114" s="100"/>
      <c r="GDW114" s="100"/>
      <c r="GDX114" s="100"/>
      <c r="GDY114" s="100"/>
      <c r="GDZ114" s="100"/>
      <c r="GEA114" s="100"/>
      <c r="GEB114" s="100"/>
      <c r="GEC114" s="100"/>
      <c r="GED114" s="100"/>
      <c r="GEE114" s="100"/>
      <c r="GEF114" s="100"/>
      <c r="GEG114" s="100"/>
      <c r="GEH114" s="100"/>
      <c r="GEI114" s="100"/>
      <c r="GEJ114" s="100"/>
      <c r="GEK114" s="100"/>
      <c r="GEL114" s="100"/>
      <c r="GEM114" s="100"/>
      <c r="GEN114" s="100"/>
      <c r="GEO114" s="100"/>
      <c r="GEP114" s="100"/>
      <c r="GEQ114" s="100"/>
      <c r="GER114" s="100"/>
      <c r="GES114" s="100"/>
      <c r="GET114" s="100"/>
      <c r="GEU114" s="100"/>
      <c r="GEV114" s="100"/>
      <c r="GEW114" s="100"/>
      <c r="GEX114" s="100"/>
      <c r="GEY114" s="100"/>
      <c r="GEZ114" s="100"/>
      <c r="GFA114" s="100"/>
      <c r="GFB114" s="100"/>
      <c r="GFC114" s="100"/>
      <c r="GFD114" s="100"/>
      <c r="GFE114" s="100"/>
      <c r="GFF114" s="100"/>
      <c r="GFG114" s="100"/>
      <c r="GFH114" s="100"/>
      <c r="GFI114" s="100"/>
      <c r="GFJ114" s="100"/>
      <c r="GFK114" s="100"/>
      <c r="GFL114" s="100"/>
      <c r="GFM114" s="100"/>
      <c r="GFN114" s="100"/>
      <c r="GFO114" s="100"/>
      <c r="GFP114" s="100"/>
      <c r="GFQ114" s="100"/>
      <c r="GFR114" s="100"/>
      <c r="GFS114" s="100"/>
      <c r="GFT114" s="100"/>
      <c r="GFU114" s="100"/>
      <c r="GFV114" s="100"/>
      <c r="GFW114" s="100"/>
      <c r="GFX114" s="100"/>
      <c r="GFY114" s="100"/>
      <c r="GFZ114" s="100"/>
      <c r="GGA114" s="100"/>
      <c r="GGB114" s="100"/>
      <c r="GGC114" s="100"/>
      <c r="GGD114" s="100"/>
      <c r="GGE114" s="100"/>
      <c r="GGF114" s="100"/>
      <c r="GGG114" s="100"/>
      <c r="GGH114" s="100"/>
      <c r="GGI114" s="100"/>
      <c r="GGJ114" s="100"/>
      <c r="GGK114" s="100"/>
      <c r="GGL114" s="100"/>
      <c r="GGM114" s="100"/>
      <c r="GGN114" s="100"/>
      <c r="GGO114" s="100"/>
      <c r="GGP114" s="100"/>
      <c r="GGQ114" s="100"/>
      <c r="GGR114" s="100"/>
      <c r="GGS114" s="100"/>
      <c r="GGT114" s="100"/>
      <c r="GGU114" s="100"/>
      <c r="GGV114" s="100"/>
      <c r="GGW114" s="100"/>
      <c r="GGX114" s="100"/>
      <c r="GGY114" s="100"/>
      <c r="GGZ114" s="100"/>
      <c r="GHA114" s="100"/>
      <c r="GHB114" s="100"/>
      <c r="GHC114" s="100"/>
      <c r="GHD114" s="100"/>
      <c r="GHE114" s="100"/>
      <c r="GHF114" s="100"/>
      <c r="GHG114" s="100"/>
      <c r="GHH114" s="100"/>
      <c r="GHI114" s="100"/>
      <c r="GHJ114" s="100"/>
      <c r="GHK114" s="100"/>
      <c r="GHL114" s="100"/>
      <c r="GHM114" s="100"/>
      <c r="GHN114" s="100"/>
      <c r="GHO114" s="100"/>
      <c r="GHP114" s="100"/>
      <c r="GHQ114" s="100"/>
      <c r="GHR114" s="100"/>
      <c r="GHS114" s="100"/>
      <c r="GHT114" s="100"/>
      <c r="GHU114" s="100"/>
      <c r="GHV114" s="100"/>
      <c r="GHW114" s="100"/>
      <c r="GHX114" s="100"/>
      <c r="GHY114" s="100"/>
      <c r="GHZ114" s="100"/>
      <c r="GIA114" s="100"/>
      <c r="GIB114" s="100"/>
      <c r="GIC114" s="100"/>
      <c r="GID114" s="100"/>
      <c r="GIE114" s="100"/>
      <c r="GIF114" s="100"/>
      <c r="GIG114" s="100"/>
      <c r="GIH114" s="100"/>
      <c r="GII114" s="100"/>
      <c r="GIJ114" s="100"/>
      <c r="GIK114" s="100"/>
      <c r="GIL114" s="100"/>
      <c r="GIM114" s="100"/>
      <c r="GIN114" s="100"/>
      <c r="GIO114" s="100"/>
      <c r="GIP114" s="100"/>
      <c r="GIQ114" s="100"/>
      <c r="GIR114" s="100"/>
      <c r="GIS114" s="100"/>
      <c r="GIT114" s="100"/>
      <c r="GIU114" s="100"/>
      <c r="GIV114" s="100"/>
      <c r="GIW114" s="100"/>
      <c r="GIX114" s="100"/>
      <c r="GIY114" s="100"/>
      <c r="GIZ114" s="100"/>
      <c r="GJA114" s="100"/>
      <c r="GJB114" s="100"/>
      <c r="GJC114" s="100"/>
      <c r="GJD114" s="100"/>
      <c r="GJE114" s="100"/>
      <c r="GJF114" s="100"/>
      <c r="GJG114" s="100"/>
      <c r="GJH114" s="100"/>
      <c r="GJI114" s="100"/>
      <c r="GJJ114" s="100"/>
      <c r="GJK114" s="100"/>
      <c r="GJL114" s="100"/>
      <c r="GJM114" s="100"/>
      <c r="GJN114" s="100"/>
      <c r="GJO114" s="100"/>
      <c r="GJP114" s="100"/>
      <c r="GJQ114" s="100"/>
      <c r="GJR114" s="100"/>
      <c r="GJS114" s="100"/>
      <c r="GJT114" s="100"/>
      <c r="GJU114" s="100"/>
      <c r="GJV114" s="100"/>
      <c r="GJW114" s="100"/>
      <c r="GJX114" s="100"/>
      <c r="GJY114" s="100"/>
      <c r="GJZ114" s="100"/>
      <c r="GKA114" s="100"/>
      <c r="GKB114" s="100"/>
      <c r="GKC114" s="100"/>
      <c r="GKD114" s="100"/>
      <c r="GKE114" s="100"/>
      <c r="GKF114" s="100"/>
      <c r="GKG114" s="100"/>
      <c r="GKH114" s="100"/>
      <c r="GKI114" s="100"/>
      <c r="GKJ114" s="100"/>
      <c r="GKK114" s="100"/>
      <c r="GKL114" s="100"/>
      <c r="GKM114" s="100"/>
      <c r="GKN114" s="100"/>
      <c r="GKO114" s="100"/>
      <c r="GKP114" s="100"/>
      <c r="GKQ114" s="100"/>
      <c r="GKR114" s="100"/>
      <c r="GKS114" s="100"/>
      <c r="GKT114" s="100"/>
      <c r="GKU114" s="100"/>
      <c r="GKV114" s="100"/>
      <c r="GKW114" s="100"/>
      <c r="GKX114" s="100"/>
      <c r="GKY114" s="100"/>
      <c r="GKZ114" s="100"/>
      <c r="GLA114" s="100"/>
      <c r="GLB114" s="100"/>
      <c r="GLC114" s="100"/>
      <c r="GLD114" s="100"/>
      <c r="GLE114" s="100"/>
      <c r="GLF114" s="100"/>
      <c r="GLG114" s="100"/>
      <c r="GLH114" s="100"/>
      <c r="GLI114" s="100"/>
      <c r="GLJ114" s="100"/>
      <c r="GLK114" s="100"/>
      <c r="GLL114" s="100"/>
      <c r="GLM114" s="100"/>
      <c r="GLN114" s="100"/>
      <c r="GLO114" s="100"/>
      <c r="GLP114" s="100"/>
      <c r="GLQ114" s="100"/>
      <c r="GLR114" s="100"/>
      <c r="GLS114" s="100"/>
      <c r="GLT114" s="100"/>
      <c r="GLU114" s="100"/>
      <c r="GLV114" s="100"/>
      <c r="GLW114" s="100"/>
      <c r="GLX114" s="100"/>
      <c r="GLY114" s="100"/>
      <c r="GLZ114" s="100"/>
      <c r="GMA114" s="100"/>
      <c r="GMB114" s="100"/>
      <c r="GMC114" s="100"/>
      <c r="GMD114" s="100"/>
      <c r="GME114" s="100"/>
      <c r="GMF114" s="100"/>
      <c r="GMG114" s="100"/>
      <c r="GMH114" s="100"/>
      <c r="GMI114" s="100"/>
      <c r="GMJ114" s="100"/>
      <c r="GMK114" s="100"/>
      <c r="GML114" s="100"/>
      <c r="GMM114" s="100"/>
      <c r="GMN114" s="100"/>
      <c r="GMO114" s="100"/>
      <c r="GMP114" s="100"/>
      <c r="GMQ114" s="100"/>
      <c r="GMR114" s="100"/>
      <c r="GMS114" s="100"/>
      <c r="GMT114" s="100"/>
      <c r="GMU114" s="100"/>
      <c r="GMV114" s="100"/>
      <c r="GMW114" s="100"/>
      <c r="GMX114" s="100"/>
      <c r="GMY114" s="100"/>
      <c r="GMZ114" s="100"/>
      <c r="GNA114" s="100"/>
      <c r="GNB114" s="100"/>
      <c r="GNC114" s="100"/>
      <c r="GND114" s="100"/>
      <c r="GNE114" s="100"/>
      <c r="GNF114" s="100"/>
      <c r="GNG114" s="100"/>
      <c r="GNH114" s="100"/>
      <c r="GNI114" s="100"/>
      <c r="GNJ114" s="100"/>
      <c r="GNK114" s="100"/>
      <c r="GNL114" s="100"/>
      <c r="GNM114" s="100"/>
      <c r="GNN114" s="100"/>
      <c r="GNO114" s="100"/>
      <c r="GNP114" s="100"/>
      <c r="GNQ114" s="100"/>
      <c r="GNR114" s="100"/>
      <c r="GNS114" s="100"/>
      <c r="GNT114" s="100"/>
      <c r="GNU114" s="100"/>
      <c r="GNV114" s="100"/>
      <c r="GNW114" s="100"/>
      <c r="GNX114" s="100"/>
      <c r="GNY114" s="100"/>
      <c r="GNZ114" s="100"/>
      <c r="GOA114" s="100"/>
      <c r="GOB114" s="100"/>
      <c r="GOC114" s="100"/>
      <c r="GOD114" s="100"/>
      <c r="GOE114" s="100"/>
      <c r="GOF114" s="100"/>
      <c r="GOG114" s="100"/>
      <c r="GOH114" s="100"/>
      <c r="GOI114" s="100"/>
      <c r="GOJ114" s="100"/>
      <c r="GOK114" s="100"/>
      <c r="GOL114" s="100"/>
      <c r="GOM114" s="100"/>
      <c r="GON114" s="100"/>
      <c r="GOO114" s="100"/>
      <c r="GOP114" s="100"/>
      <c r="GOQ114" s="100"/>
      <c r="GOR114" s="100"/>
      <c r="GOS114" s="100"/>
      <c r="GOT114" s="100"/>
      <c r="GOU114" s="100"/>
      <c r="GOV114" s="100"/>
      <c r="GOW114" s="100"/>
      <c r="GOX114" s="100"/>
      <c r="GOY114" s="100"/>
      <c r="GOZ114" s="100"/>
      <c r="GPA114" s="100"/>
      <c r="GPB114" s="100"/>
      <c r="GPC114" s="100"/>
      <c r="GPD114" s="100"/>
      <c r="GPE114" s="100"/>
      <c r="GPF114" s="100"/>
      <c r="GPG114" s="100"/>
      <c r="GPH114" s="100"/>
      <c r="GPI114" s="100"/>
      <c r="GPJ114" s="100"/>
      <c r="GPK114" s="100"/>
      <c r="GPL114" s="100"/>
      <c r="GPM114" s="100"/>
      <c r="GPN114" s="100"/>
      <c r="GPO114" s="100"/>
      <c r="GPP114" s="100"/>
      <c r="GPQ114" s="100"/>
      <c r="GPR114" s="100"/>
      <c r="GPS114" s="100"/>
      <c r="GPT114" s="100"/>
      <c r="GPU114" s="100"/>
      <c r="GPV114" s="100"/>
      <c r="GPW114" s="100"/>
      <c r="GPX114" s="100"/>
      <c r="GPY114" s="100"/>
      <c r="GPZ114" s="100"/>
      <c r="GQA114" s="100"/>
      <c r="GQB114" s="100"/>
      <c r="GQC114" s="100"/>
      <c r="GQD114" s="100"/>
      <c r="GQE114" s="100"/>
      <c r="GQF114" s="100"/>
      <c r="GQG114" s="100"/>
      <c r="GQH114" s="100"/>
      <c r="GQI114" s="100"/>
      <c r="GQJ114" s="100"/>
      <c r="GQK114" s="100"/>
      <c r="GQL114" s="100"/>
      <c r="GQM114" s="100"/>
      <c r="GQN114" s="100"/>
      <c r="GQO114" s="100"/>
      <c r="GQP114" s="100"/>
      <c r="GQQ114" s="100"/>
      <c r="GQR114" s="100"/>
      <c r="GQS114" s="100"/>
      <c r="GQT114" s="100"/>
      <c r="GQU114" s="100"/>
      <c r="GQV114" s="100"/>
      <c r="GQW114" s="100"/>
      <c r="GQX114" s="100"/>
      <c r="GQY114" s="100"/>
      <c r="GQZ114" s="100"/>
      <c r="GRA114" s="100"/>
      <c r="GRB114" s="100"/>
      <c r="GRC114" s="100"/>
      <c r="GRD114" s="100"/>
      <c r="GRE114" s="100"/>
      <c r="GRF114" s="100"/>
      <c r="GRG114" s="100"/>
      <c r="GRH114" s="100"/>
      <c r="GRI114" s="100"/>
      <c r="GRJ114" s="100"/>
      <c r="GRK114" s="100"/>
      <c r="GRL114" s="100"/>
      <c r="GRM114" s="100"/>
      <c r="GRN114" s="100"/>
      <c r="GRO114" s="100"/>
      <c r="GRP114" s="100"/>
      <c r="GRQ114" s="100"/>
      <c r="GRR114" s="100"/>
      <c r="GRS114" s="100"/>
      <c r="GRT114" s="100"/>
      <c r="GRU114" s="100"/>
      <c r="GRV114" s="100"/>
      <c r="GRW114" s="100"/>
      <c r="GRX114" s="100"/>
      <c r="GRY114" s="100"/>
      <c r="GRZ114" s="100"/>
      <c r="GSA114" s="100"/>
      <c r="GSB114" s="100"/>
      <c r="GSC114" s="100"/>
      <c r="GSD114" s="100"/>
      <c r="GSE114" s="100"/>
      <c r="GSF114" s="100"/>
      <c r="GSG114" s="100"/>
      <c r="GSH114" s="100"/>
      <c r="GSI114" s="100"/>
      <c r="GSJ114" s="100"/>
      <c r="GSK114" s="100"/>
      <c r="GSL114" s="100"/>
      <c r="GSM114" s="100"/>
      <c r="GSN114" s="100"/>
      <c r="GSO114" s="100"/>
      <c r="GSP114" s="100"/>
      <c r="GSQ114" s="100"/>
      <c r="GSR114" s="100"/>
      <c r="GSS114" s="100"/>
      <c r="GST114" s="100"/>
      <c r="GSU114" s="100"/>
      <c r="GSV114" s="100"/>
      <c r="GSW114" s="100"/>
      <c r="GSX114" s="100"/>
      <c r="GSY114" s="100"/>
      <c r="GSZ114" s="100"/>
      <c r="GTA114" s="100"/>
      <c r="GTB114" s="100"/>
      <c r="GTC114" s="100"/>
      <c r="GTD114" s="100"/>
      <c r="GTE114" s="100"/>
      <c r="GTF114" s="100"/>
      <c r="GTG114" s="100"/>
      <c r="GTH114" s="100"/>
      <c r="GTI114" s="100"/>
      <c r="GTJ114" s="100"/>
      <c r="GTK114" s="100"/>
      <c r="GTL114" s="100"/>
      <c r="GTM114" s="100"/>
      <c r="GTN114" s="100"/>
      <c r="GTO114" s="100"/>
      <c r="GTP114" s="100"/>
      <c r="GTQ114" s="100"/>
      <c r="GTR114" s="100"/>
      <c r="GTS114" s="100"/>
      <c r="GTT114" s="100"/>
      <c r="GTU114" s="100"/>
      <c r="GTV114" s="100"/>
      <c r="GTW114" s="100"/>
      <c r="GTX114" s="100"/>
      <c r="GTY114" s="100"/>
      <c r="GTZ114" s="100"/>
      <c r="GUA114" s="100"/>
      <c r="GUB114" s="100"/>
      <c r="GUC114" s="100"/>
      <c r="GUD114" s="100"/>
      <c r="GUE114" s="100"/>
      <c r="GUF114" s="100"/>
      <c r="GUG114" s="100"/>
      <c r="GUH114" s="100"/>
      <c r="GUI114" s="100"/>
      <c r="GUJ114" s="100"/>
      <c r="GUK114" s="100"/>
      <c r="GUL114" s="100"/>
      <c r="GUM114" s="100"/>
      <c r="GUN114" s="100"/>
      <c r="GUO114" s="100"/>
      <c r="GUP114" s="100"/>
      <c r="GUQ114" s="100"/>
      <c r="GUR114" s="100"/>
      <c r="GUS114" s="100"/>
      <c r="GUT114" s="100"/>
      <c r="GUU114" s="100"/>
      <c r="GUV114" s="100"/>
      <c r="GUW114" s="100"/>
      <c r="GUX114" s="100"/>
      <c r="GUY114" s="100"/>
      <c r="GUZ114" s="100"/>
      <c r="GVA114" s="100"/>
      <c r="GVB114" s="100"/>
      <c r="GVC114" s="100"/>
      <c r="GVD114" s="100"/>
      <c r="GVE114" s="100"/>
      <c r="GVF114" s="100"/>
      <c r="GVG114" s="100"/>
      <c r="GVH114" s="100"/>
      <c r="GVI114" s="100"/>
      <c r="GVJ114" s="100"/>
      <c r="GVK114" s="100"/>
      <c r="GVL114" s="100"/>
      <c r="GVM114" s="100"/>
      <c r="GVN114" s="100"/>
      <c r="GVO114" s="100"/>
      <c r="GVP114" s="100"/>
      <c r="GVQ114" s="100"/>
      <c r="GVR114" s="100"/>
      <c r="GVS114" s="100"/>
      <c r="GVT114" s="100"/>
      <c r="GVU114" s="100"/>
      <c r="GVV114" s="100"/>
      <c r="GVW114" s="100"/>
      <c r="GVX114" s="100"/>
      <c r="GVY114" s="100"/>
      <c r="GVZ114" s="100"/>
      <c r="GWA114" s="100"/>
      <c r="GWB114" s="100"/>
      <c r="GWC114" s="100"/>
      <c r="GWD114" s="100"/>
      <c r="GWE114" s="100"/>
      <c r="GWF114" s="100"/>
      <c r="GWG114" s="100"/>
      <c r="GWH114" s="100"/>
      <c r="GWI114" s="100"/>
      <c r="GWJ114" s="100"/>
      <c r="GWK114" s="100"/>
      <c r="GWL114" s="100"/>
      <c r="GWM114" s="100"/>
      <c r="GWN114" s="100"/>
      <c r="GWO114" s="100"/>
      <c r="GWP114" s="100"/>
      <c r="GWQ114" s="100"/>
      <c r="GWR114" s="100"/>
      <c r="GWS114" s="100"/>
      <c r="GWT114" s="100"/>
      <c r="GWU114" s="100"/>
      <c r="GWV114" s="100"/>
      <c r="GWW114" s="100"/>
      <c r="GWX114" s="100"/>
      <c r="GWY114" s="100"/>
      <c r="GWZ114" s="100"/>
      <c r="GXA114" s="100"/>
      <c r="GXB114" s="100"/>
      <c r="GXC114" s="100"/>
      <c r="GXD114" s="100"/>
      <c r="GXE114" s="100"/>
      <c r="GXF114" s="100"/>
      <c r="GXG114" s="100"/>
      <c r="GXH114" s="100"/>
      <c r="GXI114" s="100"/>
      <c r="GXJ114" s="100"/>
      <c r="GXK114" s="100"/>
      <c r="GXL114" s="100"/>
      <c r="GXM114" s="100"/>
      <c r="GXN114" s="100"/>
      <c r="GXO114" s="100"/>
      <c r="GXP114" s="100"/>
      <c r="GXQ114" s="100"/>
      <c r="GXR114" s="100"/>
      <c r="GXS114" s="100"/>
      <c r="GXT114" s="100"/>
      <c r="GXU114" s="100"/>
      <c r="GXV114" s="100"/>
      <c r="GXW114" s="100"/>
      <c r="GXX114" s="100"/>
      <c r="GXY114" s="100"/>
      <c r="GXZ114" s="100"/>
      <c r="GYA114" s="100"/>
      <c r="GYB114" s="100"/>
      <c r="GYC114" s="100"/>
      <c r="GYD114" s="100"/>
      <c r="GYE114" s="100"/>
      <c r="GYF114" s="100"/>
      <c r="GYG114" s="100"/>
      <c r="GYH114" s="100"/>
      <c r="GYI114" s="100"/>
      <c r="GYJ114" s="100"/>
      <c r="GYK114" s="100"/>
      <c r="GYL114" s="100"/>
      <c r="GYM114" s="100"/>
      <c r="GYN114" s="100"/>
      <c r="GYO114" s="100"/>
      <c r="GYP114" s="100"/>
      <c r="GYQ114" s="100"/>
      <c r="GYR114" s="100"/>
      <c r="GYS114" s="100"/>
      <c r="GYT114" s="100"/>
      <c r="GYU114" s="100"/>
      <c r="GYV114" s="100"/>
      <c r="GYW114" s="100"/>
      <c r="GYX114" s="100"/>
      <c r="GYY114" s="100"/>
      <c r="GYZ114" s="100"/>
      <c r="GZA114" s="100"/>
      <c r="GZB114" s="100"/>
      <c r="GZC114" s="100"/>
      <c r="GZD114" s="100"/>
      <c r="GZE114" s="100"/>
      <c r="GZF114" s="100"/>
      <c r="GZG114" s="100"/>
      <c r="GZH114" s="100"/>
      <c r="GZI114" s="100"/>
      <c r="GZJ114" s="100"/>
      <c r="GZK114" s="100"/>
      <c r="GZL114" s="100"/>
      <c r="GZM114" s="100"/>
      <c r="GZN114" s="100"/>
      <c r="GZO114" s="100"/>
      <c r="GZP114" s="100"/>
      <c r="GZQ114" s="100"/>
      <c r="GZR114" s="100"/>
      <c r="GZS114" s="100"/>
      <c r="GZT114" s="100"/>
      <c r="GZU114" s="100"/>
      <c r="GZV114" s="100"/>
      <c r="GZW114" s="100"/>
      <c r="GZX114" s="100"/>
      <c r="GZY114" s="100"/>
      <c r="GZZ114" s="100"/>
      <c r="HAA114" s="100"/>
      <c r="HAB114" s="100"/>
      <c r="HAC114" s="100"/>
      <c r="HAD114" s="100"/>
      <c r="HAE114" s="100"/>
      <c r="HAF114" s="100"/>
      <c r="HAG114" s="100"/>
      <c r="HAH114" s="100"/>
      <c r="HAI114" s="100"/>
      <c r="HAJ114" s="100"/>
      <c r="HAK114" s="100"/>
      <c r="HAL114" s="100"/>
      <c r="HAM114" s="100"/>
      <c r="HAN114" s="100"/>
      <c r="HAO114" s="100"/>
      <c r="HAP114" s="100"/>
      <c r="HAQ114" s="100"/>
      <c r="HAR114" s="100"/>
      <c r="HAS114" s="100"/>
      <c r="HAT114" s="100"/>
      <c r="HAU114" s="100"/>
      <c r="HAV114" s="100"/>
      <c r="HAW114" s="100"/>
      <c r="HAX114" s="100"/>
      <c r="HAY114" s="100"/>
      <c r="HAZ114" s="100"/>
      <c r="HBA114" s="100"/>
      <c r="HBB114" s="100"/>
      <c r="HBC114" s="100"/>
      <c r="HBD114" s="100"/>
      <c r="HBE114" s="100"/>
      <c r="HBF114" s="100"/>
      <c r="HBG114" s="100"/>
      <c r="HBH114" s="100"/>
      <c r="HBI114" s="100"/>
      <c r="HBJ114" s="100"/>
      <c r="HBK114" s="100"/>
      <c r="HBL114" s="100"/>
      <c r="HBM114" s="100"/>
      <c r="HBN114" s="100"/>
      <c r="HBO114" s="100"/>
      <c r="HBP114" s="100"/>
      <c r="HBQ114" s="100"/>
      <c r="HBR114" s="100"/>
      <c r="HBS114" s="100"/>
      <c r="HBT114" s="100"/>
      <c r="HBU114" s="100"/>
      <c r="HBV114" s="100"/>
      <c r="HBW114" s="100"/>
      <c r="HBX114" s="100"/>
      <c r="HBY114" s="100"/>
      <c r="HBZ114" s="100"/>
      <c r="HCA114" s="100"/>
      <c r="HCB114" s="100"/>
      <c r="HCC114" s="100"/>
      <c r="HCD114" s="100"/>
      <c r="HCE114" s="100"/>
      <c r="HCF114" s="100"/>
      <c r="HCG114" s="100"/>
      <c r="HCH114" s="100"/>
      <c r="HCI114" s="100"/>
      <c r="HCJ114" s="100"/>
      <c r="HCK114" s="100"/>
      <c r="HCL114" s="100"/>
      <c r="HCM114" s="100"/>
      <c r="HCN114" s="100"/>
      <c r="HCO114" s="100"/>
      <c r="HCP114" s="100"/>
      <c r="HCQ114" s="100"/>
      <c r="HCR114" s="100"/>
      <c r="HCS114" s="100"/>
      <c r="HCT114" s="100"/>
      <c r="HCU114" s="100"/>
      <c r="HCV114" s="100"/>
      <c r="HCW114" s="100"/>
      <c r="HCX114" s="100"/>
      <c r="HCY114" s="100"/>
      <c r="HCZ114" s="100"/>
      <c r="HDA114" s="100"/>
      <c r="HDB114" s="100"/>
      <c r="HDC114" s="100"/>
      <c r="HDD114" s="100"/>
      <c r="HDE114" s="100"/>
      <c r="HDF114" s="100"/>
      <c r="HDG114" s="100"/>
      <c r="HDH114" s="100"/>
      <c r="HDI114" s="100"/>
      <c r="HDJ114" s="100"/>
      <c r="HDK114" s="100"/>
      <c r="HDL114" s="100"/>
      <c r="HDM114" s="100"/>
      <c r="HDN114" s="100"/>
      <c r="HDO114" s="100"/>
      <c r="HDP114" s="100"/>
      <c r="HDQ114" s="100"/>
      <c r="HDR114" s="100"/>
      <c r="HDS114" s="100"/>
      <c r="HDT114" s="100"/>
      <c r="HDU114" s="100"/>
      <c r="HDV114" s="100"/>
      <c r="HDW114" s="100"/>
      <c r="HDX114" s="100"/>
      <c r="HDY114" s="100"/>
      <c r="HDZ114" s="100"/>
      <c r="HEA114" s="100"/>
      <c r="HEB114" s="100"/>
      <c r="HEC114" s="100"/>
      <c r="HED114" s="100"/>
      <c r="HEE114" s="100"/>
      <c r="HEF114" s="100"/>
      <c r="HEG114" s="100"/>
      <c r="HEH114" s="100"/>
      <c r="HEI114" s="100"/>
      <c r="HEJ114" s="100"/>
      <c r="HEK114" s="100"/>
      <c r="HEL114" s="100"/>
      <c r="HEM114" s="100"/>
      <c r="HEN114" s="100"/>
      <c r="HEO114" s="100"/>
      <c r="HEP114" s="100"/>
      <c r="HEQ114" s="100"/>
      <c r="HER114" s="100"/>
      <c r="HES114" s="100"/>
      <c r="HET114" s="100"/>
      <c r="HEU114" s="100"/>
      <c r="HEV114" s="100"/>
      <c r="HEW114" s="100"/>
      <c r="HEX114" s="100"/>
      <c r="HEY114" s="100"/>
      <c r="HEZ114" s="100"/>
      <c r="HFA114" s="100"/>
      <c r="HFB114" s="100"/>
      <c r="HFC114" s="100"/>
      <c r="HFD114" s="100"/>
      <c r="HFE114" s="100"/>
      <c r="HFF114" s="100"/>
      <c r="HFG114" s="100"/>
      <c r="HFH114" s="100"/>
      <c r="HFI114" s="100"/>
      <c r="HFJ114" s="100"/>
      <c r="HFK114" s="100"/>
      <c r="HFL114" s="100"/>
      <c r="HFM114" s="100"/>
      <c r="HFN114" s="100"/>
      <c r="HFO114" s="100"/>
      <c r="HFP114" s="100"/>
      <c r="HFQ114" s="100"/>
      <c r="HFR114" s="100"/>
      <c r="HFS114" s="100"/>
      <c r="HFT114" s="100"/>
      <c r="HFU114" s="100"/>
      <c r="HFV114" s="100"/>
      <c r="HFW114" s="100"/>
      <c r="HFX114" s="100"/>
      <c r="HFY114" s="100"/>
      <c r="HFZ114" s="100"/>
      <c r="HGA114" s="100"/>
      <c r="HGB114" s="100"/>
      <c r="HGC114" s="100"/>
      <c r="HGD114" s="100"/>
      <c r="HGE114" s="100"/>
      <c r="HGF114" s="100"/>
      <c r="HGG114" s="100"/>
      <c r="HGH114" s="100"/>
      <c r="HGI114" s="100"/>
      <c r="HGJ114" s="100"/>
      <c r="HGK114" s="100"/>
      <c r="HGL114" s="100"/>
      <c r="HGM114" s="100"/>
      <c r="HGN114" s="100"/>
      <c r="HGO114" s="100"/>
      <c r="HGP114" s="100"/>
      <c r="HGQ114" s="100"/>
      <c r="HGR114" s="100"/>
      <c r="HGS114" s="100"/>
      <c r="HGT114" s="100"/>
      <c r="HGU114" s="100"/>
      <c r="HGV114" s="100"/>
      <c r="HGW114" s="100"/>
      <c r="HGX114" s="100"/>
      <c r="HGY114" s="100"/>
      <c r="HGZ114" s="100"/>
      <c r="HHA114" s="100"/>
      <c r="HHB114" s="100"/>
      <c r="HHC114" s="100"/>
      <c r="HHD114" s="100"/>
      <c r="HHE114" s="100"/>
      <c r="HHF114" s="100"/>
      <c r="HHG114" s="100"/>
      <c r="HHH114" s="100"/>
      <c r="HHI114" s="100"/>
      <c r="HHJ114" s="100"/>
      <c r="HHK114" s="100"/>
      <c r="HHL114" s="100"/>
      <c r="HHM114" s="100"/>
      <c r="HHN114" s="100"/>
      <c r="HHO114" s="100"/>
      <c r="HHP114" s="100"/>
      <c r="HHQ114" s="100"/>
      <c r="HHR114" s="100"/>
      <c r="HHS114" s="100"/>
      <c r="HHT114" s="100"/>
      <c r="HHU114" s="100"/>
      <c r="HHV114" s="100"/>
      <c r="HHW114" s="100"/>
      <c r="HHX114" s="100"/>
      <c r="HHY114" s="100"/>
      <c r="HHZ114" s="100"/>
      <c r="HIA114" s="100"/>
      <c r="HIB114" s="100"/>
      <c r="HIC114" s="100"/>
      <c r="HID114" s="100"/>
      <c r="HIE114" s="100"/>
      <c r="HIF114" s="100"/>
      <c r="HIG114" s="100"/>
      <c r="HIH114" s="100"/>
      <c r="HII114" s="100"/>
      <c r="HIJ114" s="100"/>
      <c r="HIK114" s="100"/>
      <c r="HIL114" s="100"/>
      <c r="HIM114" s="100"/>
      <c r="HIN114" s="100"/>
      <c r="HIO114" s="100"/>
      <c r="HIP114" s="100"/>
      <c r="HIQ114" s="100"/>
      <c r="HIR114" s="100"/>
      <c r="HIS114" s="100"/>
      <c r="HIT114" s="100"/>
      <c r="HIU114" s="100"/>
      <c r="HIV114" s="100"/>
      <c r="HIW114" s="100"/>
      <c r="HIX114" s="100"/>
      <c r="HIY114" s="100"/>
      <c r="HIZ114" s="100"/>
      <c r="HJA114" s="100"/>
      <c r="HJB114" s="100"/>
      <c r="HJC114" s="100"/>
      <c r="HJD114" s="100"/>
      <c r="HJE114" s="100"/>
      <c r="HJF114" s="100"/>
      <c r="HJG114" s="100"/>
      <c r="HJH114" s="100"/>
      <c r="HJI114" s="100"/>
      <c r="HJJ114" s="100"/>
      <c r="HJK114" s="100"/>
      <c r="HJL114" s="100"/>
      <c r="HJM114" s="100"/>
      <c r="HJN114" s="100"/>
      <c r="HJO114" s="100"/>
      <c r="HJP114" s="100"/>
      <c r="HJQ114" s="100"/>
      <c r="HJR114" s="100"/>
      <c r="HJS114" s="100"/>
      <c r="HJT114" s="100"/>
      <c r="HJU114" s="100"/>
      <c r="HJV114" s="100"/>
      <c r="HJW114" s="100"/>
      <c r="HJX114" s="100"/>
      <c r="HJY114" s="100"/>
      <c r="HJZ114" s="100"/>
      <c r="HKA114" s="100"/>
      <c r="HKB114" s="100"/>
      <c r="HKC114" s="100"/>
      <c r="HKD114" s="100"/>
      <c r="HKE114" s="100"/>
      <c r="HKF114" s="100"/>
      <c r="HKG114" s="100"/>
      <c r="HKH114" s="100"/>
      <c r="HKI114" s="100"/>
      <c r="HKJ114" s="100"/>
      <c r="HKK114" s="100"/>
      <c r="HKL114" s="100"/>
      <c r="HKM114" s="100"/>
      <c r="HKN114" s="100"/>
      <c r="HKO114" s="100"/>
      <c r="HKP114" s="100"/>
      <c r="HKQ114" s="100"/>
      <c r="HKR114" s="100"/>
      <c r="HKS114" s="100"/>
      <c r="HKT114" s="100"/>
      <c r="HKU114" s="100"/>
      <c r="HKV114" s="100"/>
      <c r="HKW114" s="100"/>
      <c r="HKX114" s="100"/>
      <c r="HKY114" s="100"/>
      <c r="HKZ114" s="100"/>
      <c r="HLA114" s="100"/>
      <c r="HLB114" s="100"/>
      <c r="HLC114" s="100"/>
      <c r="HLD114" s="100"/>
      <c r="HLE114" s="100"/>
      <c r="HLF114" s="100"/>
      <c r="HLG114" s="100"/>
      <c r="HLH114" s="100"/>
      <c r="HLI114" s="100"/>
      <c r="HLJ114" s="100"/>
      <c r="HLK114" s="100"/>
      <c r="HLL114" s="100"/>
      <c r="HLM114" s="100"/>
      <c r="HLN114" s="100"/>
      <c r="HLO114" s="100"/>
      <c r="HLP114" s="100"/>
      <c r="HLQ114" s="100"/>
      <c r="HLR114" s="100"/>
      <c r="HLS114" s="100"/>
      <c r="HLT114" s="100"/>
      <c r="HLU114" s="100"/>
      <c r="HLV114" s="100"/>
      <c r="HLW114" s="100"/>
      <c r="HLX114" s="100"/>
      <c r="HLY114" s="100"/>
      <c r="HLZ114" s="100"/>
      <c r="HMA114" s="100"/>
      <c r="HMB114" s="100"/>
      <c r="HMC114" s="100"/>
      <c r="HMD114" s="100"/>
      <c r="HME114" s="100"/>
      <c r="HMF114" s="100"/>
      <c r="HMG114" s="100"/>
      <c r="HMH114" s="100"/>
      <c r="HMI114" s="100"/>
      <c r="HMJ114" s="100"/>
      <c r="HMK114" s="100"/>
      <c r="HML114" s="100"/>
      <c r="HMM114" s="100"/>
      <c r="HMN114" s="100"/>
      <c r="HMO114" s="100"/>
      <c r="HMP114" s="100"/>
      <c r="HMQ114" s="100"/>
      <c r="HMR114" s="100"/>
      <c r="HMS114" s="100"/>
      <c r="HMT114" s="100"/>
      <c r="HMU114" s="100"/>
      <c r="HMV114" s="100"/>
      <c r="HMW114" s="100"/>
      <c r="HMX114" s="100"/>
      <c r="HMY114" s="100"/>
      <c r="HMZ114" s="100"/>
      <c r="HNA114" s="100"/>
      <c r="HNB114" s="100"/>
      <c r="HNC114" s="100"/>
      <c r="HND114" s="100"/>
      <c r="HNE114" s="100"/>
      <c r="HNF114" s="100"/>
      <c r="HNG114" s="100"/>
      <c r="HNH114" s="100"/>
      <c r="HNI114" s="100"/>
      <c r="HNJ114" s="100"/>
      <c r="HNK114" s="100"/>
      <c r="HNL114" s="100"/>
      <c r="HNM114" s="100"/>
      <c r="HNN114" s="100"/>
      <c r="HNO114" s="100"/>
      <c r="HNP114" s="100"/>
      <c r="HNQ114" s="100"/>
      <c r="HNR114" s="100"/>
      <c r="HNS114" s="100"/>
      <c r="HNT114" s="100"/>
      <c r="HNU114" s="100"/>
      <c r="HNV114" s="100"/>
      <c r="HNW114" s="100"/>
      <c r="HNX114" s="100"/>
      <c r="HNY114" s="100"/>
      <c r="HNZ114" s="100"/>
      <c r="HOA114" s="100"/>
      <c r="HOB114" s="100"/>
      <c r="HOC114" s="100"/>
      <c r="HOD114" s="100"/>
      <c r="HOE114" s="100"/>
      <c r="HOF114" s="100"/>
      <c r="HOG114" s="100"/>
      <c r="HOH114" s="100"/>
      <c r="HOI114" s="100"/>
      <c r="HOJ114" s="100"/>
      <c r="HOK114" s="100"/>
      <c r="HOL114" s="100"/>
      <c r="HOM114" s="100"/>
      <c r="HON114" s="100"/>
      <c r="HOO114" s="100"/>
      <c r="HOP114" s="100"/>
      <c r="HOQ114" s="100"/>
      <c r="HOR114" s="100"/>
      <c r="HOS114" s="100"/>
      <c r="HOT114" s="100"/>
      <c r="HOU114" s="100"/>
      <c r="HOV114" s="100"/>
      <c r="HOW114" s="100"/>
      <c r="HOX114" s="100"/>
      <c r="HOY114" s="100"/>
      <c r="HOZ114" s="100"/>
      <c r="HPA114" s="100"/>
      <c r="HPB114" s="100"/>
      <c r="HPC114" s="100"/>
      <c r="HPD114" s="100"/>
      <c r="HPE114" s="100"/>
      <c r="HPF114" s="100"/>
      <c r="HPG114" s="100"/>
      <c r="HPH114" s="100"/>
      <c r="HPI114" s="100"/>
      <c r="HPJ114" s="100"/>
      <c r="HPK114" s="100"/>
      <c r="HPL114" s="100"/>
      <c r="HPM114" s="100"/>
      <c r="HPN114" s="100"/>
      <c r="HPO114" s="100"/>
      <c r="HPP114" s="100"/>
      <c r="HPQ114" s="100"/>
      <c r="HPR114" s="100"/>
      <c r="HPS114" s="100"/>
      <c r="HPT114" s="100"/>
      <c r="HPU114" s="100"/>
      <c r="HPV114" s="100"/>
      <c r="HPW114" s="100"/>
      <c r="HPX114" s="100"/>
      <c r="HPY114" s="100"/>
      <c r="HPZ114" s="100"/>
      <c r="HQA114" s="100"/>
      <c r="HQB114" s="100"/>
      <c r="HQC114" s="100"/>
      <c r="HQD114" s="100"/>
      <c r="HQE114" s="100"/>
      <c r="HQF114" s="100"/>
      <c r="HQG114" s="100"/>
      <c r="HQH114" s="100"/>
      <c r="HQI114" s="100"/>
      <c r="HQJ114" s="100"/>
      <c r="HQK114" s="100"/>
      <c r="HQL114" s="100"/>
      <c r="HQM114" s="100"/>
      <c r="HQN114" s="100"/>
      <c r="HQO114" s="100"/>
      <c r="HQP114" s="100"/>
      <c r="HQQ114" s="100"/>
      <c r="HQR114" s="100"/>
      <c r="HQS114" s="100"/>
      <c r="HQT114" s="100"/>
      <c r="HQU114" s="100"/>
      <c r="HQV114" s="100"/>
      <c r="HQW114" s="100"/>
      <c r="HQX114" s="100"/>
      <c r="HQY114" s="100"/>
      <c r="HQZ114" s="100"/>
      <c r="HRA114" s="100"/>
      <c r="HRB114" s="100"/>
      <c r="HRC114" s="100"/>
      <c r="HRD114" s="100"/>
      <c r="HRE114" s="100"/>
      <c r="HRF114" s="100"/>
      <c r="HRG114" s="100"/>
      <c r="HRH114" s="100"/>
      <c r="HRI114" s="100"/>
      <c r="HRJ114" s="100"/>
      <c r="HRK114" s="100"/>
      <c r="HRL114" s="100"/>
      <c r="HRM114" s="100"/>
      <c r="HRN114" s="100"/>
      <c r="HRO114" s="100"/>
      <c r="HRP114" s="100"/>
      <c r="HRQ114" s="100"/>
      <c r="HRR114" s="100"/>
      <c r="HRS114" s="100"/>
      <c r="HRT114" s="100"/>
      <c r="HRU114" s="100"/>
      <c r="HRV114" s="100"/>
      <c r="HRW114" s="100"/>
      <c r="HRX114" s="100"/>
      <c r="HRY114" s="100"/>
      <c r="HRZ114" s="100"/>
      <c r="HSA114" s="100"/>
      <c r="HSB114" s="100"/>
      <c r="HSC114" s="100"/>
      <c r="HSD114" s="100"/>
      <c r="HSE114" s="100"/>
      <c r="HSF114" s="100"/>
      <c r="HSG114" s="100"/>
      <c r="HSH114" s="100"/>
      <c r="HSI114" s="100"/>
      <c r="HSJ114" s="100"/>
      <c r="HSK114" s="100"/>
      <c r="HSL114" s="100"/>
      <c r="HSM114" s="100"/>
      <c r="HSN114" s="100"/>
      <c r="HSO114" s="100"/>
      <c r="HSP114" s="100"/>
      <c r="HSQ114" s="100"/>
      <c r="HSR114" s="100"/>
      <c r="HSS114" s="100"/>
      <c r="HST114" s="100"/>
      <c r="HSU114" s="100"/>
      <c r="HSV114" s="100"/>
      <c r="HSW114" s="100"/>
      <c r="HSX114" s="100"/>
      <c r="HSY114" s="100"/>
      <c r="HSZ114" s="100"/>
      <c r="HTA114" s="100"/>
      <c r="HTB114" s="100"/>
      <c r="HTC114" s="100"/>
      <c r="HTD114" s="100"/>
      <c r="HTE114" s="100"/>
      <c r="HTF114" s="100"/>
      <c r="HTG114" s="100"/>
      <c r="HTH114" s="100"/>
      <c r="HTI114" s="100"/>
      <c r="HTJ114" s="100"/>
      <c r="HTK114" s="100"/>
      <c r="HTL114" s="100"/>
      <c r="HTM114" s="100"/>
      <c r="HTN114" s="100"/>
      <c r="HTO114" s="100"/>
      <c r="HTP114" s="100"/>
      <c r="HTQ114" s="100"/>
      <c r="HTR114" s="100"/>
      <c r="HTS114" s="100"/>
      <c r="HTT114" s="100"/>
      <c r="HTU114" s="100"/>
      <c r="HTV114" s="100"/>
      <c r="HTW114" s="100"/>
      <c r="HTX114" s="100"/>
      <c r="HTY114" s="100"/>
      <c r="HTZ114" s="100"/>
      <c r="HUA114" s="100"/>
      <c r="HUB114" s="100"/>
      <c r="HUC114" s="100"/>
      <c r="HUD114" s="100"/>
      <c r="HUE114" s="100"/>
      <c r="HUF114" s="100"/>
      <c r="HUG114" s="100"/>
      <c r="HUH114" s="100"/>
      <c r="HUI114" s="100"/>
      <c r="HUJ114" s="100"/>
      <c r="HUK114" s="100"/>
      <c r="HUL114" s="100"/>
      <c r="HUM114" s="100"/>
      <c r="HUN114" s="100"/>
      <c r="HUO114" s="100"/>
      <c r="HUP114" s="100"/>
      <c r="HUQ114" s="100"/>
      <c r="HUR114" s="100"/>
      <c r="HUS114" s="100"/>
      <c r="HUT114" s="100"/>
      <c r="HUU114" s="100"/>
      <c r="HUV114" s="100"/>
      <c r="HUW114" s="100"/>
      <c r="HUX114" s="100"/>
      <c r="HUY114" s="100"/>
      <c r="HUZ114" s="100"/>
      <c r="HVA114" s="100"/>
      <c r="HVB114" s="100"/>
      <c r="HVC114" s="100"/>
      <c r="HVD114" s="100"/>
      <c r="HVE114" s="100"/>
      <c r="HVF114" s="100"/>
      <c r="HVG114" s="100"/>
      <c r="HVH114" s="100"/>
      <c r="HVI114" s="100"/>
      <c r="HVJ114" s="100"/>
      <c r="HVK114" s="100"/>
      <c r="HVL114" s="100"/>
      <c r="HVM114" s="100"/>
      <c r="HVN114" s="100"/>
      <c r="HVO114" s="100"/>
      <c r="HVP114" s="100"/>
      <c r="HVQ114" s="100"/>
      <c r="HVR114" s="100"/>
      <c r="HVS114" s="100"/>
      <c r="HVT114" s="100"/>
      <c r="HVU114" s="100"/>
      <c r="HVV114" s="100"/>
      <c r="HVW114" s="100"/>
      <c r="HVX114" s="100"/>
      <c r="HVY114" s="100"/>
      <c r="HVZ114" s="100"/>
      <c r="HWA114" s="100"/>
      <c r="HWB114" s="100"/>
      <c r="HWC114" s="100"/>
      <c r="HWD114" s="100"/>
      <c r="HWE114" s="100"/>
      <c r="HWF114" s="100"/>
      <c r="HWG114" s="100"/>
      <c r="HWH114" s="100"/>
      <c r="HWI114" s="100"/>
      <c r="HWJ114" s="100"/>
      <c r="HWK114" s="100"/>
      <c r="HWL114" s="100"/>
      <c r="HWM114" s="100"/>
      <c r="HWN114" s="100"/>
      <c r="HWO114" s="100"/>
      <c r="HWP114" s="100"/>
      <c r="HWQ114" s="100"/>
      <c r="HWR114" s="100"/>
      <c r="HWS114" s="100"/>
      <c r="HWT114" s="100"/>
      <c r="HWU114" s="100"/>
      <c r="HWV114" s="100"/>
      <c r="HWW114" s="100"/>
      <c r="HWX114" s="100"/>
      <c r="HWY114" s="100"/>
      <c r="HWZ114" s="100"/>
      <c r="HXA114" s="100"/>
      <c r="HXB114" s="100"/>
      <c r="HXC114" s="100"/>
      <c r="HXD114" s="100"/>
      <c r="HXE114" s="100"/>
      <c r="HXF114" s="100"/>
      <c r="HXG114" s="100"/>
      <c r="HXH114" s="100"/>
      <c r="HXI114" s="100"/>
      <c r="HXJ114" s="100"/>
      <c r="HXK114" s="100"/>
      <c r="HXL114" s="100"/>
      <c r="HXM114" s="100"/>
      <c r="HXN114" s="100"/>
      <c r="HXO114" s="100"/>
      <c r="HXP114" s="100"/>
      <c r="HXQ114" s="100"/>
      <c r="HXR114" s="100"/>
      <c r="HXS114" s="100"/>
      <c r="HXT114" s="100"/>
      <c r="HXU114" s="100"/>
      <c r="HXV114" s="100"/>
      <c r="HXW114" s="100"/>
      <c r="HXX114" s="100"/>
      <c r="HXY114" s="100"/>
      <c r="HXZ114" s="100"/>
      <c r="HYA114" s="100"/>
      <c r="HYB114" s="100"/>
      <c r="HYC114" s="100"/>
      <c r="HYD114" s="100"/>
      <c r="HYE114" s="100"/>
      <c r="HYF114" s="100"/>
      <c r="HYG114" s="100"/>
      <c r="HYH114" s="100"/>
      <c r="HYI114" s="100"/>
      <c r="HYJ114" s="100"/>
      <c r="HYK114" s="100"/>
      <c r="HYL114" s="100"/>
      <c r="HYM114" s="100"/>
      <c r="HYN114" s="100"/>
      <c r="HYO114" s="100"/>
      <c r="HYP114" s="100"/>
      <c r="HYQ114" s="100"/>
      <c r="HYR114" s="100"/>
      <c r="HYS114" s="100"/>
      <c r="HYT114" s="100"/>
      <c r="HYU114" s="100"/>
      <c r="HYV114" s="100"/>
      <c r="HYW114" s="100"/>
      <c r="HYX114" s="100"/>
      <c r="HYY114" s="100"/>
      <c r="HYZ114" s="100"/>
      <c r="HZA114" s="100"/>
      <c r="HZB114" s="100"/>
      <c r="HZC114" s="100"/>
      <c r="HZD114" s="100"/>
      <c r="HZE114" s="100"/>
      <c r="HZF114" s="100"/>
      <c r="HZG114" s="100"/>
      <c r="HZH114" s="100"/>
      <c r="HZI114" s="100"/>
      <c r="HZJ114" s="100"/>
      <c r="HZK114" s="100"/>
      <c r="HZL114" s="100"/>
      <c r="HZM114" s="100"/>
      <c r="HZN114" s="100"/>
      <c r="HZO114" s="100"/>
      <c r="HZP114" s="100"/>
      <c r="HZQ114" s="100"/>
      <c r="HZR114" s="100"/>
      <c r="HZS114" s="100"/>
      <c r="HZT114" s="100"/>
      <c r="HZU114" s="100"/>
      <c r="HZV114" s="100"/>
      <c r="HZW114" s="100"/>
      <c r="HZX114" s="100"/>
      <c r="HZY114" s="100"/>
      <c r="HZZ114" s="100"/>
      <c r="IAA114" s="100"/>
      <c r="IAB114" s="100"/>
      <c r="IAC114" s="100"/>
      <c r="IAD114" s="100"/>
      <c r="IAE114" s="100"/>
      <c r="IAF114" s="100"/>
      <c r="IAG114" s="100"/>
      <c r="IAH114" s="100"/>
      <c r="IAI114" s="100"/>
      <c r="IAJ114" s="100"/>
      <c r="IAK114" s="100"/>
      <c r="IAL114" s="100"/>
      <c r="IAM114" s="100"/>
      <c r="IAN114" s="100"/>
      <c r="IAO114" s="100"/>
      <c r="IAP114" s="100"/>
      <c r="IAQ114" s="100"/>
      <c r="IAR114" s="100"/>
      <c r="IAS114" s="100"/>
      <c r="IAT114" s="100"/>
      <c r="IAU114" s="100"/>
      <c r="IAV114" s="100"/>
      <c r="IAW114" s="100"/>
      <c r="IAX114" s="100"/>
      <c r="IAY114" s="100"/>
      <c r="IAZ114" s="100"/>
      <c r="IBA114" s="100"/>
      <c r="IBB114" s="100"/>
      <c r="IBC114" s="100"/>
      <c r="IBD114" s="100"/>
      <c r="IBE114" s="100"/>
      <c r="IBF114" s="100"/>
      <c r="IBG114" s="100"/>
      <c r="IBH114" s="100"/>
      <c r="IBI114" s="100"/>
      <c r="IBJ114" s="100"/>
      <c r="IBK114" s="100"/>
      <c r="IBL114" s="100"/>
      <c r="IBM114" s="100"/>
      <c r="IBN114" s="100"/>
      <c r="IBO114" s="100"/>
      <c r="IBP114" s="100"/>
      <c r="IBQ114" s="100"/>
      <c r="IBR114" s="100"/>
      <c r="IBS114" s="100"/>
      <c r="IBT114" s="100"/>
      <c r="IBU114" s="100"/>
      <c r="IBV114" s="100"/>
      <c r="IBW114" s="100"/>
      <c r="IBX114" s="100"/>
      <c r="IBY114" s="100"/>
      <c r="IBZ114" s="100"/>
      <c r="ICA114" s="100"/>
      <c r="ICB114" s="100"/>
      <c r="ICC114" s="100"/>
      <c r="ICD114" s="100"/>
      <c r="ICE114" s="100"/>
      <c r="ICF114" s="100"/>
      <c r="ICG114" s="100"/>
      <c r="ICH114" s="100"/>
      <c r="ICI114" s="100"/>
      <c r="ICJ114" s="100"/>
      <c r="ICK114" s="100"/>
      <c r="ICL114" s="100"/>
      <c r="ICM114" s="100"/>
      <c r="ICN114" s="100"/>
      <c r="ICO114" s="100"/>
      <c r="ICP114" s="100"/>
      <c r="ICQ114" s="100"/>
      <c r="ICR114" s="100"/>
      <c r="ICS114" s="100"/>
      <c r="ICT114" s="100"/>
      <c r="ICU114" s="100"/>
      <c r="ICV114" s="100"/>
      <c r="ICW114" s="100"/>
      <c r="ICX114" s="100"/>
      <c r="ICY114" s="100"/>
      <c r="ICZ114" s="100"/>
      <c r="IDA114" s="100"/>
      <c r="IDB114" s="100"/>
      <c r="IDC114" s="100"/>
      <c r="IDD114" s="100"/>
      <c r="IDE114" s="100"/>
      <c r="IDF114" s="100"/>
      <c r="IDG114" s="100"/>
      <c r="IDH114" s="100"/>
      <c r="IDI114" s="100"/>
      <c r="IDJ114" s="100"/>
      <c r="IDK114" s="100"/>
      <c r="IDL114" s="100"/>
      <c r="IDM114" s="100"/>
      <c r="IDN114" s="100"/>
      <c r="IDO114" s="100"/>
      <c r="IDP114" s="100"/>
      <c r="IDQ114" s="100"/>
      <c r="IDR114" s="100"/>
      <c r="IDS114" s="100"/>
      <c r="IDT114" s="100"/>
      <c r="IDU114" s="100"/>
      <c r="IDV114" s="100"/>
      <c r="IDW114" s="100"/>
      <c r="IDX114" s="100"/>
      <c r="IDY114" s="100"/>
      <c r="IDZ114" s="100"/>
      <c r="IEA114" s="100"/>
      <c r="IEB114" s="100"/>
      <c r="IEC114" s="100"/>
      <c r="IED114" s="100"/>
      <c r="IEE114" s="100"/>
      <c r="IEF114" s="100"/>
      <c r="IEG114" s="100"/>
      <c r="IEH114" s="100"/>
      <c r="IEI114" s="100"/>
      <c r="IEJ114" s="100"/>
      <c r="IEK114" s="100"/>
      <c r="IEL114" s="100"/>
      <c r="IEM114" s="100"/>
      <c r="IEN114" s="100"/>
      <c r="IEO114" s="100"/>
      <c r="IEP114" s="100"/>
      <c r="IEQ114" s="100"/>
      <c r="IER114" s="100"/>
      <c r="IES114" s="100"/>
      <c r="IET114" s="100"/>
      <c r="IEU114" s="100"/>
      <c r="IEV114" s="100"/>
      <c r="IEW114" s="100"/>
      <c r="IEX114" s="100"/>
      <c r="IEY114" s="100"/>
      <c r="IEZ114" s="100"/>
      <c r="IFA114" s="100"/>
      <c r="IFB114" s="100"/>
      <c r="IFC114" s="100"/>
      <c r="IFD114" s="100"/>
      <c r="IFE114" s="100"/>
      <c r="IFF114" s="100"/>
      <c r="IFG114" s="100"/>
      <c r="IFH114" s="100"/>
      <c r="IFI114" s="100"/>
      <c r="IFJ114" s="100"/>
      <c r="IFK114" s="100"/>
      <c r="IFL114" s="100"/>
      <c r="IFM114" s="100"/>
      <c r="IFN114" s="100"/>
      <c r="IFO114" s="100"/>
      <c r="IFP114" s="100"/>
      <c r="IFQ114" s="100"/>
      <c r="IFR114" s="100"/>
      <c r="IFS114" s="100"/>
      <c r="IFT114" s="100"/>
      <c r="IFU114" s="100"/>
      <c r="IFV114" s="100"/>
      <c r="IFW114" s="100"/>
      <c r="IFX114" s="100"/>
      <c r="IFY114" s="100"/>
      <c r="IFZ114" s="100"/>
      <c r="IGA114" s="100"/>
      <c r="IGB114" s="100"/>
      <c r="IGC114" s="100"/>
      <c r="IGD114" s="100"/>
      <c r="IGE114" s="100"/>
      <c r="IGF114" s="100"/>
      <c r="IGG114" s="100"/>
      <c r="IGH114" s="100"/>
      <c r="IGI114" s="100"/>
      <c r="IGJ114" s="100"/>
      <c r="IGK114" s="100"/>
      <c r="IGL114" s="100"/>
      <c r="IGM114" s="100"/>
      <c r="IGN114" s="100"/>
      <c r="IGO114" s="100"/>
      <c r="IGP114" s="100"/>
      <c r="IGQ114" s="100"/>
      <c r="IGR114" s="100"/>
      <c r="IGS114" s="100"/>
      <c r="IGT114" s="100"/>
      <c r="IGU114" s="100"/>
      <c r="IGV114" s="100"/>
      <c r="IGW114" s="100"/>
      <c r="IGX114" s="100"/>
      <c r="IGY114" s="100"/>
      <c r="IGZ114" s="100"/>
      <c r="IHA114" s="100"/>
      <c r="IHB114" s="100"/>
      <c r="IHC114" s="100"/>
      <c r="IHD114" s="100"/>
      <c r="IHE114" s="100"/>
      <c r="IHF114" s="100"/>
      <c r="IHG114" s="100"/>
      <c r="IHH114" s="100"/>
      <c r="IHI114" s="100"/>
      <c r="IHJ114" s="100"/>
      <c r="IHK114" s="100"/>
      <c r="IHL114" s="100"/>
      <c r="IHM114" s="100"/>
      <c r="IHN114" s="100"/>
      <c r="IHO114" s="100"/>
      <c r="IHP114" s="100"/>
      <c r="IHQ114" s="100"/>
      <c r="IHR114" s="100"/>
      <c r="IHS114" s="100"/>
      <c r="IHT114" s="100"/>
      <c r="IHU114" s="100"/>
      <c r="IHV114" s="100"/>
      <c r="IHW114" s="100"/>
      <c r="IHX114" s="100"/>
      <c r="IHY114" s="100"/>
      <c r="IHZ114" s="100"/>
      <c r="IIA114" s="100"/>
      <c r="IIB114" s="100"/>
      <c r="IIC114" s="100"/>
      <c r="IID114" s="100"/>
      <c r="IIE114" s="100"/>
      <c r="IIF114" s="100"/>
      <c r="IIG114" s="100"/>
      <c r="IIH114" s="100"/>
      <c r="III114" s="100"/>
      <c r="IIJ114" s="100"/>
      <c r="IIK114" s="100"/>
      <c r="IIL114" s="100"/>
      <c r="IIM114" s="100"/>
      <c r="IIN114" s="100"/>
      <c r="IIO114" s="100"/>
      <c r="IIP114" s="100"/>
      <c r="IIQ114" s="100"/>
      <c r="IIR114" s="100"/>
      <c r="IIS114" s="100"/>
      <c r="IIT114" s="100"/>
      <c r="IIU114" s="100"/>
      <c r="IIV114" s="100"/>
      <c r="IIW114" s="100"/>
      <c r="IIX114" s="100"/>
      <c r="IIY114" s="100"/>
      <c r="IIZ114" s="100"/>
      <c r="IJA114" s="100"/>
      <c r="IJB114" s="100"/>
      <c r="IJC114" s="100"/>
      <c r="IJD114" s="100"/>
      <c r="IJE114" s="100"/>
      <c r="IJF114" s="100"/>
      <c r="IJG114" s="100"/>
      <c r="IJH114" s="100"/>
      <c r="IJI114" s="100"/>
      <c r="IJJ114" s="100"/>
      <c r="IJK114" s="100"/>
      <c r="IJL114" s="100"/>
      <c r="IJM114" s="100"/>
      <c r="IJN114" s="100"/>
      <c r="IJO114" s="100"/>
      <c r="IJP114" s="100"/>
      <c r="IJQ114" s="100"/>
      <c r="IJR114" s="100"/>
      <c r="IJS114" s="100"/>
      <c r="IJT114" s="100"/>
      <c r="IJU114" s="100"/>
      <c r="IJV114" s="100"/>
      <c r="IJW114" s="100"/>
      <c r="IJX114" s="100"/>
      <c r="IJY114" s="100"/>
      <c r="IJZ114" s="100"/>
      <c r="IKA114" s="100"/>
      <c r="IKB114" s="100"/>
      <c r="IKC114" s="100"/>
      <c r="IKD114" s="100"/>
      <c r="IKE114" s="100"/>
      <c r="IKF114" s="100"/>
      <c r="IKG114" s="100"/>
      <c r="IKH114" s="100"/>
      <c r="IKI114" s="100"/>
      <c r="IKJ114" s="100"/>
      <c r="IKK114" s="100"/>
      <c r="IKL114" s="100"/>
      <c r="IKM114" s="100"/>
      <c r="IKN114" s="100"/>
      <c r="IKO114" s="100"/>
      <c r="IKP114" s="100"/>
      <c r="IKQ114" s="100"/>
      <c r="IKR114" s="100"/>
      <c r="IKS114" s="100"/>
      <c r="IKT114" s="100"/>
      <c r="IKU114" s="100"/>
      <c r="IKV114" s="100"/>
      <c r="IKW114" s="100"/>
      <c r="IKX114" s="100"/>
      <c r="IKY114" s="100"/>
      <c r="IKZ114" s="100"/>
      <c r="ILA114" s="100"/>
      <c r="ILB114" s="100"/>
      <c r="ILC114" s="100"/>
      <c r="ILD114" s="100"/>
      <c r="ILE114" s="100"/>
      <c r="ILF114" s="100"/>
      <c r="ILG114" s="100"/>
      <c r="ILH114" s="100"/>
      <c r="ILI114" s="100"/>
      <c r="ILJ114" s="100"/>
      <c r="ILK114" s="100"/>
      <c r="ILL114" s="100"/>
      <c r="ILM114" s="100"/>
      <c r="ILN114" s="100"/>
      <c r="ILO114" s="100"/>
      <c r="ILP114" s="100"/>
      <c r="ILQ114" s="100"/>
      <c r="ILR114" s="100"/>
      <c r="ILS114" s="100"/>
      <c r="ILT114" s="100"/>
      <c r="ILU114" s="100"/>
      <c r="ILV114" s="100"/>
      <c r="ILW114" s="100"/>
      <c r="ILX114" s="100"/>
      <c r="ILY114" s="100"/>
      <c r="ILZ114" s="100"/>
      <c r="IMA114" s="100"/>
      <c r="IMB114" s="100"/>
      <c r="IMC114" s="100"/>
      <c r="IMD114" s="100"/>
      <c r="IME114" s="100"/>
      <c r="IMF114" s="100"/>
      <c r="IMG114" s="100"/>
      <c r="IMH114" s="100"/>
      <c r="IMI114" s="100"/>
      <c r="IMJ114" s="100"/>
      <c r="IMK114" s="100"/>
      <c r="IML114" s="100"/>
      <c r="IMM114" s="100"/>
      <c r="IMN114" s="100"/>
      <c r="IMO114" s="100"/>
      <c r="IMP114" s="100"/>
      <c r="IMQ114" s="100"/>
      <c r="IMR114" s="100"/>
      <c r="IMS114" s="100"/>
      <c r="IMT114" s="100"/>
      <c r="IMU114" s="100"/>
      <c r="IMV114" s="100"/>
      <c r="IMW114" s="100"/>
      <c r="IMX114" s="100"/>
      <c r="IMY114" s="100"/>
      <c r="IMZ114" s="100"/>
      <c r="INA114" s="100"/>
      <c r="INB114" s="100"/>
      <c r="INC114" s="100"/>
      <c r="IND114" s="100"/>
      <c r="INE114" s="100"/>
      <c r="INF114" s="100"/>
      <c r="ING114" s="100"/>
      <c r="INH114" s="100"/>
      <c r="INI114" s="100"/>
      <c r="INJ114" s="100"/>
      <c r="INK114" s="100"/>
      <c r="INL114" s="100"/>
      <c r="INM114" s="100"/>
      <c r="INN114" s="100"/>
      <c r="INO114" s="100"/>
      <c r="INP114" s="100"/>
      <c r="INQ114" s="100"/>
      <c r="INR114" s="100"/>
      <c r="INS114" s="100"/>
      <c r="INT114" s="100"/>
      <c r="INU114" s="100"/>
      <c r="INV114" s="100"/>
      <c r="INW114" s="100"/>
      <c r="INX114" s="100"/>
      <c r="INY114" s="100"/>
      <c r="INZ114" s="100"/>
      <c r="IOA114" s="100"/>
      <c r="IOB114" s="100"/>
      <c r="IOC114" s="100"/>
      <c r="IOD114" s="100"/>
      <c r="IOE114" s="100"/>
      <c r="IOF114" s="100"/>
      <c r="IOG114" s="100"/>
      <c r="IOH114" s="100"/>
      <c r="IOI114" s="100"/>
      <c r="IOJ114" s="100"/>
      <c r="IOK114" s="100"/>
      <c r="IOL114" s="100"/>
      <c r="IOM114" s="100"/>
      <c r="ION114" s="100"/>
      <c r="IOO114" s="100"/>
      <c r="IOP114" s="100"/>
      <c r="IOQ114" s="100"/>
      <c r="IOR114" s="100"/>
      <c r="IOS114" s="100"/>
      <c r="IOT114" s="100"/>
      <c r="IOU114" s="100"/>
      <c r="IOV114" s="100"/>
      <c r="IOW114" s="100"/>
      <c r="IOX114" s="100"/>
      <c r="IOY114" s="100"/>
      <c r="IOZ114" s="100"/>
      <c r="IPA114" s="100"/>
      <c r="IPB114" s="100"/>
      <c r="IPC114" s="100"/>
      <c r="IPD114" s="100"/>
      <c r="IPE114" s="100"/>
      <c r="IPF114" s="100"/>
      <c r="IPG114" s="100"/>
      <c r="IPH114" s="100"/>
      <c r="IPI114" s="100"/>
      <c r="IPJ114" s="100"/>
      <c r="IPK114" s="100"/>
      <c r="IPL114" s="100"/>
      <c r="IPM114" s="100"/>
      <c r="IPN114" s="100"/>
      <c r="IPO114" s="100"/>
      <c r="IPP114" s="100"/>
      <c r="IPQ114" s="100"/>
      <c r="IPR114" s="100"/>
      <c r="IPS114" s="100"/>
      <c r="IPT114" s="100"/>
      <c r="IPU114" s="100"/>
      <c r="IPV114" s="100"/>
      <c r="IPW114" s="100"/>
      <c r="IPX114" s="100"/>
      <c r="IPY114" s="100"/>
      <c r="IPZ114" s="100"/>
      <c r="IQA114" s="100"/>
      <c r="IQB114" s="100"/>
      <c r="IQC114" s="100"/>
      <c r="IQD114" s="100"/>
      <c r="IQE114" s="100"/>
      <c r="IQF114" s="100"/>
      <c r="IQG114" s="100"/>
      <c r="IQH114" s="100"/>
      <c r="IQI114" s="100"/>
      <c r="IQJ114" s="100"/>
      <c r="IQK114" s="100"/>
      <c r="IQL114" s="100"/>
      <c r="IQM114" s="100"/>
      <c r="IQN114" s="100"/>
      <c r="IQO114" s="100"/>
      <c r="IQP114" s="100"/>
      <c r="IQQ114" s="100"/>
      <c r="IQR114" s="100"/>
      <c r="IQS114" s="100"/>
      <c r="IQT114" s="100"/>
      <c r="IQU114" s="100"/>
      <c r="IQV114" s="100"/>
      <c r="IQW114" s="100"/>
      <c r="IQX114" s="100"/>
      <c r="IQY114" s="100"/>
      <c r="IQZ114" s="100"/>
      <c r="IRA114" s="100"/>
      <c r="IRB114" s="100"/>
      <c r="IRC114" s="100"/>
      <c r="IRD114" s="100"/>
      <c r="IRE114" s="100"/>
      <c r="IRF114" s="100"/>
      <c r="IRG114" s="100"/>
      <c r="IRH114" s="100"/>
      <c r="IRI114" s="100"/>
      <c r="IRJ114" s="100"/>
      <c r="IRK114" s="100"/>
      <c r="IRL114" s="100"/>
      <c r="IRM114" s="100"/>
      <c r="IRN114" s="100"/>
      <c r="IRO114" s="100"/>
      <c r="IRP114" s="100"/>
      <c r="IRQ114" s="100"/>
      <c r="IRR114" s="100"/>
      <c r="IRS114" s="100"/>
      <c r="IRT114" s="100"/>
      <c r="IRU114" s="100"/>
      <c r="IRV114" s="100"/>
      <c r="IRW114" s="100"/>
      <c r="IRX114" s="100"/>
      <c r="IRY114" s="100"/>
      <c r="IRZ114" s="100"/>
      <c r="ISA114" s="100"/>
      <c r="ISB114" s="100"/>
      <c r="ISC114" s="100"/>
      <c r="ISD114" s="100"/>
      <c r="ISE114" s="100"/>
      <c r="ISF114" s="100"/>
      <c r="ISG114" s="100"/>
      <c r="ISH114" s="100"/>
      <c r="ISI114" s="100"/>
      <c r="ISJ114" s="100"/>
      <c r="ISK114" s="100"/>
      <c r="ISL114" s="100"/>
      <c r="ISM114" s="100"/>
      <c r="ISN114" s="100"/>
      <c r="ISO114" s="100"/>
      <c r="ISP114" s="100"/>
      <c r="ISQ114" s="100"/>
      <c r="ISR114" s="100"/>
      <c r="ISS114" s="100"/>
      <c r="IST114" s="100"/>
      <c r="ISU114" s="100"/>
      <c r="ISV114" s="100"/>
      <c r="ISW114" s="100"/>
      <c r="ISX114" s="100"/>
      <c r="ISY114" s="100"/>
      <c r="ISZ114" s="100"/>
      <c r="ITA114" s="100"/>
      <c r="ITB114" s="100"/>
      <c r="ITC114" s="100"/>
      <c r="ITD114" s="100"/>
      <c r="ITE114" s="100"/>
      <c r="ITF114" s="100"/>
      <c r="ITG114" s="100"/>
      <c r="ITH114" s="100"/>
      <c r="ITI114" s="100"/>
      <c r="ITJ114" s="100"/>
      <c r="ITK114" s="100"/>
      <c r="ITL114" s="100"/>
      <c r="ITM114" s="100"/>
      <c r="ITN114" s="100"/>
      <c r="ITO114" s="100"/>
      <c r="ITP114" s="100"/>
      <c r="ITQ114" s="100"/>
      <c r="ITR114" s="100"/>
      <c r="ITS114" s="100"/>
      <c r="ITT114" s="100"/>
      <c r="ITU114" s="100"/>
      <c r="ITV114" s="100"/>
      <c r="ITW114" s="100"/>
      <c r="ITX114" s="100"/>
      <c r="ITY114" s="100"/>
      <c r="ITZ114" s="100"/>
      <c r="IUA114" s="100"/>
      <c r="IUB114" s="100"/>
      <c r="IUC114" s="100"/>
      <c r="IUD114" s="100"/>
      <c r="IUE114" s="100"/>
      <c r="IUF114" s="100"/>
      <c r="IUG114" s="100"/>
      <c r="IUH114" s="100"/>
      <c r="IUI114" s="100"/>
      <c r="IUJ114" s="100"/>
      <c r="IUK114" s="100"/>
      <c r="IUL114" s="100"/>
      <c r="IUM114" s="100"/>
      <c r="IUN114" s="100"/>
      <c r="IUO114" s="100"/>
      <c r="IUP114" s="100"/>
      <c r="IUQ114" s="100"/>
      <c r="IUR114" s="100"/>
      <c r="IUS114" s="100"/>
      <c r="IUT114" s="100"/>
      <c r="IUU114" s="100"/>
      <c r="IUV114" s="100"/>
      <c r="IUW114" s="100"/>
      <c r="IUX114" s="100"/>
      <c r="IUY114" s="100"/>
      <c r="IUZ114" s="100"/>
      <c r="IVA114" s="100"/>
      <c r="IVB114" s="100"/>
      <c r="IVC114" s="100"/>
      <c r="IVD114" s="100"/>
      <c r="IVE114" s="100"/>
      <c r="IVF114" s="100"/>
      <c r="IVG114" s="100"/>
      <c r="IVH114" s="100"/>
      <c r="IVI114" s="100"/>
      <c r="IVJ114" s="100"/>
      <c r="IVK114" s="100"/>
      <c r="IVL114" s="100"/>
      <c r="IVM114" s="100"/>
      <c r="IVN114" s="100"/>
      <c r="IVO114" s="100"/>
      <c r="IVP114" s="100"/>
      <c r="IVQ114" s="100"/>
      <c r="IVR114" s="100"/>
      <c r="IVS114" s="100"/>
      <c r="IVT114" s="100"/>
      <c r="IVU114" s="100"/>
      <c r="IVV114" s="100"/>
      <c r="IVW114" s="100"/>
      <c r="IVX114" s="100"/>
      <c r="IVY114" s="100"/>
      <c r="IVZ114" s="100"/>
      <c r="IWA114" s="100"/>
      <c r="IWB114" s="100"/>
      <c r="IWC114" s="100"/>
      <c r="IWD114" s="100"/>
      <c r="IWE114" s="100"/>
      <c r="IWF114" s="100"/>
      <c r="IWG114" s="100"/>
      <c r="IWH114" s="100"/>
      <c r="IWI114" s="100"/>
      <c r="IWJ114" s="100"/>
      <c r="IWK114" s="100"/>
      <c r="IWL114" s="100"/>
      <c r="IWM114" s="100"/>
      <c r="IWN114" s="100"/>
      <c r="IWO114" s="100"/>
      <c r="IWP114" s="100"/>
      <c r="IWQ114" s="100"/>
      <c r="IWR114" s="100"/>
      <c r="IWS114" s="100"/>
      <c r="IWT114" s="100"/>
      <c r="IWU114" s="100"/>
      <c r="IWV114" s="100"/>
      <c r="IWW114" s="100"/>
      <c r="IWX114" s="100"/>
      <c r="IWY114" s="100"/>
      <c r="IWZ114" s="100"/>
      <c r="IXA114" s="100"/>
      <c r="IXB114" s="100"/>
      <c r="IXC114" s="100"/>
      <c r="IXD114" s="100"/>
      <c r="IXE114" s="100"/>
      <c r="IXF114" s="100"/>
      <c r="IXG114" s="100"/>
      <c r="IXH114" s="100"/>
      <c r="IXI114" s="100"/>
      <c r="IXJ114" s="100"/>
      <c r="IXK114" s="100"/>
      <c r="IXL114" s="100"/>
      <c r="IXM114" s="100"/>
      <c r="IXN114" s="100"/>
      <c r="IXO114" s="100"/>
      <c r="IXP114" s="100"/>
      <c r="IXQ114" s="100"/>
      <c r="IXR114" s="100"/>
      <c r="IXS114" s="100"/>
      <c r="IXT114" s="100"/>
      <c r="IXU114" s="100"/>
      <c r="IXV114" s="100"/>
      <c r="IXW114" s="100"/>
      <c r="IXX114" s="100"/>
      <c r="IXY114" s="100"/>
      <c r="IXZ114" s="100"/>
      <c r="IYA114" s="100"/>
      <c r="IYB114" s="100"/>
      <c r="IYC114" s="100"/>
      <c r="IYD114" s="100"/>
      <c r="IYE114" s="100"/>
      <c r="IYF114" s="100"/>
      <c r="IYG114" s="100"/>
      <c r="IYH114" s="100"/>
      <c r="IYI114" s="100"/>
      <c r="IYJ114" s="100"/>
      <c r="IYK114" s="100"/>
      <c r="IYL114" s="100"/>
      <c r="IYM114" s="100"/>
      <c r="IYN114" s="100"/>
      <c r="IYO114" s="100"/>
      <c r="IYP114" s="100"/>
      <c r="IYQ114" s="100"/>
      <c r="IYR114" s="100"/>
      <c r="IYS114" s="100"/>
      <c r="IYT114" s="100"/>
      <c r="IYU114" s="100"/>
      <c r="IYV114" s="100"/>
      <c r="IYW114" s="100"/>
      <c r="IYX114" s="100"/>
      <c r="IYY114" s="100"/>
      <c r="IYZ114" s="100"/>
      <c r="IZA114" s="100"/>
      <c r="IZB114" s="100"/>
      <c r="IZC114" s="100"/>
      <c r="IZD114" s="100"/>
      <c r="IZE114" s="100"/>
      <c r="IZF114" s="100"/>
      <c r="IZG114" s="100"/>
      <c r="IZH114" s="100"/>
      <c r="IZI114" s="100"/>
      <c r="IZJ114" s="100"/>
      <c r="IZK114" s="100"/>
      <c r="IZL114" s="100"/>
      <c r="IZM114" s="100"/>
      <c r="IZN114" s="100"/>
      <c r="IZO114" s="100"/>
      <c r="IZP114" s="100"/>
      <c r="IZQ114" s="100"/>
      <c r="IZR114" s="100"/>
      <c r="IZS114" s="100"/>
      <c r="IZT114" s="100"/>
      <c r="IZU114" s="100"/>
      <c r="IZV114" s="100"/>
      <c r="IZW114" s="100"/>
      <c r="IZX114" s="100"/>
      <c r="IZY114" s="100"/>
      <c r="IZZ114" s="100"/>
      <c r="JAA114" s="100"/>
      <c r="JAB114" s="100"/>
      <c r="JAC114" s="100"/>
      <c r="JAD114" s="100"/>
      <c r="JAE114" s="100"/>
      <c r="JAF114" s="100"/>
      <c r="JAG114" s="100"/>
      <c r="JAH114" s="100"/>
      <c r="JAI114" s="100"/>
      <c r="JAJ114" s="100"/>
      <c r="JAK114" s="100"/>
      <c r="JAL114" s="100"/>
      <c r="JAM114" s="100"/>
      <c r="JAN114" s="100"/>
      <c r="JAO114" s="100"/>
      <c r="JAP114" s="100"/>
      <c r="JAQ114" s="100"/>
      <c r="JAR114" s="100"/>
      <c r="JAS114" s="100"/>
      <c r="JAT114" s="100"/>
      <c r="JAU114" s="100"/>
      <c r="JAV114" s="100"/>
      <c r="JAW114" s="100"/>
      <c r="JAX114" s="100"/>
      <c r="JAY114" s="100"/>
      <c r="JAZ114" s="100"/>
      <c r="JBA114" s="100"/>
      <c r="JBB114" s="100"/>
      <c r="JBC114" s="100"/>
      <c r="JBD114" s="100"/>
      <c r="JBE114" s="100"/>
      <c r="JBF114" s="100"/>
      <c r="JBG114" s="100"/>
      <c r="JBH114" s="100"/>
      <c r="JBI114" s="100"/>
      <c r="JBJ114" s="100"/>
      <c r="JBK114" s="100"/>
      <c r="JBL114" s="100"/>
      <c r="JBM114" s="100"/>
      <c r="JBN114" s="100"/>
      <c r="JBO114" s="100"/>
      <c r="JBP114" s="100"/>
      <c r="JBQ114" s="100"/>
      <c r="JBR114" s="100"/>
      <c r="JBS114" s="100"/>
      <c r="JBT114" s="100"/>
      <c r="JBU114" s="100"/>
      <c r="JBV114" s="100"/>
      <c r="JBW114" s="100"/>
      <c r="JBX114" s="100"/>
      <c r="JBY114" s="100"/>
      <c r="JBZ114" s="100"/>
      <c r="JCA114" s="100"/>
      <c r="JCB114" s="100"/>
      <c r="JCC114" s="100"/>
      <c r="JCD114" s="100"/>
      <c r="JCE114" s="100"/>
      <c r="JCF114" s="100"/>
      <c r="JCG114" s="100"/>
      <c r="JCH114" s="100"/>
      <c r="JCI114" s="100"/>
      <c r="JCJ114" s="100"/>
      <c r="JCK114" s="100"/>
      <c r="JCL114" s="100"/>
      <c r="JCM114" s="100"/>
      <c r="JCN114" s="100"/>
      <c r="JCO114" s="100"/>
      <c r="JCP114" s="100"/>
      <c r="JCQ114" s="100"/>
      <c r="JCR114" s="100"/>
      <c r="JCS114" s="100"/>
      <c r="JCT114" s="100"/>
      <c r="JCU114" s="100"/>
      <c r="JCV114" s="100"/>
      <c r="JCW114" s="100"/>
      <c r="JCX114" s="100"/>
      <c r="JCY114" s="100"/>
      <c r="JCZ114" s="100"/>
      <c r="JDA114" s="100"/>
      <c r="JDB114" s="100"/>
      <c r="JDC114" s="100"/>
      <c r="JDD114" s="100"/>
      <c r="JDE114" s="100"/>
      <c r="JDF114" s="100"/>
      <c r="JDG114" s="100"/>
      <c r="JDH114" s="100"/>
      <c r="JDI114" s="100"/>
      <c r="JDJ114" s="100"/>
      <c r="JDK114" s="100"/>
      <c r="JDL114" s="100"/>
      <c r="JDM114" s="100"/>
      <c r="JDN114" s="100"/>
      <c r="JDO114" s="100"/>
      <c r="JDP114" s="100"/>
      <c r="JDQ114" s="100"/>
      <c r="JDR114" s="100"/>
      <c r="JDS114" s="100"/>
      <c r="JDT114" s="100"/>
      <c r="JDU114" s="100"/>
      <c r="JDV114" s="100"/>
      <c r="JDW114" s="100"/>
      <c r="JDX114" s="100"/>
      <c r="JDY114" s="100"/>
      <c r="JDZ114" s="100"/>
      <c r="JEA114" s="100"/>
      <c r="JEB114" s="100"/>
      <c r="JEC114" s="100"/>
      <c r="JED114" s="100"/>
      <c r="JEE114" s="100"/>
      <c r="JEF114" s="100"/>
      <c r="JEG114" s="100"/>
      <c r="JEH114" s="100"/>
      <c r="JEI114" s="100"/>
      <c r="JEJ114" s="100"/>
      <c r="JEK114" s="100"/>
      <c r="JEL114" s="100"/>
      <c r="JEM114" s="100"/>
      <c r="JEN114" s="100"/>
      <c r="JEO114" s="100"/>
      <c r="JEP114" s="100"/>
      <c r="JEQ114" s="100"/>
      <c r="JER114" s="100"/>
      <c r="JES114" s="100"/>
      <c r="JET114" s="100"/>
      <c r="JEU114" s="100"/>
      <c r="JEV114" s="100"/>
      <c r="JEW114" s="100"/>
      <c r="JEX114" s="100"/>
      <c r="JEY114" s="100"/>
      <c r="JEZ114" s="100"/>
      <c r="JFA114" s="100"/>
      <c r="JFB114" s="100"/>
      <c r="JFC114" s="100"/>
      <c r="JFD114" s="100"/>
      <c r="JFE114" s="100"/>
      <c r="JFF114" s="100"/>
      <c r="JFG114" s="100"/>
      <c r="JFH114" s="100"/>
      <c r="JFI114" s="100"/>
      <c r="JFJ114" s="100"/>
      <c r="JFK114" s="100"/>
      <c r="JFL114" s="100"/>
      <c r="JFM114" s="100"/>
      <c r="JFN114" s="100"/>
      <c r="JFO114" s="100"/>
      <c r="JFP114" s="100"/>
      <c r="JFQ114" s="100"/>
      <c r="JFR114" s="100"/>
      <c r="JFS114" s="100"/>
      <c r="JFT114" s="100"/>
      <c r="JFU114" s="100"/>
      <c r="JFV114" s="100"/>
      <c r="JFW114" s="100"/>
      <c r="JFX114" s="100"/>
      <c r="JFY114" s="100"/>
      <c r="JFZ114" s="100"/>
      <c r="JGA114" s="100"/>
      <c r="JGB114" s="100"/>
      <c r="JGC114" s="100"/>
      <c r="JGD114" s="100"/>
      <c r="JGE114" s="100"/>
      <c r="JGF114" s="100"/>
      <c r="JGG114" s="100"/>
      <c r="JGH114" s="100"/>
      <c r="JGI114" s="100"/>
      <c r="JGJ114" s="100"/>
      <c r="JGK114" s="100"/>
      <c r="JGL114" s="100"/>
      <c r="JGM114" s="100"/>
      <c r="JGN114" s="100"/>
      <c r="JGO114" s="100"/>
      <c r="JGP114" s="100"/>
      <c r="JGQ114" s="100"/>
      <c r="JGR114" s="100"/>
      <c r="JGS114" s="100"/>
      <c r="JGT114" s="100"/>
      <c r="JGU114" s="100"/>
      <c r="JGV114" s="100"/>
      <c r="JGW114" s="100"/>
      <c r="JGX114" s="100"/>
      <c r="JGY114" s="100"/>
      <c r="JGZ114" s="100"/>
      <c r="JHA114" s="100"/>
      <c r="JHB114" s="100"/>
      <c r="JHC114" s="100"/>
      <c r="JHD114" s="100"/>
      <c r="JHE114" s="100"/>
      <c r="JHF114" s="100"/>
      <c r="JHG114" s="100"/>
      <c r="JHH114" s="100"/>
      <c r="JHI114" s="100"/>
      <c r="JHJ114" s="100"/>
      <c r="JHK114" s="100"/>
      <c r="JHL114" s="100"/>
      <c r="JHM114" s="100"/>
      <c r="JHN114" s="100"/>
      <c r="JHO114" s="100"/>
      <c r="JHP114" s="100"/>
      <c r="JHQ114" s="100"/>
      <c r="JHR114" s="100"/>
      <c r="JHS114" s="100"/>
      <c r="JHT114" s="100"/>
      <c r="JHU114" s="100"/>
      <c r="JHV114" s="100"/>
      <c r="JHW114" s="100"/>
      <c r="JHX114" s="100"/>
      <c r="JHY114" s="100"/>
      <c r="JHZ114" s="100"/>
      <c r="JIA114" s="100"/>
      <c r="JIB114" s="100"/>
      <c r="JIC114" s="100"/>
      <c r="JID114" s="100"/>
      <c r="JIE114" s="100"/>
      <c r="JIF114" s="100"/>
      <c r="JIG114" s="100"/>
      <c r="JIH114" s="100"/>
      <c r="JII114" s="100"/>
      <c r="JIJ114" s="100"/>
      <c r="JIK114" s="100"/>
      <c r="JIL114" s="100"/>
      <c r="JIM114" s="100"/>
      <c r="JIN114" s="100"/>
      <c r="JIO114" s="100"/>
      <c r="JIP114" s="100"/>
      <c r="JIQ114" s="100"/>
      <c r="JIR114" s="100"/>
      <c r="JIS114" s="100"/>
      <c r="JIT114" s="100"/>
      <c r="JIU114" s="100"/>
      <c r="JIV114" s="100"/>
      <c r="JIW114" s="100"/>
      <c r="JIX114" s="100"/>
      <c r="JIY114" s="100"/>
      <c r="JIZ114" s="100"/>
      <c r="JJA114" s="100"/>
      <c r="JJB114" s="100"/>
      <c r="JJC114" s="100"/>
      <c r="JJD114" s="100"/>
      <c r="JJE114" s="100"/>
      <c r="JJF114" s="100"/>
      <c r="JJG114" s="100"/>
      <c r="JJH114" s="100"/>
      <c r="JJI114" s="100"/>
      <c r="JJJ114" s="100"/>
      <c r="JJK114" s="100"/>
      <c r="JJL114" s="100"/>
      <c r="JJM114" s="100"/>
      <c r="JJN114" s="100"/>
      <c r="JJO114" s="100"/>
      <c r="JJP114" s="100"/>
      <c r="JJQ114" s="100"/>
      <c r="JJR114" s="100"/>
      <c r="JJS114" s="100"/>
      <c r="JJT114" s="100"/>
      <c r="JJU114" s="100"/>
      <c r="JJV114" s="100"/>
      <c r="JJW114" s="100"/>
      <c r="JJX114" s="100"/>
      <c r="JJY114" s="100"/>
      <c r="JJZ114" s="100"/>
      <c r="JKA114" s="100"/>
      <c r="JKB114" s="100"/>
      <c r="JKC114" s="100"/>
      <c r="JKD114" s="100"/>
      <c r="JKE114" s="100"/>
      <c r="JKF114" s="100"/>
      <c r="JKG114" s="100"/>
      <c r="JKH114" s="100"/>
      <c r="JKI114" s="100"/>
      <c r="JKJ114" s="100"/>
      <c r="JKK114" s="100"/>
      <c r="JKL114" s="100"/>
      <c r="JKM114" s="100"/>
      <c r="JKN114" s="100"/>
      <c r="JKO114" s="100"/>
      <c r="JKP114" s="100"/>
      <c r="JKQ114" s="100"/>
      <c r="JKR114" s="100"/>
      <c r="JKS114" s="100"/>
      <c r="JKT114" s="100"/>
      <c r="JKU114" s="100"/>
      <c r="JKV114" s="100"/>
      <c r="JKW114" s="100"/>
      <c r="JKX114" s="100"/>
      <c r="JKY114" s="100"/>
      <c r="JKZ114" s="100"/>
      <c r="JLA114" s="100"/>
      <c r="JLB114" s="100"/>
      <c r="JLC114" s="100"/>
      <c r="JLD114" s="100"/>
      <c r="JLE114" s="100"/>
      <c r="JLF114" s="100"/>
      <c r="JLG114" s="100"/>
      <c r="JLH114" s="100"/>
      <c r="JLI114" s="100"/>
      <c r="JLJ114" s="100"/>
      <c r="JLK114" s="100"/>
      <c r="JLL114" s="100"/>
      <c r="JLM114" s="100"/>
      <c r="JLN114" s="100"/>
      <c r="JLO114" s="100"/>
      <c r="JLP114" s="100"/>
      <c r="JLQ114" s="100"/>
      <c r="JLR114" s="100"/>
      <c r="JLS114" s="100"/>
      <c r="JLT114" s="100"/>
      <c r="JLU114" s="100"/>
      <c r="JLV114" s="100"/>
      <c r="JLW114" s="100"/>
      <c r="JLX114" s="100"/>
      <c r="JLY114" s="100"/>
      <c r="JLZ114" s="100"/>
      <c r="JMA114" s="100"/>
      <c r="JMB114" s="100"/>
      <c r="JMC114" s="100"/>
      <c r="JMD114" s="100"/>
      <c r="JME114" s="100"/>
      <c r="JMF114" s="100"/>
      <c r="JMG114" s="100"/>
      <c r="JMH114" s="100"/>
      <c r="JMI114" s="100"/>
      <c r="JMJ114" s="100"/>
      <c r="JMK114" s="100"/>
      <c r="JML114" s="100"/>
      <c r="JMM114" s="100"/>
      <c r="JMN114" s="100"/>
      <c r="JMO114" s="100"/>
      <c r="JMP114" s="100"/>
      <c r="JMQ114" s="100"/>
      <c r="JMR114" s="100"/>
      <c r="JMS114" s="100"/>
      <c r="JMT114" s="100"/>
      <c r="JMU114" s="100"/>
      <c r="JMV114" s="100"/>
      <c r="JMW114" s="100"/>
      <c r="JMX114" s="100"/>
      <c r="JMY114" s="100"/>
      <c r="JMZ114" s="100"/>
      <c r="JNA114" s="100"/>
      <c r="JNB114" s="100"/>
      <c r="JNC114" s="100"/>
      <c r="JND114" s="100"/>
      <c r="JNE114" s="100"/>
      <c r="JNF114" s="100"/>
      <c r="JNG114" s="100"/>
      <c r="JNH114" s="100"/>
      <c r="JNI114" s="100"/>
      <c r="JNJ114" s="100"/>
      <c r="JNK114" s="100"/>
      <c r="JNL114" s="100"/>
      <c r="JNM114" s="100"/>
      <c r="JNN114" s="100"/>
      <c r="JNO114" s="100"/>
      <c r="JNP114" s="100"/>
      <c r="JNQ114" s="100"/>
      <c r="JNR114" s="100"/>
      <c r="JNS114" s="100"/>
      <c r="JNT114" s="100"/>
      <c r="JNU114" s="100"/>
      <c r="JNV114" s="100"/>
      <c r="JNW114" s="100"/>
      <c r="JNX114" s="100"/>
      <c r="JNY114" s="100"/>
      <c r="JNZ114" s="100"/>
      <c r="JOA114" s="100"/>
      <c r="JOB114" s="100"/>
      <c r="JOC114" s="100"/>
      <c r="JOD114" s="100"/>
      <c r="JOE114" s="100"/>
      <c r="JOF114" s="100"/>
      <c r="JOG114" s="100"/>
      <c r="JOH114" s="100"/>
      <c r="JOI114" s="100"/>
      <c r="JOJ114" s="100"/>
      <c r="JOK114" s="100"/>
      <c r="JOL114" s="100"/>
      <c r="JOM114" s="100"/>
      <c r="JON114" s="100"/>
      <c r="JOO114" s="100"/>
      <c r="JOP114" s="100"/>
      <c r="JOQ114" s="100"/>
      <c r="JOR114" s="100"/>
      <c r="JOS114" s="100"/>
      <c r="JOT114" s="100"/>
      <c r="JOU114" s="100"/>
      <c r="JOV114" s="100"/>
      <c r="JOW114" s="100"/>
      <c r="JOX114" s="100"/>
      <c r="JOY114" s="100"/>
      <c r="JOZ114" s="100"/>
      <c r="JPA114" s="100"/>
      <c r="JPB114" s="100"/>
      <c r="JPC114" s="100"/>
      <c r="JPD114" s="100"/>
      <c r="JPE114" s="100"/>
      <c r="JPF114" s="100"/>
      <c r="JPG114" s="100"/>
      <c r="JPH114" s="100"/>
      <c r="JPI114" s="100"/>
      <c r="JPJ114" s="100"/>
      <c r="JPK114" s="100"/>
      <c r="JPL114" s="100"/>
      <c r="JPM114" s="100"/>
      <c r="JPN114" s="100"/>
      <c r="JPO114" s="100"/>
      <c r="JPP114" s="100"/>
      <c r="JPQ114" s="100"/>
      <c r="JPR114" s="100"/>
      <c r="JPS114" s="100"/>
      <c r="JPT114" s="100"/>
      <c r="JPU114" s="100"/>
      <c r="JPV114" s="100"/>
      <c r="JPW114" s="100"/>
      <c r="JPX114" s="100"/>
      <c r="JPY114" s="100"/>
      <c r="JPZ114" s="100"/>
      <c r="JQA114" s="100"/>
      <c r="JQB114" s="100"/>
      <c r="JQC114" s="100"/>
      <c r="JQD114" s="100"/>
      <c r="JQE114" s="100"/>
      <c r="JQF114" s="100"/>
      <c r="JQG114" s="100"/>
      <c r="JQH114" s="100"/>
      <c r="JQI114" s="100"/>
      <c r="JQJ114" s="100"/>
      <c r="JQK114" s="100"/>
      <c r="JQL114" s="100"/>
      <c r="JQM114" s="100"/>
      <c r="JQN114" s="100"/>
      <c r="JQO114" s="100"/>
      <c r="JQP114" s="100"/>
      <c r="JQQ114" s="100"/>
      <c r="JQR114" s="100"/>
      <c r="JQS114" s="100"/>
      <c r="JQT114" s="100"/>
      <c r="JQU114" s="100"/>
      <c r="JQV114" s="100"/>
      <c r="JQW114" s="100"/>
      <c r="JQX114" s="100"/>
      <c r="JQY114" s="100"/>
      <c r="JQZ114" s="100"/>
      <c r="JRA114" s="100"/>
      <c r="JRB114" s="100"/>
      <c r="JRC114" s="100"/>
      <c r="JRD114" s="100"/>
      <c r="JRE114" s="100"/>
      <c r="JRF114" s="100"/>
      <c r="JRG114" s="100"/>
      <c r="JRH114" s="100"/>
      <c r="JRI114" s="100"/>
      <c r="JRJ114" s="100"/>
      <c r="JRK114" s="100"/>
      <c r="JRL114" s="100"/>
      <c r="JRM114" s="100"/>
      <c r="JRN114" s="100"/>
      <c r="JRO114" s="100"/>
      <c r="JRP114" s="100"/>
      <c r="JRQ114" s="100"/>
      <c r="JRR114" s="100"/>
      <c r="JRS114" s="100"/>
      <c r="JRT114" s="100"/>
      <c r="JRU114" s="100"/>
      <c r="JRV114" s="100"/>
      <c r="JRW114" s="100"/>
      <c r="JRX114" s="100"/>
      <c r="JRY114" s="100"/>
      <c r="JRZ114" s="100"/>
      <c r="JSA114" s="100"/>
      <c r="JSB114" s="100"/>
      <c r="JSC114" s="100"/>
      <c r="JSD114" s="100"/>
      <c r="JSE114" s="100"/>
      <c r="JSF114" s="100"/>
      <c r="JSG114" s="100"/>
      <c r="JSH114" s="100"/>
      <c r="JSI114" s="100"/>
      <c r="JSJ114" s="100"/>
      <c r="JSK114" s="100"/>
      <c r="JSL114" s="100"/>
      <c r="JSM114" s="100"/>
      <c r="JSN114" s="100"/>
      <c r="JSO114" s="100"/>
      <c r="JSP114" s="100"/>
      <c r="JSQ114" s="100"/>
      <c r="JSR114" s="100"/>
      <c r="JSS114" s="100"/>
      <c r="JST114" s="100"/>
      <c r="JSU114" s="100"/>
      <c r="JSV114" s="100"/>
      <c r="JSW114" s="100"/>
      <c r="JSX114" s="100"/>
      <c r="JSY114" s="100"/>
      <c r="JSZ114" s="100"/>
      <c r="JTA114" s="100"/>
      <c r="JTB114" s="100"/>
      <c r="JTC114" s="100"/>
      <c r="JTD114" s="100"/>
      <c r="JTE114" s="100"/>
      <c r="JTF114" s="100"/>
      <c r="JTG114" s="100"/>
      <c r="JTH114" s="100"/>
      <c r="JTI114" s="100"/>
      <c r="JTJ114" s="100"/>
      <c r="JTK114" s="100"/>
      <c r="JTL114" s="100"/>
      <c r="JTM114" s="100"/>
      <c r="JTN114" s="100"/>
      <c r="JTO114" s="100"/>
      <c r="JTP114" s="100"/>
      <c r="JTQ114" s="100"/>
      <c r="JTR114" s="100"/>
      <c r="JTS114" s="100"/>
      <c r="JTT114" s="100"/>
      <c r="JTU114" s="100"/>
      <c r="JTV114" s="100"/>
      <c r="JTW114" s="100"/>
      <c r="JTX114" s="100"/>
      <c r="JTY114" s="100"/>
      <c r="JTZ114" s="100"/>
      <c r="JUA114" s="100"/>
      <c r="JUB114" s="100"/>
      <c r="JUC114" s="100"/>
      <c r="JUD114" s="100"/>
      <c r="JUE114" s="100"/>
      <c r="JUF114" s="100"/>
      <c r="JUG114" s="100"/>
      <c r="JUH114" s="100"/>
      <c r="JUI114" s="100"/>
      <c r="JUJ114" s="100"/>
      <c r="JUK114" s="100"/>
      <c r="JUL114" s="100"/>
      <c r="JUM114" s="100"/>
      <c r="JUN114" s="100"/>
      <c r="JUO114" s="100"/>
      <c r="JUP114" s="100"/>
      <c r="JUQ114" s="100"/>
      <c r="JUR114" s="100"/>
      <c r="JUS114" s="100"/>
      <c r="JUT114" s="100"/>
      <c r="JUU114" s="100"/>
      <c r="JUV114" s="100"/>
      <c r="JUW114" s="100"/>
      <c r="JUX114" s="100"/>
      <c r="JUY114" s="100"/>
      <c r="JUZ114" s="100"/>
      <c r="JVA114" s="100"/>
      <c r="JVB114" s="100"/>
      <c r="JVC114" s="100"/>
      <c r="JVD114" s="100"/>
      <c r="JVE114" s="100"/>
      <c r="JVF114" s="100"/>
      <c r="JVG114" s="100"/>
      <c r="JVH114" s="100"/>
      <c r="JVI114" s="100"/>
      <c r="JVJ114" s="100"/>
      <c r="JVK114" s="100"/>
      <c r="JVL114" s="100"/>
      <c r="JVM114" s="100"/>
      <c r="JVN114" s="100"/>
      <c r="JVO114" s="100"/>
      <c r="JVP114" s="100"/>
      <c r="JVQ114" s="100"/>
      <c r="JVR114" s="100"/>
      <c r="JVS114" s="100"/>
      <c r="JVT114" s="100"/>
      <c r="JVU114" s="100"/>
      <c r="JVV114" s="100"/>
      <c r="JVW114" s="100"/>
      <c r="JVX114" s="100"/>
      <c r="JVY114" s="100"/>
      <c r="JVZ114" s="100"/>
      <c r="JWA114" s="100"/>
      <c r="JWB114" s="100"/>
      <c r="JWC114" s="100"/>
      <c r="JWD114" s="100"/>
      <c r="JWE114" s="100"/>
      <c r="JWF114" s="100"/>
      <c r="JWG114" s="100"/>
      <c r="JWH114" s="100"/>
      <c r="JWI114" s="100"/>
      <c r="JWJ114" s="100"/>
      <c r="JWK114" s="100"/>
      <c r="JWL114" s="100"/>
      <c r="JWM114" s="100"/>
      <c r="JWN114" s="100"/>
      <c r="JWO114" s="100"/>
      <c r="JWP114" s="100"/>
      <c r="JWQ114" s="100"/>
      <c r="JWR114" s="100"/>
      <c r="JWS114" s="100"/>
      <c r="JWT114" s="100"/>
      <c r="JWU114" s="100"/>
      <c r="JWV114" s="100"/>
      <c r="JWW114" s="100"/>
      <c r="JWX114" s="100"/>
      <c r="JWY114" s="100"/>
      <c r="JWZ114" s="100"/>
      <c r="JXA114" s="100"/>
      <c r="JXB114" s="100"/>
      <c r="JXC114" s="100"/>
      <c r="JXD114" s="100"/>
      <c r="JXE114" s="100"/>
      <c r="JXF114" s="100"/>
      <c r="JXG114" s="100"/>
      <c r="JXH114" s="100"/>
      <c r="JXI114" s="100"/>
      <c r="JXJ114" s="100"/>
      <c r="JXK114" s="100"/>
      <c r="JXL114" s="100"/>
      <c r="JXM114" s="100"/>
      <c r="JXN114" s="100"/>
      <c r="JXO114" s="100"/>
      <c r="JXP114" s="100"/>
      <c r="JXQ114" s="100"/>
      <c r="JXR114" s="100"/>
      <c r="JXS114" s="100"/>
      <c r="JXT114" s="100"/>
      <c r="JXU114" s="100"/>
      <c r="JXV114" s="100"/>
      <c r="JXW114" s="100"/>
      <c r="JXX114" s="100"/>
      <c r="JXY114" s="100"/>
      <c r="JXZ114" s="100"/>
      <c r="JYA114" s="100"/>
      <c r="JYB114" s="100"/>
      <c r="JYC114" s="100"/>
      <c r="JYD114" s="100"/>
      <c r="JYE114" s="100"/>
      <c r="JYF114" s="100"/>
      <c r="JYG114" s="100"/>
      <c r="JYH114" s="100"/>
      <c r="JYI114" s="100"/>
      <c r="JYJ114" s="100"/>
      <c r="JYK114" s="100"/>
      <c r="JYL114" s="100"/>
      <c r="JYM114" s="100"/>
      <c r="JYN114" s="100"/>
      <c r="JYO114" s="100"/>
      <c r="JYP114" s="100"/>
      <c r="JYQ114" s="100"/>
      <c r="JYR114" s="100"/>
      <c r="JYS114" s="100"/>
      <c r="JYT114" s="100"/>
      <c r="JYU114" s="100"/>
      <c r="JYV114" s="100"/>
      <c r="JYW114" s="100"/>
      <c r="JYX114" s="100"/>
      <c r="JYY114" s="100"/>
      <c r="JYZ114" s="100"/>
      <c r="JZA114" s="100"/>
      <c r="JZB114" s="100"/>
      <c r="JZC114" s="100"/>
      <c r="JZD114" s="100"/>
      <c r="JZE114" s="100"/>
      <c r="JZF114" s="100"/>
      <c r="JZG114" s="100"/>
      <c r="JZH114" s="100"/>
      <c r="JZI114" s="100"/>
      <c r="JZJ114" s="100"/>
      <c r="JZK114" s="100"/>
      <c r="JZL114" s="100"/>
      <c r="JZM114" s="100"/>
      <c r="JZN114" s="100"/>
      <c r="JZO114" s="100"/>
      <c r="JZP114" s="100"/>
      <c r="JZQ114" s="100"/>
      <c r="JZR114" s="100"/>
      <c r="JZS114" s="100"/>
      <c r="JZT114" s="100"/>
      <c r="JZU114" s="100"/>
      <c r="JZV114" s="100"/>
      <c r="JZW114" s="100"/>
      <c r="JZX114" s="100"/>
      <c r="JZY114" s="100"/>
      <c r="JZZ114" s="100"/>
      <c r="KAA114" s="100"/>
      <c r="KAB114" s="100"/>
      <c r="KAC114" s="100"/>
      <c r="KAD114" s="100"/>
      <c r="KAE114" s="100"/>
      <c r="KAF114" s="100"/>
      <c r="KAG114" s="100"/>
      <c r="KAH114" s="100"/>
      <c r="KAI114" s="100"/>
      <c r="KAJ114" s="100"/>
      <c r="KAK114" s="100"/>
      <c r="KAL114" s="100"/>
      <c r="KAM114" s="100"/>
      <c r="KAN114" s="100"/>
      <c r="KAO114" s="100"/>
      <c r="KAP114" s="100"/>
      <c r="KAQ114" s="100"/>
      <c r="KAR114" s="100"/>
      <c r="KAS114" s="100"/>
      <c r="KAT114" s="100"/>
      <c r="KAU114" s="100"/>
      <c r="KAV114" s="100"/>
      <c r="KAW114" s="100"/>
      <c r="KAX114" s="100"/>
      <c r="KAY114" s="100"/>
      <c r="KAZ114" s="100"/>
      <c r="KBA114" s="100"/>
      <c r="KBB114" s="100"/>
      <c r="KBC114" s="100"/>
      <c r="KBD114" s="100"/>
      <c r="KBE114" s="100"/>
      <c r="KBF114" s="100"/>
      <c r="KBG114" s="100"/>
      <c r="KBH114" s="100"/>
      <c r="KBI114" s="100"/>
      <c r="KBJ114" s="100"/>
      <c r="KBK114" s="100"/>
      <c r="KBL114" s="100"/>
      <c r="KBM114" s="100"/>
      <c r="KBN114" s="100"/>
      <c r="KBO114" s="100"/>
      <c r="KBP114" s="100"/>
      <c r="KBQ114" s="100"/>
      <c r="KBR114" s="100"/>
      <c r="KBS114" s="100"/>
      <c r="KBT114" s="100"/>
      <c r="KBU114" s="100"/>
      <c r="KBV114" s="100"/>
      <c r="KBW114" s="100"/>
      <c r="KBX114" s="100"/>
      <c r="KBY114" s="100"/>
      <c r="KBZ114" s="100"/>
      <c r="KCA114" s="100"/>
      <c r="KCB114" s="100"/>
      <c r="KCC114" s="100"/>
      <c r="KCD114" s="100"/>
      <c r="KCE114" s="100"/>
      <c r="KCF114" s="100"/>
      <c r="KCG114" s="100"/>
      <c r="KCH114" s="100"/>
      <c r="KCI114" s="100"/>
      <c r="KCJ114" s="100"/>
      <c r="KCK114" s="100"/>
      <c r="KCL114" s="100"/>
      <c r="KCM114" s="100"/>
      <c r="KCN114" s="100"/>
      <c r="KCO114" s="100"/>
      <c r="KCP114" s="100"/>
      <c r="KCQ114" s="100"/>
      <c r="KCR114" s="100"/>
      <c r="KCS114" s="100"/>
      <c r="KCT114" s="100"/>
      <c r="KCU114" s="100"/>
      <c r="KCV114" s="100"/>
      <c r="KCW114" s="100"/>
      <c r="KCX114" s="100"/>
      <c r="KCY114" s="100"/>
      <c r="KCZ114" s="100"/>
      <c r="KDA114" s="100"/>
      <c r="KDB114" s="100"/>
      <c r="KDC114" s="100"/>
      <c r="KDD114" s="100"/>
      <c r="KDE114" s="100"/>
      <c r="KDF114" s="100"/>
      <c r="KDG114" s="100"/>
      <c r="KDH114" s="100"/>
      <c r="KDI114" s="100"/>
      <c r="KDJ114" s="100"/>
      <c r="KDK114" s="100"/>
      <c r="KDL114" s="100"/>
      <c r="KDM114" s="100"/>
      <c r="KDN114" s="100"/>
      <c r="KDO114" s="100"/>
      <c r="KDP114" s="100"/>
      <c r="KDQ114" s="100"/>
      <c r="KDR114" s="100"/>
      <c r="KDS114" s="100"/>
      <c r="KDT114" s="100"/>
      <c r="KDU114" s="100"/>
      <c r="KDV114" s="100"/>
      <c r="KDW114" s="100"/>
      <c r="KDX114" s="100"/>
      <c r="KDY114" s="100"/>
      <c r="KDZ114" s="100"/>
      <c r="KEA114" s="100"/>
      <c r="KEB114" s="100"/>
      <c r="KEC114" s="100"/>
      <c r="KED114" s="100"/>
      <c r="KEE114" s="100"/>
      <c r="KEF114" s="100"/>
      <c r="KEG114" s="100"/>
      <c r="KEH114" s="100"/>
      <c r="KEI114" s="100"/>
      <c r="KEJ114" s="100"/>
      <c r="KEK114" s="100"/>
      <c r="KEL114" s="100"/>
      <c r="KEM114" s="100"/>
      <c r="KEN114" s="100"/>
      <c r="KEO114" s="100"/>
      <c r="KEP114" s="100"/>
      <c r="KEQ114" s="100"/>
      <c r="KER114" s="100"/>
      <c r="KES114" s="100"/>
      <c r="KET114" s="100"/>
      <c r="KEU114" s="100"/>
      <c r="KEV114" s="100"/>
      <c r="KEW114" s="100"/>
      <c r="KEX114" s="100"/>
      <c r="KEY114" s="100"/>
      <c r="KEZ114" s="100"/>
      <c r="KFA114" s="100"/>
      <c r="KFB114" s="100"/>
      <c r="KFC114" s="100"/>
      <c r="KFD114" s="100"/>
      <c r="KFE114" s="100"/>
      <c r="KFF114" s="100"/>
      <c r="KFG114" s="100"/>
      <c r="KFH114" s="100"/>
      <c r="KFI114" s="100"/>
      <c r="KFJ114" s="100"/>
      <c r="KFK114" s="100"/>
      <c r="KFL114" s="100"/>
      <c r="KFM114" s="100"/>
      <c r="KFN114" s="100"/>
      <c r="KFO114" s="100"/>
      <c r="KFP114" s="100"/>
      <c r="KFQ114" s="100"/>
      <c r="KFR114" s="100"/>
      <c r="KFS114" s="100"/>
      <c r="KFT114" s="100"/>
      <c r="KFU114" s="100"/>
      <c r="KFV114" s="100"/>
      <c r="KFW114" s="100"/>
      <c r="KFX114" s="100"/>
      <c r="KFY114" s="100"/>
      <c r="KFZ114" s="100"/>
      <c r="KGA114" s="100"/>
      <c r="KGB114" s="100"/>
      <c r="KGC114" s="100"/>
      <c r="KGD114" s="100"/>
      <c r="KGE114" s="100"/>
      <c r="KGF114" s="100"/>
      <c r="KGG114" s="100"/>
      <c r="KGH114" s="100"/>
      <c r="KGI114" s="100"/>
      <c r="KGJ114" s="100"/>
      <c r="KGK114" s="100"/>
      <c r="KGL114" s="100"/>
      <c r="KGM114" s="100"/>
      <c r="KGN114" s="100"/>
      <c r="KGO114" s="100"/>
      <c r="KGP114" s="100"/>
      <c r="KGQ114" s="100"/>
      <c r="KGR114" s="100"/>
      <c r="KGS114" s="100"/>
      <c r="KGT114" s="100"/>
      <c r="KGU114" s="100"/>
      <c r="KGV114" s="100"/>
      <c r="KGW114" s="100"/>
      <c r="KGX114" s="100"/>
      <c r="KGY114" s="100"/>
      <c r="KGZ114" s="100"/>
      <c r="KHA114" s="100"/>
      <c r="KHB114" s="100"/>
      <c r="KHC114" s="100"/>
      <c r="KHD114" s="100"/>
      <c r="KHE114" s="100"/>
      <c r="KHF114" s="100"/>
      <c r="KHG114" s="100"/>
      <c r="KHH114" s="100"/>
      <c r="KHI114" s="100"/>
      <c r="KHJ114" s="100"/>
      <c r="KHK114" s="100"/>
      <c r="KHL114" s="100"/>
      <c r="KHM114" s="100"/>
      <c r="KHN114" s="100"/>
      <c r="KHO114" s="100"/>
      <c r="KHP114" s="100"/>
      <c r="KHQ114" s="100"/>
      <c r="KHR114" s="100"/>
      <c r="KHS114" s="100"/>
      <c r="KHT114" s="100"/>
      <c r="KHU114" s="100"/>
      <c r="KHV114" s="100"/>
      <c r="KHW114" s="100"/>
      <c r="KHX114" s="100"/>
      <c r="KHY114" s="100"/>
      <c r="KHZ114" s="100"/>
      <c r="KIA114" s="100"/>
      <c r="KIB114" s="100"/>
      <c r="KIC114" s="100"/>
      <c r="KID114" s="100"/>
      <c r="KIE114" s="100"/>
      <c r="KIF114" s="100"/>
      <c r="KIG114" s="100"/>
      <c r="KIH114" s="100"/>
      <c r="KII114" s="100"/>
      <c r="KIJ114" s="100"/>
      <c r="KIK114" s="100"/>
      <c r="KIL114" s="100"/>
      <c r="KIM114" s="100"/>
      <c r="KIN114" s="100"/>
      <c r="KIO114" s="100"/>
      <c r="KIP114" s="100"/>
      <c r="KIQ114" s="100"/>
      <c r="KIR114" s="100"/>
      <c r="KIS114" s="100"/>
      <c r="KIT114" s="100"/>
      <c r="KIU114" s="100"/>
      <c r="KIV114" s="100"/>
      <c r="KIW114" s="100"/>
      <c r="KIX114" s="100"/>
      <c r="KIY114" s="100"/>
      <c r="KIZ114" s="100"/>
      <c r="KJA114" s="100"/>
      <c r="KJB114" s="100"/>
      <c r="KJC114" s="100"/>
      <c r="KJD114" s="100"/>
      <c r="KJE114" s="100"/>
      <c r="KJF114" s="100"/>
      <c r="KJG114" s="100"/>
      <c r="KJH114" s="100"/>
      <c r="KJI114" s="100"/>
      <c r="KJJ114" s="100"/>
      <c r="KJK114" s="100"/>
      <c r="KJL114" s="100"/>
      <c r="KJM114" s="100"/>
      <c r="KJN114" s="100"/>
      <c r="KJO114" s="100"/>
      <c r="KJP114" s="100"/>
      <c r="KJQ114" s="100"/>
      <c r="KJR114" s="100"/>
      <c r="KJS114" s="100"/>
      <c r="KJT114" s="100"/>
      <c r="KJU114" s="100"/>
      <c r="KJV114" s="100"/>
      <c r="KJW114" s="100"/>
      <c r="KJX114" s="100"/>
      <c r="KJY114" s="100"/>
      <c r="KJZ114" s="100"/>
      <c r="KKA114" s="100"/>
      <c r="KKB114" s="100"/>
      <c r="KKC114" s="100"/>
      <c r="KKD114" s="100"/>
      <c r="KKE114" s="100"/>
      <c r="KKF114" s="100"/>
      <c r="KKG114" s="100"/>
      <c r="KKH114" s="100"/>
      <c r="KKI114" s="100"/>
      <c r="KKJ114" s="100"/>
      <c r="KKK114" s="100"/>
      <c r="KKL114" s="100"/>
      <c r="KKM114" s="100"/>
      <c r="KKN114" s="100"/>
      <c r="KKO114" s="100"/>
      <c r="KKP114" s="100"/>
      <c r="KKQ114" s="100"/>
      <c r="KKR114" s="100"/>
      <c r="KKS114" s="100"/>
      <c r="KKT114" s="100"/>
      <c r="KKU114" s="100"/>
      <c r="KKV114" s="100"/>
      <c r="KKW114" s="100"/>
      <c r="KKX114" s="100"/>
      <c r="KKY114" s="100"/>
      <c r="KKZ114" s="100"/>
      <c r="KLA114" s="100"/>
      <c r="KLB114" s="100"/>
      <c r="KLC114" s="100"/>
      <c r="KLD114" s="100"/>
      <c r="KLE114" s="100"/>
      <c r="KLF114" s="100"/>
      <c r="KLG114" s="100"/>
      <c r="KLH114" s="100"/>
      <c r="KLI114" s="100"/>
      <c r="KLJ114" s="100"/>
      <c r="KLK114" s="100"/>
      <c r="KLL114" s="100"/>
      <c r="KLM114" s="100"/>
      <c r="KLN114" s="100"/>
      <c r="KLO114" s="100"/>
      <c r="KLP114" s="100"/>
      <c r="KLQ114" s="100"/>
      <c r="KLR114" s="100"/>
      <c r="KLS114" s="100"/>
      <c r="KLT114" s="100"/>
      <c r="KLU114" s="100"/>
      <c r="KLV114" s="100"/>
      <c r="KLW114" s="100"/>
      <c r="KLX114" s="100"/>
      <c r="KLY114" s="100"/>
      <c r="KLZ114" s="100"/>
      <c r="KMA114" s="100"/>
      <c r="KMB114" s="100"/>
      <c r="KMC114" s="100"/>
      <c r="KMD114" s="100"/>
      <c r="KME114" s="100"/>
      <c r="KMF114" s="100"/>
      <c r="KMG114" s="100"/>
      <c r="KMH114" s="100"/>
      <c r="KMI114" s="100"/>
      <c r="KMJ114" s="100"/>
      <c r="KMK114" s="100"/>
      <c r="KML114" s="100"/>
      <c r="KMM114" s="100"/>
      <c r="KMN114" s="100"/>
      <c r="KMO114" s="100"/>
      <c r="KMP114" s="100"/>
      <c r="KMQ114" s="100"/>
      <c r="KMR114" s="100"/>
      <c r="KMS114" s="100"/>
      <c r="KMT114" s="100"/>
      <c r="KMU114" s="100"/>
      <c r="KMV114" s="100"/>
      <c r="KMW114" s="100"/>
      <c r="KMX114" s="100"/>
      <c r="KMY114" s="100"/>
      <c r="KMZ114" s="100"/>
      <c r="KNA114" s="100"/>
      <c r="KNB114" s="100"/>
      <c r="KNC114" s="100"/>
      <c r="KND114" s="100"/>
      <c r="KNE114" s="100"/>
      <c r="KNF114" s="100"/>
      <c r="KNG114" s="100"/>
      <c r="KNH114" s="100"/>
      <c r="KNI114" s="100"/>
      <c r="KNJ114" s="100"/>
      <c r="KNK114" s="100"/>
      <c r="KNL114" s="100"/>
      <c r="KNM114" s="100"/>
      <c r="KNN114" s="100"/>
      <c r="KNO114" s="100"/>
      <c r="KNP114" s="100"/>
      <c r="KNQ114" s="100"/>
      <c r="KNR114" s="100"/>
      <c r="KNS114" s="100"/>
      <c r="KNT114" s="100"/>
      <c r="KNU114" s="100"/>
      <c r="KNV114" s="100"/>
      <c r="KNW114" s="100"/>
      <c r="KNX114" s="100"/>
      <c r="KNY114" s="100"/>
      <c r="KNZ114" s="100"/>
      <c r="KOA114" s="100"/>
      <c r="KOB114" s="100"/>
      <c r="KOC114" s="100"/>
      <c r="KOD114" s="100"/>
      <c r="KOE114" s="100"/>
      <c r="KOF114" s="100"/>
      <c r="KOG114" s="100"/>
      <c r="KOH114" s="100"/>
      <c r="KOI114" s="100"/>
      <c r="KOJ114" s="100"/>
      <c r="KOK114" s="100"/>
      <c r="KOL114" s="100"/>
      <c r="KOM114" s="100"/>
      <c r="KON114" s="100"/>
      <c r="KOO114" s="100"/>
      <c r="KOP114" s="100"/>
      <c r="KOQ114" s="100"/>
      <c r="KOR114" s="100"/>
      <c r="KOS114" s="100"/>
      <c r="KOT114" s="100"/>
      <c r="KOU114" s="100"/>
      <c r="KOV114" s="100"/>
      <c r="KOW114" s="100"/>
      <c r="KOX114" s="100"/>
      <c r="KOY114" s="100"/>
      <c r="KOZ114" s="100"/>
      <c r="KPA114" s="100"/>
      <c r="KPB114" s="100"/>
      <c r="KPC114" s="100"/>
      <c r="KPD114" s="100"/>
      <c r="KPE114" s="100"/>
      <c r="KPF114" s="100"/>
      <c r="KPG114" s="100"/>
      <c r="KPH114" s="100"/>
      <c r="KPI114" s="100"/>
      <c r="KPJ114" s="100"/>
      <c r="KPK114" s="100"/>
      <c r="KPL114" s="100"/>
      <c r="KPM114" s="100"/>
      <c r="KPN114" s="100"/>
      <c r="KPO114" s="100"/>
      <c r="KPP114" s="100"/>
      <c r="KPQ114" s="100"/>
      <c r="KPR114" s="100"/>
      <c r="KPS114" s="100"/>
      <c r="KPT114" s="100"/>
      <c r="KPU114" s="100"/>
      <c r="KPV114" s="100"/>
      <c r="KPW114" s="100"/>
      <c r="KPX114" s="100"/>
      <c r="KPY114" s="100"/>
      <c r="KPZ114" s="100"/>
      <c r="KQA114" s="100"/>
      <c r="KQB114" s="100"/>
      <c r="KQC114" s="100"/>
      <c r="KQD114" s="100"/>
      <c r="KQE114" s="100"/>
      <c r="KQF114" s="100"/>
      <c r="KQG114" s="100"/>
      <c r="KQH114" s="100"/>
      <c r="KQI114" s="100"/>
      <c r="KQJ114" s="100"/>
      <c r="KQK114" s="100"/>
      <c r="KQL114" s="100"/>
      <c r="KQM114" s="100"/>
      <c r="KQN114" s="100"/>
      <c r="KQO114" s="100"/>
      <c r="KQP114" s="100"/>
      <c r="KQQ114" s="100"/>
      <c r="KQR114" s="100"/>
      <c r="KQS114" s="100"/>
      <c r="KQT114" s="100"/>
      <c r="KQU114" s="100"/>
      <c r="KQV114" s="100"/>
      <c r="KQW114" s="100"/>
      <c r="KQX114" s="100"/>
      <c r="KQY114" s="100"/>
      <c r="KQZ114" s="100"/>
      <c r="KRA114" s="100"/>
      <c r="KRB114" s="100"/>
      <c r="KRC114" s="100"/>
      <c r="KRD114" s="100"/>
      <c r="KRE114" s="100"/>
      <c r="KRF114" s="100"/>
      <c r="KRG114" s="100"/>
      <c r="KRH114" s="100"/>
      <c r="KRI114" s="100"/>
      <c r="KRJ114" s="100"/>
      <c r="KRK114" s="100"/>
      <c r="KRL114" s="100"/>
      <c r="KRM114" s="100"/>
      <c r="KRN114" s="100"/>
      <c r="KRO114" s="100"/>
      <c r="KRP114" s="100"/>
      <c r="KRQ114" s="100"/>
      <c r="KRR114" s="100"/>
      <c r="KRS114" s="100"/>
      <c r="KRT114" s="100"/>
      <c r="KRU114" s="100"/>
      <c r="KRV114" s="100"/>
      <c r="KRW114" s="100"/>
      <c r="KRX114" s="100"/>
      <c r="KRY114" s="100"/>
      <c r="KRZ114" s="100"/>
      <c r="KSA114" s="100"/>
      <c r="KSB114" s="100"/>
      <c r="KSC114" s="100"/>
      <c r="KSD114" s="100"/>
      <c r="KSE114" s="100"/>
      <c r="KSF114" s="100"/>
      <c r="KSG114" s="100"/>
      <c r="KSH114" s="100"/>
      <c r="KSI114" s="100"/>
      <c r="KSJ114" s="100"/>
      <c r="KSK114" s="100"/>
      <c r="KSL114" s="100"/>
      <c r="KSM114" s="100"/>
      <c r="KSN114" s="100"/>
      <c r="KSO114" s="100"/>
      <c r="KSP114" s="100"/>
      <c r="KSQ114" s="100"/>
      <c r="KSR114" s="100"/>
      <c r="KSS114" s="100"/>
      <c r="KST114" s="100"/>
      <c r="KSU114" s="100"/>
      <c r="KSV114" s="100"/>
      <c r="KSW114" s="100"/>
      <c r="KSX114" s="100"/>
      <c r="KSY114" s="100"/>
      <c r="KSZ114" s="100"/>
      <c r="KTA114" s="100"/>
      <c r="KTB114" s="100"/>
      <c r="KTC114" s="100"/>
      <c r="KTD114" s="100"/>
      <c r="KTE114" s="100"/>
      <c r="KTF114" s="100"/>
      <c r="KTG114" s="100"/>
      <c r="KTH114" s="100"/>
      <c r="KTI114" s="100"/>
      <c r="KTJ114" s="100"/>
      <c r="KTK114" s="100"/>
      <c r="KTL114" s="100"/>
      <c r="KTM114" s="100"/>
      <c r="KTN114" s="100"/>
      <c r="KTO114" s="100"/>
      <c r="KTP114" s="100"/>
      <c r="KTQ114" s="100"/>
      <c r="KTR114" s="100"/>
      <c r="KTS114" s="100"/>
      <c r="KTT114" s="100"/>
      <c r="KTU114" s="100"/>
      <c r="KTV114" s="100"/>
      <c r="KTW114" s="100"/>
      <c r="KTX114" s="100"/>
      <c r="KTY114" s="100"/>
      <c r="KTZ114" s="100"/>
      <c r="KUA114" s="100"/>
      <c r="KUB114" s="100"/>
      <c r="KUC114" s="100"/>
      <c r="KUD114" s="100"/>
      <c r="KUE114" s="100"/>
      <c r="KUF114" s="100"/>
      <c r="KUG114" s="100"/>
      <c r="KUH114" s="100"/>
      <c r="KUI114" s="100"/>
      <c r="KUJ114" s="100"/>
      <c r="KUK114" s="100"/>
      <c r="KUL114" s="100"/>
      <c r="KUM114" s="100"/>
      <c r="KUN114" s="100"/>
      <c r="KUO114" s="100"/>
      <c r="KUP114" s="100"/>
      <c r="KUQ114" s="100"/>
      <c r="KUR114" s="100"/>
      <c r="KUS114" s="100"/>
      <c r="KUT114" s="100"/>
      <c r="KUU114" s="100"/>
      <c r="KUV114" s="100"/>
      <c r="KUW114" s="100"/>
      <c r="KUX114" s="100"/>
      <c r="KUY114" s="100"/>
      <c r="KUZ114" s="100"/>
      <c r="KVA114" s="100"/>
      <c r="KVB114" s="100"/>
      <c r="KVC114" s="100"/>
      <c r="KVD114" s="100"/>
      <c r="KVE114" s="100"/>
      <c r="KVF114" s="100"/>
      <c r="KVG114" s="100"/>
      <c r="KVH114" s="100"/>
      <c r="KVI114" s="100"/>
      <c r="KVJ114" s="100"/>
      <c r="KVK114" s="100"/>
      <c r="KVL114" s="100"/>
      <c r="KVM114" s="100"/>
      <c r="KVN114" s="100"/>
      <c r="KVO114" s="100"/>
      <c r="KVP114" s="100"/>
      <c r="KVQ114" s="100"/>
      <c r="KVR114" s="100"/>
      <c r="KVS114" s="100"/>
      <c r="KVT114" s="100"/>
      <c r="KVU114" s="100"/>
      <c r="KVV114" s="100"/>
      <c r="KVW114" s="100"/>
      <c r="KVX114" s="100"/>
      <c r="KVY114" s="100"/>
      <c r="KVZ114" s="100"/>
      <c r="KWA114" s="100"/>
      <c r="KWB114" s="100"/>
      <c r="KWC114" s="100"/>
      <c r="KWD114" s="100"/>
      <c r="KWE114" s="100"/>
      <c r="KWF114" s="100"/>
      <c r="KWG114" s="100"/>
      <c r="KWH114" s="100"/>
      <c r="KWI114" s="100"/>
      <c r="KWJ114" s="100"/>
      <c r="KWK114" s="100"/>
      <c r="KWL114" s="100"/>
      <c r="KWM114" s="100"/>
      <c r="KWN114" s="100"/>
      <c r="KWO114" s="100"/>
      <c r="KWP114" s="100"/>
      <c r="KWQ114" s="100"/>
      <c r="KWR114" s="100"/>
      <c r="KWS114" s="100"/>
      <c r="KWT114" s="100"/>
      <c r="KWU114" s="100"/>
      <c r="KWV114" s="100"/>
      <c r="KWW114" s="100"/>
      <c r="KWX114" s="100"/>
      <c r="KWY114" s="100"/>
      <c r="KWZ114" s="100"/>
      <c r="KXA114" s="100"/>
      <c r="KXB114" s="100"/>
      <c r="KXC114" s="100"/>
      <c r="KXD114" s="100"/>
      <c r="KXE114" s="100"/>
      <c r="KXF114" s="100"/>
      <c r="KXG114" s="100"/>
      <c r="KXH114" s="100"/>
      <c r="KXI114" s="100"/>
      <c r="KXJ114" s="100"/>
      <c r="KXK114" s="100"/>
      <c r="KXL114" s="100"/>
      <c r="KXM114" s="100"/>
      <c r="KXN114" s="100"/>
      <c r="KXO114" s="100"/>
      <c r="KXP114" s="100"/>
      <c r="KXQ114" s="100"/>
      <c r="KXR114" s="100"/>
      <c r="KXS114" s="100"/>
      <c r="KXT114" s="100"/>
      <c r="KXU114" s="100"/>
      <c r="KXV114" s="100"/>
      <c r="KXW114" s="100"/>
      <c r="KXX114" s="100"/>
      <c r="KXY114" s="100"/>
      <c r="KXZ114" s="100"/>
      <c r="KYA114" s="100"/>
      <c r="KYB114" s="100"/>
      <c r="KYC114" s="100"/>
      <c r="KYD114" s="100"/>
      <c r="KYE114" s="100"/>
      <c r="KYF114" s="100"/>
      <c r="KYG114" s="100"/>
      <c r="KYH114" s="100"/>
      <c r="KYI114" s="100"/>
      <c r="KYJ114" s="100"/>
      <c r="KYK114" s="100"/>
      <c r="KYL114" s="100"/>
      <c r="KYM114" s="100"/>
      <c r="KYN114" s="100"/>
      <c r="KYO114" s="100"/>
      <c r="KYP114" s="100"/>
      <c r="KYQ114" s="100"/>
      <c r="KYR114" s="100"/>
      <c r="KYS114" s="100"/>
      <c r="KYT114" s="100"/>
      <c r="KYU114" s="100"/>
      <c r="KYV114" s="100"/>
      <c r="KYW114" s="100"/>
      <c r="KYX114" s="100"/>
      <c r="KYY114" s="100"/>
      <c r="KYZ114" s="100"/>
      <c r="KZA114" s="100"/>
      <c r="KZB114" s="100"/>
      <c r="KZC114" s="100"/>
      <c r="KZD114" s="100"/>
      <c r="KZE114" s="100"/>
      <c r="KZF114" s="100"/>
      <c r="KZG114" s="100"/>
      <c r="KZH114" s="100"/>
      <c r="KZI114" s="100"/>
      <c r="KZJ114" s="100"/>
      <c r="KZK114" s="100"/>
      <c r="KZL114" s="100"/>
      <c r="KZM114" s="100"/>
      <c r="KZN114" s="100"/>
      <c r="KZO114" s="100"/>
      <c r="KZP114" s="100"/>
      <c r="KZQ114" s="100"/>
      <c r="KZR114" s="100"/>
      <c r="KZS114" s="100"/>
      <c r="KZT114" s="100"/>
      <c r="KZU114" s="100"/>
      <c r="KZV114" s="100"/>
      <c r="KZW114" s="100"/>
      <c r="KZX114" s="100"/>
      <c r="KZY114" s="100"/>
      <c r="KZZ114" s="100"/>
      <c r="LAA114" s="100"/>
      <c r="LAB114" s="100"/>
      <c r="LAC114" s="100"/>
      <c r="LAD114" s="100"/>
      <c r="LAE114" s="100"/>
      <c r="LAF114" s="100"/>
      <c r="LAG114" s="100"/>
      <c r="LAH114" s="100"/>
      <c r="LAI114" s="100"/>
      <c r="LAJ114" s="100"/>
      <c r="LAK114" s="100"/>
      <c r="LAL114" s="100"/>
      <c r="LAM114" s="100"/>
      <c r="LAN114" s="100"/>
      <c r="LAO114" s="100"/>
      <c r="LAP114" s="100"/>
      <c r="LAQ114" s="100"/>
      <c r="LAR114" s="100"/>
      <c r="LAS114" s="100"/>
      <c r="LAT114" s="100"/>
      <c r="LAU114" s="100"/>
      <c r="LAV114" s="100"/>
      <c r="LAW114" s="100"/>
      <c r="LAX114" s="100"/>
      <c r="LAY114" s="100"/>
      <c r="LAZ114" s="100"/>
      <c r="LBA114" s="100"/>
      <c r="LBB114" s="100"/>
      <c r="LBC114" s="100"/>
      <c r="LBD114" s="100"/>
      <c r="LBE114" s="100"/>
      <c r="LBF114" s="100"/>
      <c r="LBG114" s="100"/>
      <c r="LBH114" s="100"/>
      <c r="LBI114" s="100"/>
      <c r="LBJ114" s="100"/>
      <c r="LBK114" s="100"/>
      <c r="LBL114" s="100"/>
      <c r="LBM114" s="100"/>
      <c r="LBN114" s="100"/>
      <c r="LBO114" s="100"/>
      <c r="LBP114" s="100"/>
      <c r="LBQ114" s="100"/>
      <c r="LBR114" s="100"/>
      <c r="LBS114" s="100"/>
      <c r="LBT114" s="100"/>
      <c r="LBU114" s="100"/>
      <c r="LBV114" s="100"/>
      <c r="LBW114" s="100"/>
      <c r="LBX114" s="100"/>
      <c r="LBY114" s="100"/>
      <c r="LBZ114" s="100"/>
      <c r="LCA114" s="100"/>
      <c r="LCB114" s="100"/>
      <c r="LCC114" s="100"/>
      <c r="LCD114" s="100"/>
      <c r="LCE114" s="100"/>
      <c r="LCF114" s="100"/>
      <c r="LCG114" s="100"/>
      <c r="LCH114" s="100"/>
      <c r="LCI114" s="100"/>
      <c r="LCJ114" s="100"/>
      <c r="LCK114" s="100"/>
      <c r="LCL114" s="100"/>
      <c r="LCM114" s="100"/>
      <c r="LCN114" s="100"/>
      <c r="LCO114" s="100"/>
      <c r="LCP114" s="100"/>
      <c r="LCQ114" s="100"/>
      <c r="LCR114" s="100"/>
      <c r="LCS114" s="100"/>
      <c r="LCT114" s="100"/>
      <c r="LCU114" s="100"/>
      <c r="LCV114" s="100"/>
      <c r="LCW114" s="100"/>
      <c r="LCX114" s="100"/>
      <c r="LCY114" s="100"/>
      <c r="LCZ114" s="100"/>
      <c r="LDA114" s="100"/>
      <c r="LDB114" s="100"/>
      <c r="LDC114" s="100"/>
      <c r="LDD114" s="100"/>
      <c r="LDE114" s="100"/>
      <c r="LDF114" s="100"/>
      <c r="LDG114" s="100"/>
      <c r="LDH114" s="100"/>
      <c r="LDI114" s="100"/>
      <c r="LDJ114" s="100"/>
      <c r="LDK114" s="100"/>
      <c r="LDL114" s="100"/>
      <c r="LDM114" s="100"/>
      <c r="LDN114" s="100"/>
      <c r="LDO114" s="100"/>
      <c r="LDP114" s="100"/>
      <c r="LDQ114" s="100"/>
      <c r="LDR114" s="100"/>
      <c r="LDS114" s="100"/>
      <c r="LDT114" s="100"/>
      <c r="LDU114" s="100"/>
      <c r="LDV114" s="100"/>
      <c r="LDW114" s="100"/>
      <c r="LDX114" s="100"/>
      <c r="LDY114" s="100"/>
      <c r="LDZ114" s="100"/>
      <c r="LEA114" s="100"/>
      <c r="LEB114" s="100"/>
      <c r="LEC114" s="100"/>
      <c r="LED114" s="100"/>
      <c r="LEE114" s="100"/>
      <c r="LEF114" s="100"/>
      <c r="LEG114" s="100"/>
      <c r="LEH114" s="100"/>
      <c r="LEI114" s="100"/>
      <c r="LEJ114" s="100"/>
      <c r="LEK114" s="100"/>
      <c r="LEL114" s="100"/>
      <c r="LEM114" s="100"/>
      <c r="LEN114" s="100"/>
      <c r="LEO114" s="100"/>
      <c r="LEP114" s="100"/>
      <c r="LEQ114" s="100"/>
      <c r="LER114" s="100"/>
      <c r="LES114" s="100"/>
      <c r="LET114" s="100"/>
      <c r="LEU114" s="100"/>
      <c r="LEV114" s="100"/>
      <c r="LEW114" s="100"/>
      <c r="LEX114" s="100"/>
      <c r="LEY114" s="100"/>
      <c r="LEZ114" s="100"/>
      <c r="LFA114" s="100"/>
      <c r="LFB114" s="100"/>
      <c r="LFC114" s="100"/>
      <c r="LFD114" s="100"/>
      <c r="LFE114" s="100"/>
      <c r="LFF114" s="100"/>
      <c r="LFG114" s="100"/>
      <c r="LFH114" s="100"/>
      <c r="LFI114" s="100"/>
      <c r="LFJ114" s="100"/>
      <c r="LFK114" s="100"/>
      <c r="LFL114" s="100"/>
      <c r="LFM114" s="100"/>
      <c r="LFN114" s="100"/>
      <c r="LFO114" s="100"/>
      <c r="LFP114" s="100"/>
      <c r="LFQ114" s="100"/>
      <c r="LFR114" s="100"/>
      <c r="LFS114" s="100"/>
      <c r="LFT114" s="100"/>
      <c r="LFU114" s="100"/>
      <c r="LFV114" s="100"/>
      <c r="LFW114" s="100"/>
      <c r="LFX114" s="100"/>
      <c r="LFY114" s="100"/>
      <c r="LFZ114" s="100"/>
      <c r="LGA114" s="100"/>
      <c r="LGB114" s="100"/>
      <c r="LGC114" s="100"/>
      <c r="LGD114" s="100"/>
      <c r="LGE114" s="100"/>
      <c r="LGF114" s="100"/>
      <c r="LGG114" s="100"/>
      <c r="LGH114" s="100"/>
      <c r="LGI114" s="100"/>
      <c r="LGJ114" s="100"/>
      <c r="LGK114" s="100"/>
      <c r="LGL114" s="100"/>
      <c r="LGM114" s="100"/>
      <c r="LGN114" s="100"/>
      <c r="LGO114" s="100"/>
      <c r="LGP114" s="100"/>
      <c r="LGQ114" s="100"/>
      <c r="LGR114" s="100"/>
      <c r="LGS114" s="100"/>
      <c r="LGT114" s="100"/>
      <c r="LGU114" s="100"/>
      <c r="LGV114" s="100"/>
      <c r="LGW114" s="100"/>
      <c r="LGX114" s="100"/>
      <c r="LGY114" s="100"/>
      <c r="LGZ114" s="100"/>
      <c r="LHA114" s="100"/>
      <c r="LHB114" s="100"/>
      <c r="LHC114" s="100"/>
      <c r="LHD114" s="100"/>
      <c r="LHE114" s="100"/>
      <c r="LHF114" s="100"/>
      <c r="LHG114" s="100"/>
      <c r="LHH114" s="100"/>
      <c r="LHI114" s="100"/>
      <c r="LHJ114" s="100"/>
      <c r="LHK114" s="100"/>
      <c r="LHL114" s="100"/>
      <c r="LHM114" s="100"/>
      <c r="LHN114" s="100"/>
      <c r="LHO114" s="100"/>
      <c r="LHP114" s="100"/>
      <c r="LHQ114" s="100"/>
      <c r="LHR114" s="100"/>
      <c r="LHS114" s="100"/>
      <c r="LHT114" s="100"/>
      <c r="LHU114" s="100"/>
      <c r="LHV114" s="100"/>
      <c r="LHW114" s="100"/>
      <c r="LHX114" s="100"/>
      <c r="LHY114" s="100"/>
      <c r="LHZ114" s="100"/>
      <c r="LIA114" s="100"/>
      <c r="LIB114" s="100"/>
      <c r="LIC114" s="100"/>
      <c r="LID114" s="100"/>
      <c r="LIE114" s="100"/>
      <c r="LIF114" s="100"/>
      <c r="LIG114" s="100"/>
      <c r="LIH114" s="100"/>
      <c r="LII114" s="100"/>
      <c r="LIJ114" s="100"/>
      <c r="LIK114" s="100"/>
      <c r="LIL114" s="100"/>
      <c r="LIM114" s="100"/>
      <c r="LIN114" s="100"/>
      <c r="LIO114" s="100"/>
      <c r="LIP114" s="100"/>
      <c r="LIQ114" s="100"/>
      <c r="LIR114" s="100"/>
      <c r="LIS114" s="100"/>
      <c r="LIT114" s="100"/>
      <c r="LIU114" s="100"/>
      <c r="LIV114" s="100"/>
      <c r="LIW114" s="100"/>
      <c r="LIX114" s="100"/>
      <c r="LIY114" s="100"/>
      <c r="LIZ114" s="100"/>
      <c r="LJA114" s="100"/>
      <c r="LJB114" s="100"/>
      <c r="LJC114" s="100"/>
      <c r="LJD114" s="100"/>
      <c r="LJE114" s="100"/>
      <c r="LJF114" s="100"/>
      <c r="LJG114" s="100"/>
      <c r="LJH114" s="100"/>
      <c r="LJI114" s="100"/>
      <c r="LJJ114" s="100"/>
      <c r="LJK114" s="100"/>
      <c r="LJL114" s="100"/>
      <c r="LJM114" s="100"/>
      <c r="LJN114" s="100"/>
      <c r="LJO114" s="100"/>
      <c r="LJP114" s="100"/>
      <c r="LJQ114" s="100"/>
      <c r="LJR114" s="100"/>
      <c r="LJS114" s="100"/>
      <c r="LJT114" s="100"/>
      <c r="LJU114" s="100"/>
      <c r="LJV114" s="100"/>
      <c r="LJW114" s="100"/>
      <c r="LJX114" s="100"/>
      <c r="LJY114" s="100"/>
      <c r="LJZ114" s="100"/>
      <c r="LKA114" s="100"/>
      <c r="LKB114" s="100"/>
      <c r="LKC114" s="100"/>
      <c r="LKD114" s="100"/>
      <c r="LKE114" s="100"/>
      <c r="LKF114" s="100"/>
      <c r="LKG114" s="100"/>
      <c r="LKH114" s="100"/>
      <c r="LKI114" s="100"/>
      <c r="LKJ114" s="100"/>
      <c r="LKK114" s="100"/>
      <c r="LKL114" s="100"/>
      <c r="LKM114" s="100"/>
      <c r="LKN114" s="100"/>
      <c r="LKO114" s="100"/>
      <c r="LKP114" s="100"/>
      <c r="LKQ114" s="100"/>
      <c r="LKR114" s="100"/>
      <c r="LKS114" s="100"/>
      <c r="LKT114" s="100"/>
      <c r="LKU114" s="100"/>
      <c r="LKV114" s="100"/>
      <c r="LKW114" s="100"/>
      <c r="LKX114" s="100"/>
      <c r="LKY114" s="100"/>
      <c r="LKZ114" s="100"/>
      <c r="LLA114" s="100"/>
      <c r="LLB114" s="100"/>
      <c r="LLC114" s="100"/>
      <c r="LLD114" s="100"/>
      <c r="LLE114" s="100"/>
      <c r="LLF114" s="100"/>
      <c r="LLG114" s="100"/>
      <c r="LLH114" s="100"/>
      <c r="LLI114" s="100"/>
      <c r="LLJ114" s="100"/>
      <c r="LLK114" s="100"/>
      <c r="LLL114" s="100"/>
      <c r="LLM114" s="100"/>
      <c r="LLN114" s="100"/>
      <c r="LLO114" s="100"/>
      <c r="LLP114" s="100"/>
      <c r="LLQ114" s="100"/>
      <c r="LLR114" s="100"/>
      <c r="LLS114" s="100"/>
      <c r="LLT114" s="100"/>
      <c r="LLU114" s="100"/>
      <c r="LLV114" s="100"/>
      <c r="LLW114" s="100"/>
      <c r="LLX114" s="100"/>
      <c r="LLY114" s="100"/>
      <c r="LLZ114" s="100"/>
      <c r="LMA114" s="100"/>
      <c r="LMB114" s="100"/>
      <c r="LMC114" s="100"/>
      <c r="LMD114" s="100"/>
      <c r="LME114" s="100"/>
      <c r="LMF114" s="100"/>
      <c r="LMG114" s="100"/>
      <c r="LMH114" s="100"/>
      <c r="LMI114" s="100"/>
      <c r="LMJ114" s="100"/>
      <c r="LMK114" s="100"/>
      <c r="LML114" s="100"/>
      <c r="LMM114" s="100"/>
      <c r="LMN114" s="100"/>
      <c r="LMO114" s="100"/>
      <c r="LMP114" s="100"/>
      <c r="LMQ114" s="100"/>
      <c r="LMR114" s="100"/>
      <c r="LMS114" s="100"/>
      <c r="LMT114" s="100"/>
      <c r="LMU114" s="100"/>
      <c r="LMV114" s="100"/>
      <c r="LMW114" s="100"/>
      <c r="LMX114" s="100"/>
      <c r="LMY114" s="100"/>
      <c r="LMZ114" s="100"/>
      <c r="LNA114" s="100"/>
      <c r="LNB114" s="100"/>
      <c r="LNC114" s="100"/>
      <c r="LND114" s="100"/>
      <c r="LNE114" s="100"/>
      <c r="LNF114" s="100"/>
      <c r="LNG114" s="100"/>
      <c r="LNH114" s="100"/>
      <c r="LNI114" s="100"/>
      <c r="LNJ114" s="100"/>
      <c r="LNK114" s="100"/>
      <c r="LNL114" s="100"/>
      <c r="LNM114" s="100"/>
      <c r="LNN114" s="100"/>
      <c r="LNO114" s="100"/>
      <c r="LNP114" s="100"/>
      <c r="LNQ114" s="100"/>
      <c r="LNR114" s="100"/>
      <c r="LNS114" s="100"/>
      <c r="LNT114" s="100"/>
      <c r="LNU114" s="100"/>
      <c r="LNV114" s="100"/>
      <c r="LNW114" s="100"/>
      <c r="LNX114" s="100"/>
      <c r="LNY114" s="100"/>
      <c r="LNZ114" s="100"/>
      <c r="LOA114" s="100"/>
      <c r="LOB114" s="100"/>
      <c r="LOC114" s="100"/>
      <c r="LOD114" s="100"/>
      <c r="LOE114" s="100"/>
      <c r="LOF114" s="100"/>
      <c r="LOG114" s="100"/>
      <c r="LOH114" s="100"/>
      <c r="LOI114" s="100"/>
      <c r="LOJ114" s="100"/>
      <c r="LOK114" s="100"/>
      <c r="LOL114" s="100"/>
      <c r="LOM114" s="100"/>
      <c r="LON114" s="100"/>
      <c r="LOO114" s="100"/>
      <c r="LOP114" s="100"/>
      <c r="LOQ114" s="100"/>
      <c r="LOR114" s="100"/>
      <c r="LOS114" s="100"/>
      <c r="LOT114" s="100"/>
      <c r="LOU114" s="100"/>
      <c r="LOV114" s="100"/>
      <c r="LOW114" s="100"/>
      <c r="LOX114" s="100"/>
      <c r="LOY114" s="100"/>
      <c r="LOZ114" s="100"/>
      <c r="LPA114" s="100"/>
      <c r="LPB114" s="100"/>
      <c r="LPC114" s="100"/>
      <c r="LPD114" s="100"/>
      <c r="LPE114" s="100"/>
      <c r="LPF114" s="100"/>
      <c r="LPG114" s="100"/>
      <c r="LPH114" s="100"/>
      <c r="LPI114" s="100"/>
      <c r="LPJ114" s="100"/>
      <c r="LPK114" s="100"/>
      <c r="LPL114" s="100"/>
      <c r="LPM114" s="100"/>
      <c r="LPN114" s="100"/>
      <c r="LPO114" s="100"/>
      <c r="LPP114" s="100"/>
      <c r="LPQ114" s="100"/>
      <c r="LPR114" s="100"/>
      <c r="LPS114" s="100"/>
      <c r="LPT114" s="100"/>
      <c r="LPU114" s="100"/>
      <c r="LPV114" s="100"/>
      <c r="LPW114" s="100"/>
      <c r="LPX114" s="100"/>
      <c r="LPY114" s="100"/>
      <c r="LPZ114" s="100"/>
      <c r="LQA114" s="100"/>
      <c r="LQB114" s="100"/>
      <c r="LQC114" s="100"/>
      <c r="LQD114" s="100"/>
      <c r="LQE114" s="100"/>
      <c r="LQF114" s="100"/>
      <c r="LQG114" s="100"/>
      <c r="LQH114" s="100"/>
      <c r="LQI114" s="100"/>
      <c r="LQJ114" s="100"/>
      <c r="LQK114" s="100"/>
      <c r="LQL114" s="100"/>
      <c r="LQM114" s="100"/>
      <c r="LQN114" s="100"/>
      <c r="LQO114" s="100"/>
      <c r="LQP114" s="100"/>
      <c r="LQQ114" s="100"/>
      <c r="LQR114" s="100"/>
      <c r="LQS114" s="100"/>
      <c r="LQT114" s="100"/>
      <c r="LQU114" s="100"/>
      <c r="LQV114" s="100"/>
      <c r="LQW114" s="100"/>
      <c r="LQX114" s="100"/>
      <c r="LQY114" s="100"/>
      <c r="LQZ114" s="100"/>
      <c r="LRA114" s="100"/>
      <c r="LRB114" s="100"/>
      <c r="LRC114" s="100"/>
      <c r="LRD114" s="100"/>
      <c r="LRE114" s="100"/>
      <c r="LRF114" s="100"/>
      <c r="LRG114" s="100"/>
      <c r="LRH114" s="100"/>
      <c r="LRI114" s="100"/>
      <c r="LRJ114" s="100"/>
      <c r="LRK114" s="100"/>
      <c r="LRL114" s="100"/>
      <c r="LRM114" s="100"/>
      <c r="LRN114" s="100"/>
      <c r="LRO114" s="100"/>
      <c r="LRP114" s="100"/>
      <c r="LRQ114" s="100"/>
      <c r="LRR114" s="100"/>
      <c r="LRS114" s="100"/>
      <c r="LRT114" s="100"/>
      <c r="LRU114" s="100"/>
      <c r="LRV114" s="100"/>
      <c r="LRW114" s="100"/>
      <c r="LRX114" s="100"/>
      <c r="LRY114" s="100"/>
      <c r="LRZ114" s="100"/>
      <c r="LSA114" s="100"/>
      <c r="LSB114" s="100"/>
      <c r="LSC114" s="100"/>
      <c r="LSD114" s="100"/>
      <c r="LSE114" s="100"/>
      <c r="LSF114" s="100"/>
      <c r="LSG114" s="100"/>
      <c r="LSH114" s="100"/>
      <c r="LSI114" s="100"/>
      <c r="LSJ114" s="100"/>
      <c r="LSK114" s="100"/>
      <c r="LSL114" s="100"/>
      <c r="LSM114" s="100"/>
      <c r="LSN114" s="100"/>
      <c r="LSO114" s="100"/>
      <c r="LSP114" s="100"/>
      <c r="LSQ114" s="100"/>
      <c r="LSR114" s="100"/>
      <c r="LSS114" s="100"/>
      <c r="LST114" s="100"/>
      <c r="LSU114" s="100"/>
      <c r="LSV114" s="100"/>
      <c r="LSW114" s="100"/>
      <c r="LSX114" s="100"/>
      <c r="LSY114" s="100"/>
      <c r="LSZ114" s="100"/>
      <c r="LTA114" s="100"/>
      <c r="LTB114" s="100"/>
      <c r="LTC114" s="100"/>
      <c r="LTD114" s="100"/>
      <c r="LTE114" s="100"/>
      <c r="LTF114" s="100"/>
      <c r="LTG114" s="100"/>
      <c r="LTH114" s="100"/>
      <c r="LTI114" s="100"/>
      <c r="LTJ114" s="100"/>
      <c r="LTK114" s="100"/>
      <c r="LTL114" s="100"/>
      <c r="LTM114" s="100"/>
      <c r="LTN114" s="100"/>
      <c r="LTO114" s="100"/>
      <c r="LTP114" s="100"/>
      <c r="LTQ114" s="100"/>
      <c r="LTR114" s="100"/>
      <c r="LTS114" s="100"/>
      <c r="LTT114" s="100"/>
      <c r="LTU114" s="100"/>
      <c r="LTV114" s="100"/>
      <c r="LTW114" s="100"/>
      <c r="LTX114" s="100"/>
      <c r="LTY114" s="100"/>
      <c r="LTZ114" s="100"/>
      <c r="LUA114" s="100"/>
      <c r="LUB114" s="100"/>
      <c r="LUC114" s="100"/>
      <c r="LUD114" s="100"/>
      <c r="LUE114" s="100"/>
      <c r="LUF114" s="100"/>
      <c r="LUG114" s="100"/>
      <c r="LUH114" s="100"/>
      <c r="LUI114" s="100"/>
      <c r="LUJ114" s="100"/>
      <c r="LUK114" s="100"/>
      <c r="LUL114" s="100"/>
      <c r="LUM114" s="100"/>
      <c r="LUN114" s="100"/>
      <c r="LUO114" s="100"/>
      <c r="LUP114" s="100"/>
      <c r="LUQ114" s="100"/>
      <c r="LUR114" s="100"/>
      <c r="LUS114" s="100"/>
      <c r="LUT114" s="100"/>
      <c r="LUU114" s="100"/>
      <c r="LUV114" s="100"/>
      <c r="LUW114" s="100"/>
      <c r="LUX114" s="100"/>
      <c r="LUY114" s="100"/>
      <c r="LUZ114" s="100"/>
      <c r="LVA114" s="100"/>
      <c r="LVB114" s="100"/>
      <c r="LVC114" s="100"/>
      <c r="LVD114" s="100"/>
      <c r="LVE114" s="100"/>
      <c r="LVF114" s="100"/>
      <c r="LVG114" s="100"/>
      <c r="LVH114" s="100"/>
      <c r="LVI114" s="100"/>
      <c r="LVJ114" s="100"/>
      <c r="LVK114" s="100"/>
      <c r="LVL114" s="100"/>
      <c r="LVM114" s="100"/>
      <c r="LVN114" s="100"/>
      <c r="LVO114" s="100"/>
      <c r="LVP114" s="100"/>
      <c r="LVQ114" s="100"/>
      <c r="LVR114" s="100"/>
      <c r="LVS114" s="100"/>
      <c r="LVT114" s="100"/>
      <c r="LVU114" s="100"/>
      <c r="LVV114" s="100"/>
      <c r="LVW114" s="100"/>
      <c r="LVX114" s="100"/>
      <c r="LVY114" s="100"/>
      <c r="LVZ114" s="100"/>
      <c r="LWA114" s="100"/>
      <c r="LWB114" s="100"/>
      <c r="LWC114" s="100"/>
      <c r="LWD114" s="100"/>
      <c r="LWE114" s="100"/>
      <c r="LWF114" s="100"/>
      <c r="LWG114" s="100"/>
      <c r="LWH114" s="100"/>
      <c r="LWI114" s="100"/>
      <c r="LWJ114" s="100"/>
      <c r="LWK114" s="100"/>
      <c r="LWL114" s="100"/>
      <c r="LWM114" s="100"/>
      <c r="LWN114" s="100"/>
      <c r="LWO114" s="100"/>
      <c r="LWP114" s="100"/>
      <c r="LWQ114" s="100"/>
      <c r="LWR114" s="100"/>
      <c r="LWS114" s="100"/>
      <c r="LWT114" s="100"/>
      <c r="LWU114" s="100"/>
      <c r="LWV114" s="100"/>
      <c r="LWW114" s="100"/>
      <c r="LWX114" s="100"/>
      <c r="LWY114" s="100"/>
      <c r="LWZ114" s="100"/>
      <c r="LXA114" s="100"/>
      <c r="LXB114" s="100"/>
      <c r="LXC114" s="100"/>
      <c r="LXD114" s="100"/>
      <c r="LXE114" s="100"/>
      <c r="LXF114" s="100"/>
      <c r="LXG114" s="100"/>
      <c r="LXH114" s="100"/>
      <c r="LXI114" s="100"/>
      <c r="LXJ114" s="100"/>
      <c r="LXK114" s="100"/>
      <c r="LXL114" s="100"/>
      <c r="LXM114" s="100"/>
      <c r="LXN114" s="100"/>
      <c r="LXO114" s="100"/>
      <c r="LXP114" s="100"/>
      <c r="LXQ114" s="100"/>
      <c r="LXR114" s="100"/>
      <c r="LXS114" s="100"/>
      <c r="LXT114" s="100"/>
      <c r="LXU114" s="100"/>
      <c r="LXV114" s="100"/>
      <c r="LXW114" s="100"/>
      <c r="LXX114" s="100"/>
      <c r="LXY114" s="100"/>
      <c r="LXZ114" s="100"/>
      <c r="LYA114" s="100"/>
      <c r="LYB114" s="100"/>
      <c r="LYC114" s="100"/>
      <c r="LYD114" s="100"/>
      <c r="LYE114" s="100"/>
      <c r="LYF114" s="100"/>
      <c r="LYG114" s="100"/>
      <c r="LYH114" s="100"/>
      <c r="LYI114" s="100"/>
      <c r="LYJ114" s="100"/>
      <c r="LYK114" s="100"/>
      <c r="LYL114" s="100"/>
      <c r="LYM114" s="100"/>
      <c r="LYN114" s="100"/>
      <c r="LYO114" s="100"/>
      <c r="LYP114" s="100"/>
      <c r="LYQ114" s="100"/>
      <c r="LYR114" s="100"/>
      <c r="LYS114" s="100"/>
      <c r="LYT114" s="100"/>
      <c r="LYU114" s="100"/>
      <c r="LYV114" s="100"/>
      <c r="LYW114" s="100"/>
      <c r="LYX114" s="100"/>
      <c r="LYY114" s="100"/>
      <c r="LYZ114" s="100"/>
      <c r="LZA114" s="100"/>
      <c r="LZB114" s="100"/>
      <c r="LZC114" s="100"/>
      <c r="LZD114" s="100"/>
      <c r="LZE114" s="100"/>
      <c r="LZF114" s="100"/>
      <c r="LZG114" s="100"/>
      <c r="LZH114" s="100"/>
      <c r="LZI114" s="100"/>
      <c r="LZJ114" s="100"/>
      <c r="LZK114" s="100"/>
      <c r="LZL114" s="100"/>
      <c r="LZM114" s="100"/>
      <c r="LZN114" s="100"/>
      <c r="LZO114" s="100"/>
      <c r="LZP114" s="100"/>
      <c r="LZQ114" s="100"/>
      <c r="LZR114" s="100"/>
      <c r="LZS114" s="100"/>
      <c r="LZT114" s="100"/>
      <c r="LZU114" s="100"/>
      <c r="LZV114" s="100"/>
      <c r="LZW114" s="100"/>
      <c r="LZX114" s="100"/>
      <c r="LZY114" s="100"/>
      <c r="LZZ114" s="100"/>
      <c r="MAA114" s="100"/>
      <c r="MAB114" s="100"/>
      <c r="MAC114" s="100"/>
      <c r="MAD114" s="100"/>
      <c r="MAE114" s="100"/>
      <c r="MAF114" s="100"/>
      <c r="MAG114" s="100"/>
      <c r="MAH114" s="100"/>
      <c r="MAI114" s="100"/>
      <c r="MAJ114" s="100"/>
      <c r="MAK114" s="100"/>
      <c r="MAL114" s="100"/>
      <c r="MAM114" s="100"/>
      <c r="MAN114" s="100"/>
      <c r="MAO114" s="100"/>
      <c r="MAP114" s="100"/>
      <c r="MAQ114" s="100"/>
      <c r="MAR114" s="100"/>
      <c r="MAS114" s="100"/>
      <c r="MAT114" s="100"/>
      <c r="MAU114" s="100"/>
      <c r="MAV114" s="100"/>
      <c r="MAW114" s="100"/>
      <c r="MAX114" s="100"/>
      <c r="MAY114" s="100"/>
      <c r="MAZ114" s="100"/>
      <c r="MBA114" s="100"/>
      <c r="MBB114" s="100"/>
      <c r="MBC114" s="100"/>
      <c r="MBD114" s="100"/>
      <c r="MBE114" s="100"/>
      <c r="MBF114" s="100"/>
      <c r="MBG114" s="100"/>
      <c r="MBH114" s="100"/>
      <c r="MBI114" s="100"/>
      <c r="MBJ114" s="100"/>
      <c r="MBK114" s="100"/>
      <c r="MBL114" s="100"/>
      <c r="MBM114" s="100"/>
      <c r="MBN114" s="100"/>
      <c r="MBO114" s="100"/>
      <c r="MBP114" s="100"/>
      <c r="MBQ114" s="100"/>
      <c r="MBR114" s="100"/>
      <c r="MBS114" s="100"/>
      <c r="MBT114" s="100"/>
      <c r="MBU114" s="100"/>
      <c r="MBV114" s="100"/>
      <c r="MBW114" s="100"/>
      <c r="MBX114" s="100"/>
      <c r="MBY114" s="100"/>
      <c r="MBZ114" s="100"/>
      <c r="MCA114" s="100"/>
      <c r="MCB114" s="100"/>
      <c r="MCC114" s="100"/>
      <c r="MCD114" s="100"/>
      <c r="MCE114" s="100"/>
      <c r="MCF114" s="100"/>
      <c r="MCG114" s="100"/>
      <c r="MCH114" s="100"/>
      <c r="MCI114" s="100"/>
      <c r="MCJ114" s="100"/>
      <c r="MCK114" s="100"/>
      <c r="MCL114" s="100"/>
      <c r="MCM114" s="100"/>
      <c r="MCN114" s="100"/>
      <c r="MCO114" s="100"/>
      <c r="MCP114" s="100"/>
      <c r="MCQ114" s="100"/>
      <c r="MCR114" s="100"/>
      <c r="MCS114" s="100"/>
      <c r="MCT114" s="100"/>
      <c r="MCU114" s="100"/>
      <c r="MCV114" s="100"/>
      <c r="MCW114" s="100"/>
      <c r="MCX114" s="100"/>
      <c r="MCY114" s="100"/>
      <c r="MCZ114" s="100"/>
      <c r="MDA114" s="100"/>
      <c r="MDB114" s="100"/>
      <c r="MDC114" s="100"/>
      <c r="MDD114" s="100"/>
      <c r="MDE114" s="100"/>
      <c r="MDF114" s="100"/>
      <c r="MDG114" s="100"/>
      <c r="MDH114" s="100"/>
      <c r="MDI114" s="100"/>
      <c r="MDJ114" s="100"/>
      <c r="MDK114" s="100"/>
      <c r="MDL114" s="100"/>
      <c r="MDM114" s="100"/>
      <c r="MDN114" s="100"/>
      <c r="MDO114" s="100"/>
      <c r="MDP114" s="100"/>
      <c r="MDQ114" s="100"/>
      <c r="MDR114" s="100"/>
      <c r="MDS114" s="100"/>
      <c r="MDT114" s="100"/>
      <c r="MDU114" s="100"/>
      <c r="MDV114" s="100"/>
      <c r="MDW114" s="100"/>
      <c r="MDX114" s="100"/>
      <c r="MDY114" s="100"/>
      <c r="MDZ114" s="100"/>
      <c r="MEA114" s="100"/>
      <c r="MEB114" s="100"/>
      <c r="MEC114" s="100"/>
      <c r="MED114" s="100"/>
      <c r="MEE114" s="100"/>
      <c r="MEF114" s="100"/>
      <c r="MEG114" s="100"/>
      <c r="MEH114" s="100"/>
      <c r="MEI114" s="100"/>
      <c r="MEJ114" s="100"/>
      <c r="MEK114" s="100"/>
      <c r="MEL114" s="100"/>
      <c r="MEM114" s="100"/>
      <c r="MEN114" s="100"/>
      <c r="MEO114" s="100"/>
      <c r="MEP114" s="100"/>
      <c r="MEQ114" s="100"/>
      <c r="MER114" s="100"/>
      <c r="MES114" s="100"/>
      <c r="MET114" s="100"/>
      <c r="MEU114" s="100"/>
      <c r="MEV114" s="100"/>
      <c r="MEW114" s="100"/>
      <c r="MEX114" s="100"/>
      <c r="MEY114" s="100"/>
      <c r="MEZ114" s="100"/>
      <c r="MFA114" s="100"/>
      <c r="MFB114" s="100"/>
      <c r="MFC114" s="100"/>
      <c r="MFD114" s="100"/>
      <c r="MFE114" s="100"/>
      <c r="MFF114" s="100"/>
      <c r="MFG114" s="100"/>
      <c r="MFH114" s="100"/>
      <c r="MFI114" s="100"/>
      <c r="MFJ114" s="100"/>
      <c r="MFK114" s="100"/>
      <c r="MFL114" s="100"/>
      <c r="MFM114" s="100"/>
      <c r="MFN114" s="100"/>
      <c r="MFO114" s="100"/>
      <c r="MFP114" s="100"/>
      <c r="MFQ114" s="100"/>
      <c r="MFR114" s="100"/>
      <c r="MFS114" s="100"/>
      <c r="MFT114" s="100"/>
      <c r="MFU114" s="100"/>
      <c r="MFV114" s="100"/>
      <c r="MFW114" s="100"/>
      <c r="MFX114" s="100"/>
      <c r="MFY114" s="100"/>
      <c r="MFZ114" s="100"/>
      <c r="MGA114" s="100"/>
      <c r="MGB114" s="100"/>
      <c r="MGC114" s="100"/>
      <c r="MGD114" s="100"/>
      <c r="MGE114" s="100"/>
      <c r="MGF114" s="100"/>
      <c r="MGG114" s="100"/>
      <c r="MGH114" s="100"/>
      <c r="MGI114" s="100"/>
      <c r="MGJ114" s="100"/>
      <c r="MGK114" s="100"/>
      <c r="MGL114" s="100"/>
      <c r="MGM114" s="100"/>
      <c r="MGN114" s="100"/>
      <c r="MGO114" s="100"/>
      <c r="MGP114" s="100"/>
      <c r="MGQ114" s="100"/>
      <c r="MGR114" s="100"/>
      <c r="MGS114" s="100"/>
      <c r="MGT114" s="100"/>
      <c r="MGU114" s="100"/>
      <c r="MGV114" s="100"/>
      <c r="MGW114" s="100"/>
      <c r="MGX114" s="100"/>
      <c r="MGY114" s="100"/>
      <c r="MGZ114" s="100"/>
      <c r="MHA114" s="100"/>
      <c r="MHB114" s="100"/>
      <c r="MHC114" s="100"/>
      <c r="MHD114" s="100"/>
      <c r="MHE114" s="100"/>
      <c r="MHF114" s="100"/>
      <c r="MHG114" s="100"/>
      <c r="MHH114" s="100"/>
      <c r="MHI114" s="100"/>
      <c r="MHJ114" s="100"/>
      <c r="MHK114" s="100"/>
      <c r="MHL114" s="100"/>
      <c r="MHM114" s="100"/>
      <c r="MHN114" s="100"/>
      <c r="MHO114" s="100"/>
      <c r="MHP114" s="100"/>
      <c r="MHQ114" s="100"/>
      <c r="MHR114" s="100"/>
      <c r="MHS114" s="100"/>
      <c r="MHT114" s="100"/>
      <c r="MHU114" s="100"/>
      <c r="MHV114" s="100"/>
      <c r="MHW114" s="100"/>
      <c r="MHX114" s="100"/>
      <c r="MHY114" s="100"/>
      <c r="MHZ114" s="100"/>
      <c r="MIA114" s="100"/>
      <c r="MIB114" s="100"/>
      <c r="MIC114" s="100"/>
      <c r="MID114" s="100"/>
      <c r="MIE114" s="100"/>
      <c r="MIF114" s="100"/>
      <c r="MIG114" s="100"/>
      <c r="MIH114" s="100"/>
      <c r="MII114" s="100"/>
      <c r="MIJ114" s="100"/>
      <c r="MIK114" s="100"/>
      <c r="MIL114" s="100"/>
      <c r="MIM114" s="100"/>
      <c r="MIN114" s="100"/>
      <c r="MIO114" s="100"/>
      <c r="MIP114" s="100"/>
      <c r="MIQ114" s="100"/>
      <c r="MIR114" s="100"/>
      <c r="MIS114" s="100"/>
      <c r="MIT114" s="100"/>
      <c r="MIU114" s="100"/>
      <c r="MIV114" s="100"/>
      <c r="MIW114" s="100"/>
      <c r="MIX114" s="100"/>
      <c r="MIY114" s="100"/>
      <c r="MIZ114" s="100"/>
      <c r="MJA114" s="100"/>
      <c r="MJB114" s="100"/>
      <c r="MJC114" s="100"/>
      <c r="MJD114" s="100"/>
      <c r="MJE114" s="100"/>
      <c r="MJF114" s="100"/>
      <c r="MJG114" s="100"/>
      <c r="MJH114" s="100"/>
      <c r="MJI114" s="100"/>
      <c r="MJJ114" s="100"/>
      <c r="MJK114" s="100"/>
      <c r="MJL114" s="100"/>
      <c r="MJM114" s="100"/>
      <c r="MJN114" s="100"/>
      <c r="MJO114" s="100"/>
      <c r="MJP114" s="100"/>
      <c r="MJQ114" s="100"/>
      <c r="MJR114" s="100"/>
      <c r="MJS114" s="100"/>
      <c r="MJT114" s="100"/>
      <c r="MJU114" s="100"/>
      <c r="MJV114" s="100"/>
      <c r="MJW114" s="100"/>
      <c r="MJX114" s="100"/>
      <c r="MJY114" s="100"/>
      <c r="MJZ114" s="100"/>
      <c r="MKA114" s="100"/>
      <c r="MKB114" s="100"/>
      <c r="MKC114" s="100"/>
      <c r="MKD114" s="100"/>
      <c r="MKE114" s="100"/>
      <c r="MKF114" s="100"/>
      <c r="MKG114" s="100"/>
      <c r="MKH114" s="100"/>
      <c r="MKI114" s="100"/>
      <c r="MKJ114" s="100"/>
      <c r="MKK114" s="100"/>
      <c r="MKL114" s="100"/>
      <c r="MKM114" s="100"/>
      <c r="MKN114" s="100"/>
      <c r="MKO114" s="100"/>
      <c r="MKP114" s="100"/>
      <c r="MKQ114" s="100"/>
      <c r="MKR114" s="100"/>
      <c r="MKS114" s="100"/>
      <c r="MKT114" s="100"/>
      <c r="MKU114" s="100"/>
      <c r="MKV114" s="100"/>
      <c r="MKW114" s="100"/>
      <c r="MKX114" s="100"/>
      <c r="MKY114" s="100"/>
      <c r="MKZ114" s="100"/>
      <c r="MLA114" s="100"/>
      <c r="MLB114" s="100"/>
      <c r="MLC114" s="100"/>
      <c r="MLD114" s="100"/>
      <c r="MLE114" s="100"/>
      <c r="MLF114" s="100"/>
      <c r="MLG114" s="100"/>
      <c r="MLH114" s="100"/>
      <c r="MLI114" s="100"/>
      <c r="MLJ114" s="100"/>
      <c r="MLK114" s="100"/>
      <c r="MLL114" s="100"/>
      <c r="MLM114" s="100"/>
      <c r="MLN114" s="100"/>
      <c r="MLO114" s="100"/>
      <c r="MLP114" s="100"/>
      <c r="MLQ114" s="100"/>
      <c r="MLR114" s="100"/>
      <c r="MLS114" s="100"/>
      <c r="MLT114" s="100"/>
      <c r="MLU114" s="100"/>
      <c r="MLV114" s="100"/>
      <c r="MLW114" s="100"/>
      <c r="MLX114" s="100"/>
      <c r="MLY114" s="100"/>
      <c r="MLZ114" s="100"/>
      <c r="MMA114" s="100"/>
      <c r="MMB114" s="100"/>
      <c r="MMC114" s="100"/>
      <c r="MMD114" s="100"/>
      <c r="MME114" s="100"/>
      <c r="MMF114" s="100"/>
      <c r="MMG114" s="100"/>
      <c r="MMH114" s="100"/>
      <c r="MMI114" s="100"/>
      <c r="MMJ114" s="100"/>
      <c r="MMK114" s="100"/>
      <c r="MML114" s="100"/>
      <c r="MMM114" s="100"/>
      <c r="MMN114" s="100"/>
      <c r="MMO114" s="100"/>
      <c r="MMP114" s="100"/>
      <c r="MMQ114" s="100"/>
      <c r="MMR114" s="100"/>
      <c r="MMS114" s="100"/>
      <c r="MMT114" s="100"/>
      <c r="MMU114" s="100"/>
      <c r="MMV114" s="100"/>
      <c r="MMW114" s="100"/>
      <c r="MMX114" s="100"/>
      <c r="MMY114" s="100"/>
      <c r="MMZ114" s="100"/>
      <c r="MNA114" s="100"/>
      <c r="MNB114" s="100"/>
      <c r="MNC114" s="100"/>
      <c r="MND114" s="100"/>
      <c r="MNE114" s="100"/>
      <c r="MNF114" s="100"/>
      <c r="MNG114" s="100"/>
      <c r="MNH114" s="100"/>
      <c r="MNI114" s="100"/>
      <c r="MNJ114" s="100"/>
      <c r="MNK114" s="100"/>
      <c r="MNL114" s="100"/>
      <c r="MNM114" s="100"/>
      <c r="MNN114" s="100"/>
      <c r="MNO114" s="100"/>
      <c r="MNP114" s="100"/>
      <c r="MNQ114" s="100"/>
      <c r="MNR114" s="100"/>
      <c r="MNS114" s="100"/>
      <c r="MNT114" s="100"/>
      <c r="MNU114" s="100"/>
      <c r="MNV114" s="100"/>
      <c r="MNW114" s="100"/>
      <c r="MNX114" s="100"/>
      <c r="MNY114" s="100"/>
      <c r="MNZ114" s="100"/>
      <c r="MOA114" s="100"/>
      <c r="MOB114" s="100"/>
      <c r="MOC114" s="100"/>
      <c r="MOD114" s="100"/>
      <c r="MOE114" s="100"/>
      <c r="MOF114" s="100"/>
      <c r="MOG114" s="100"/>
      <c r="MOH114" s="100"/>
      <c r="MOI114" s="100"/>
      <c r="MOJ114" s="100"/>
      <c r="MOK114" s="100"/>
      <c r="MOL114" s="100"/>
      <c r="MOM114" s="100"/>
      <c r="MON114" s="100"/>
      <c r="MOO114" s="100"/>
      <c r="MOP114" s="100"/>
      <c r="MOQ114" s="100"/>
      <c r="MOR114" s="100"/>
      <c r="MOS114" s="100"/>
      <c r="MOT114" s="100"/>
      <c r="MOU114" s="100"/>
      <c r="MOV114" s="100"/>
      <c r="MOW114" s="100"/>
      <c r="MOX114" s="100"/>
      <c r="MOY114" s="100"/>
      <c r="MOZ114" s="100"/>
      <c r="MPA114" s="100"/>
      <c r="MPB114" s="100"/>
      <c r="MPC114" s="100"/>
      <c r="MPD114" s="100"/>
      <c r="MPE114" s="100"/>
      <c r="MPF114" s="100"/>
      <c r="MPG114" s="100"/>
      <c r="MPH114" s="100"/>
      <c r="MPI114" s="100"/>
      <c r="MPJ114" s="100"/>
      <c r="MPK114" s="100"/>
      <c r="MPL114" s="100"/>
      <c r="MPM114" s="100"/>
      <c r="MPN114" s="100"/>
      <c r="MPO114" s="100"/>
      <c r="MPP114" s="100"/>
      <c r="MPQ114" s="100"/>
      <c r="MPR114" s="100"/>
      <c r="MPS114" s="100"/>
      <c r="MPT114" s="100"/>
      <c r="MPU114" s="100"/>
      <c r="MPV114" s="100"/>
      <c r="MPW114" s="100"/>
      <c r="MPX114" s="100"/>
      <c r="MPY114" s="100"/>
      <c r="MPZ114" s="100"/>
      <c r="MQA114" s="100"/>
      <c r="MQB114" s="100"/>
      <c r="MQC114" s="100"/>
      <c r="MQD114" s="100"/>
      <c r="MQE114" s="100"/>
      <c r="MQF114" s="100"/>
      <c r="MQG114" s="100"/>
      <c r="MQH114" s="100"/>
      <c r="MQI114" s="100"/>
      <c r="MQJ114" s="100"/>
      <c r="MQK114" s="100"/>
      <c r="MQL114" s="100"/>
      <c r="MQM114" s="100"/>
      <c r="MQN114" s="100"/>
      <c r="MQO114" s="100"/>
      <c r="MQP114" s="100"/>
      <c r="MQQ114" s="100"/>
      <c r="MQR114" s="100"/>
      <c r="MQS114" s="100"/>
      <c r="MQT114" s="100"/>
      <c r="MQU114" s="100"/>
      <c r="MQV114" s="100"/>
      <c r="MQW114" s="100"/>
      <c r="MQX114" s="100"/>
      <c r="MQY114" s="100"/>
      <c r="MQZ114" s="100"/>
      <c r="MRA114" s="100"/>
      <c r="MRB114" s="100"/>
      <c r="MRC114" s="100"/>
      <c r="MRD114" s="100"/>
      <c r="MRE114" s="100"/>
      <c r="MRF114" s="100"/>
      <c r="MRG114" s="100"/>
      <c r="MRH114" s="100"/>
      <c r="MRI114" s="100"/>
      <c r="MRJ114" s="100"/>
      <c r="MRK114" s="100"/>
      <c r="MRL114" s="100"/>
      <c r="MRM114" s="100"/>
      <c r="MRN114" s="100"/>
      <c r="MRO114" s="100"/>
      <c r="MRP114" s="100"/>
      <c r="MRQ114" s="100"/>
      <c r="MRR114" s="100"/>
      <c r="MRS114" s="100"/>
      <c r="MRT114" s="100"/>
      <c r="MRU114" s="100"/>
      <c r="MRV114" s="100"/>
      <c r="MRW114" s="100"/>
      <c r="MRX114" s="100"/>
      <c r="MRY114" s="100"/>
      <c r="MRZ114" s="100"/>
      <c r="MSA114" s="100"/>
      <c r="MSB114" s="100"/>
      <c r="MSC114" s="100"/>
      <c r="MSD114" s="100"/>
      <c r="MSE114" s="100"/>
      <c r="MSF114" s="100"/>
      <c r="MSG114" s="100"/>
      <c r="MSH114" s="100"/>
      <c r="MSI114" s="100"/>
      <c r="MSJ114" s="100"/>
      <c r="MSK114" s="100"/>
      <c r="MSL114" s="100"/>
      <c r="MSM114" s="100"/>
      <c r="MSN114" s="100"/>
      <c r="MSO114" s="100"/>
      <c r="MSP114" s="100"/>
      <c r="MSQ114" s="100"/>
      <c r="MSR114" s="100"/>
      <c r="MSS114" s="100"/>
      <c r="MST114" s="100"/>
      <c r="MSU114" s="100"/>
      <c r="MSV114" s="100"/>
      <c r="MSW114" s="100"/>
      <c r="MSX114" s="100"/>
      <c r="MSY114" s="100"/>
      <c r="MSZ114" s="100"/>
      <c r="MTA114" s="100"/>
      <c r="MTB114" s="100"/>
      <c r="MTC114" s="100"/>
      <c r="MTD114" s="100"/>
      <c r="MTE114" s="100"/>
      <c r="MTF114" s="100"/>
      <c r="MTG114" s="100"/>
      <c r="MTH114" s="100"/>
      <c r="MTI114" s="100"/>
      <c r="MTJ114" s="100"/>
      <c r="MTK114" s="100"/>
      <c r="MTL114" s="100"/>
      <c r="MTM114" s="100"/>
      <c r="MTN114" s="100"/>
      <c r="MTO114" s="100"/>
      <c r="MTP114" s="100"/>
      <c r="MTQ114" s="100"/>
      <c r="MTR114" s="100"/>
      <c r="MTS114" s="100"/>
      <c r="MTT114" s="100"/>
      <c r="MTU114" s="100"/>
      <c r="MTV114" s="100"/>
      <c r="MTW114" s="100"/>
      <c r="MTX114" s="100"/>
      <c r="MTY114" s="100"/>
      <c r="MTZ114" s="100"/>
      <c r="MUA114" s="100"/>
      <c r="MUB114" s="100"/>
      <c r="MUC114" s="100"/>
      <c r="MUD114" s="100"/>
      <c r="MUE114" s="100"/>
      <c r="MUF114" s="100"/>
      <c r="MUG114" s="100"/>
      <c r="MUH114" s="100"/>
      <c r="MUI114" s="100"/>
      <c r="MUJ114" s="100"/>
      <c r="MUK114" s="100"/>
      <c r="MUL114" s="100"/>
      <c r="MUM114" s="100"/>
      <c r="MUN114" s="100"/>
      <c r="MUO114" s="100"/>
      <c r="MUP114" s="100"/>
      <c r="MUQ114" s="100"/>
      <c r="MUR114" s="100"/>
      <c r="MUS114" s="100"/>
      <c r="MUT114" s="100"/>
      <c r="MUU114" s="100"/>
      <c r="MUV114" s="100"/>
      <c r="MUW114" s="100"/>
      <c r="MUX114" s="100"/>
      <c r="MUY114" s="100"/>
      <c r="MUZ114" s="100"/>
      <c r="MVA114" s="100"/>
      <c r="MVB114" s="100"/>
      <c r="MVC114" s="100"/>
      <c r="MVD114" s="100"/>
      <c r="MVE114" s="100"/>
      <c r="MVF114" s="100"/>
      <c r="MVG114" s="100"/>
      <c r="MVH114" s="100"/>
      <c r="MVI114" s="100"/>
      <c r="MVJ114" s="100"/>
      <c r="MVK114" s="100"/>
      <c r="MVL114" s="100"/>
      <c r="MVM114" s="100"/>
      <c r="MVN114" s="100"/>
      <c r="MVO114" s="100"/>
      <c r="MVP114" s="100"/>
      <c r="MVQ114" s="100"/>
      <c r="MVR114" s="100"/>
      <c r="MVS114" s="100"/>
      <c r="MVT114" s="100"/>
      <c r="MVU114" s="100"/>
      <c r="MVV114" s="100"/>
      <c r="MVW114" s="100"/>
      <c r="MVX114" s="100"/>
      <c r="MVY114" s="100"/>
      <c r="MVZ114" s="100"/>
      <c r="MWA114" s="100"/>
      <c r="MWB114" s="100"/>
      <c r="MWC114" s="100"/>
      <c r="MWD114" s="100"/>
      <c r="MWE114" s="100"/>
      <c r="MWF114" s="100"/>
      <c r="MWG114" s="100"/>
      <c r="MWH114" s="100"/>
      <c r="MWI114" s="100"/>
      <c r="MWJ114" s="100"/>
      <c r="MWK114" s="100"/>
      <c r="MWL114" s="100"/>
      <c r="MWM114" s="100"/>
      <c r="MWN114" s="100"/>
      <c r="MWO114" s="100"/>
      <c r="MWP114" s="100"/>
      <c r="MWQ114" s="100"/>
      <c r="MWR114" s="100"/>
      <c r="MWS114" s="100"/>
      <c r="MWT114" s="100"/>
      <c r="MWU114" s="100"/>
      <c r="MWV114" s="100"/>
      <c r="MWW114" s="100"/>
      <c r="MWX114" s="100"/>
      <c r="MWY114" s="100"/>
      <c r="MWZ114" s="100"/>
      <c r="MXA114" s="100"/>
      <c r="MXB114" s="100"/>
      <c r="MXC114" s="100"/>
      <c r="MXD114" s="100"/>
      <c r="MXE114" s="100"/>
      <c r="MXF114" s="100"/>
      <c r="MXG114" s="100"/>
      <c r="MXH114" s="100"/>
      <c r="MXI114" s="100"/>
      <c r="MXJ114" s="100"/>
      <c r="MXK114" s="100"/>
      <c r="MXL114" s="100"/>
      <c r="MXM114" s="100"/>
      <c r="MXN114" s="100"/>
      <c r="MXO114" s="100"/>
      <c r="MXP114" s="100"/>
      <c r="MXQ114" s="100"/>
      <c r="MXR114" s="100"/>
      <c r="MXS114" s="100"/>
      <c r="MXT114" s="100"/>
      <c r="MXU114" s="100"/>
      <c r="MXV114" s="100"/>
      <c r="MXW114" s="100"/>
      <c r="MXX114" s="100"/>
      <c r="MXY114" s="100"/>
      <c r="MXZ114" s="100"/>
      <c r="MYA114" s="100"/>
      <c r="MYB114" s="100"/>
      <c r="MYC114" s="100"/>
      <c r="MYD114" s="100"/>
      <c r="MYE114" s="100"/>
      <c r="MYF114" s="100"/>
      <c r="MYG114" s="100"/>
      <c r="MYH114" s="100"/>
      <c r="MYI114" s="100"/>
      <c r="MYJ114" s="100"/>
      <c r="MYK114" s="100"/>
      <c r="MYL114" s="100"/>
      <c r="MYM114" s="100"/>
      <c r="MYN114" s="100"/>
      <c r="MYO114" s="100"/>
      <c r="MYP114" s="100"/>
      <c r="MYQ114" s="100"/>
      <c r="MYR114" s="100"/>
      <c r="MYS114" s="100"/>
      <c r="MYT114" s="100"/>
      <c r="MYU114" s="100"/>
      <c r="MYV114" s="100"/>
      <c r="MYW114" s="100"/>
      <c r="MYX114" s="100"/>
      <c r="MYY114" s="100"/>
      <c r="MYZ114" s="100"/>
      <c r="MZA114" s="100"/>
      <c r="MZB114" s="100"/>
      <c r="MZC114" s="100"/>
      <c r="MZD114" s="100"/>
      <c r="MZE114" s="100"/>
      <c r="MZF114" s="100"/>
      <c r="MZG114" s="100"/>
      <c r="MZH114" s="100"/>
      <c r="MZI114" s="100"/>
      <c r="MZJ114" s="100"/>
      <c r="MZK114" s="100"/>
      <c r="MZL114" s="100"/>
      <c r="MZM114" s="100"/>
      <c r="MZN114" s="100"/>
      <c r="MZO114" s="100"/>
      <c r="MZP114" s="100"/>
      <c r="MZQ114" s="100"/>
      <c r="MZR114" s="100"/>
      <c r="MZS114" s="100"/>
      <c r="MZT114" s="100"/>
      <c r="MZU114" s="100"/>
      <c r="MZV114" s="100"/>
      <c r="MZW114" s="100"/>
      <c r="MZX114" s="100"/>
      <c r="MZY114" s="100"/>
      <c r="MZZ114" s="100"/>
      <c r="NAA114" s="100"/>
      <c r="NAB114" s="100"/>
      <c r="NAC114" s="100"/>
      <c r="NAD114" s="100"/>
      <c r="NAE114" s="100"/>
      <c r="NAF114" s="100"/>
      <c r="NAG114" s="100"/>
      <c r="NAH114" s="100"/>
      <c r="NAI114" s="100"/>
      <c r="NAJ114" s="100"/>
      <c r="NAK114" s="100"/>
      <c r="NAL114" s="100"/>
      <c r="NAM114" s="100"/>
      <c r="NAN114" s="100"/>
      <c r="NAO114" s="100"/>
      <c r="NAP114" s="100"/>
      <c r="NAQ114" s="100"/>
      <c r="NAR114" s="100"/>
      <c r="NAS114" s="100"/>
      <c r="NAT114" s="100"/>
      <c r="NAU114" s="100"/>
      <c r="NAV114" s="100"/>
      <c r="NAW114" s="100"/>
      <c r="NAX114" s="100"/>
      <c r="NAY114" s="100"/>
      <c r="NAZ114" s="100"/>
      <c r="NBA114" s="100"/>
      <c r="NBB114" s="100"/>
      <c r="NBC114" s="100"/>
      <c r="NBD114" s="100"/>
      <c r="NBE114" s="100"/>
      <c r="NBF114" s="100"/>
      <c r="NBG114" s="100"/>
      <c r="NBH114" s="100"/>
      <c r="NBI114" s="100"/>
      <c r="NBJ114" s="100"/>
      <c r="NBK114" s="100"/>
      <c r="NBL114" s="100"/>
      <c r="NBM114" s="100"/>
      <c r="NBN114" s="100"/>
      <c r="NBO114" s="100"/>
      <c r="NBP114" s="100"/>
      <c r="NBQ114" s="100"/>
      <c r="NBR114" s="100"/>
      <c r="NBS114" s="100"/>
      <c r="NBT114" s="100"/>
      <c r="NBU114" s="100"/>
      <c r="NBV114" s="100"/>
      <c r="NBW114" s="100"/>
      <c r="NBX114" s="100"/>
      <c r="NBY114" s="100"/>
      <c r="NBZ114" s="100"/>
      <c r="NCA114" s="100"/>
      <c r="NCB114" s="100"/>
      <c r="NCC114" s="100"/>
      <c r="NCD114" s="100"/>
      <c r="NCE114" s="100"/>
      <c r="NCF114" s="100"/>
      <c r="NCG114" s="100"/>
      <c r="NCH114" s="100"/>
      <c r="NCI114" s="100"/>
      <c r="NCJ114" s="100"/>
      <c r="NCK114" s="100"/>
      <c r="NCL114" s="100"/>
      <c r="NCM114" s="100"/>
      <c r="NCN114" s="100"/>
      <c r="NCO114" s="100"/>
      <c r="NCP114" s="100"/>
      <c r="NCQ114" s="100"/>
      <c r="NCR114" s="100"/>
      <c r="NCS114" s="100"/>
      <c r="NCT114" s="100"/>
      <c r="NCU114" s="100"/>
      <c r="NCV114" s="100"/>
      <c r="NCW114" s="100"/>
      <c r="NCX114" s="100"/>
      <c r="NCY114" s="100"/>
      <c r="NCZ114" s="100"/>
      <c r="NDA114" s="100"/>
      <c r="NDB114" s="100"/>
      <c r="NDC114" s="100"/>
      <c r="NDD114" s="100"/>
      <c r="NDE114" s="100"/>
      <c r="NDF114" s="100"/>
      <c r="NDG114" s="100"/>
      <c r="NDH114" s="100"/>
      <c r="NDI114" s="100"/>
      <c r="NDJ114" s="100"/>
      <c r="NDK114" s="100"/>
      <c r="NDL114" s="100"/>
      <c r="NDM114" s="100"/>
      <c r="NDN114" s="100"/>
      <c r="NDO114" s="100"/>
      <c r="NDP114" s="100"/>
      <c r="NDQ114" s="100"/>
      <c r="NDR114" s="100"/>
      <c r="NDS114" s="100"/>
      <c r="NDT114" s="100"/>
      <c r="NDU114" s="100"/>
      <c r="NDV114" s="100"/>
      <c r="NDW114" s="100"/>
      <c r="NDX114" s="100"/>
      <c r="NDY114" s="100"/>
      <c r="NDZ114" s="100"/>
      <c r="NEA114" s="100"/>
      <c r="NEB114" s="100"/>
      <c r="NEC114" s="100"/>
      <c r="NED114" s="100"/>
      <c r="NEE114" s="100"/>
      <c r="NEF114" s="100"/>
      <c r="NEG114" s="100"/>
      <c r="NEH114" s="100"/>
      <c r="NEI114" s="100"/>
      <c r="NEJ114" s="100"/>
      <c r="NEK114" s="100"/>
      <c r="NEL114" s="100"/>
      <c r="NEM114" s="100"/>
      <c r="NEN114" s="100"/>
      <c r="NEO114" s="100"/>
      <c r="NEP114" s="100"/>
      <c r="NEQ114" s="100"/>
      <c r="NER114" s="100"/>
      <c r="NES114" s="100"/>
      <c r="NET114" s="100"/>
      <c r="NEU114" s="100"/>
      <c r="NEV114" s="100"/>
      <c r="NEW114" s="100"/>
      <c r="NEX114" s="100"/>
      <c r="NEY114" s="100"/>
      <c r="NEZ114" s="100"/>
      <c r="NFA114" s="100"/>
      <c r="NFB114" s="100"/>
      <c r="NFC114" s="100"/>
      <c r="NFD114" s="100"/>
      <c r="NFE114" s="100"/>
      <c r="NFF114" s="100"/>
      <c r="NFG114" s="100"/>
      <c r="NFH114" s="100"/>
      <c r="NFI114" s="100"/>
      <c r="NFJ114" s="100"/>
      <c r="NFK114" s="100"/>
      <c r="NFL114" s="100"/>
      <c r="NFM114" s="100"/>
      <c r="NFN114" s="100"/>
      <c r="NFO114" s="100"/>
      <c r="NFP114" s="100"/>
      <c r="NFQ114" s="100"/>
      <c r="NFR114" s="100"/>
      <c r="NFS114" s="100"/>
      <c r="NFT114" s="100"/>
      <c r="NFU114" s="100"/>
      <c r="NFV114" s="100"/>
      <c r="NFW114" s="100"/>
      <c r="NFX114" s="100"/>
      <c r="NFY114" s="100"/>
      <c r="NFZ114" s="100"/>
      <c r="NGA114" s="100"/>
      <c r="NGB114" s="100"/>
      <c r="NGC114" s="100"/>
      <c r="NGD114" s="100"/>
      <c r="NGE114" s="100"/>
      <c r="NGF114" s="100"/>
      <c r="NGG114" s="100"/>
      <c r="NGH114" s="100"/>
      <c r="NGI114" s="100"/>
      <c r="NGJ114" s="100"/>
      <c r="NGK114" s="100"/>
      <c r="NGL114" s="100"/>
      <c r="NGM114" s="100"/>
      <c r="NGN114" s="100"/>
      <c r="NGO114" s="100"/>
      <c r="NGP114" s="100"/>
      <c r="NGQ114" s="100"/>
      <c r="NGR114" s="100"/>
      <c r="NGS114" s="100"/>
      <c r="NGT114" s="100"/>
      <c r="NGU114" s="100"/>
      <c r="NGV114" s="100"/>
      <c r="NGW114" s="100"/>
      <c r="NGX114" s="100"/>
      <c r="NGY114" s="100"/>
      <c r="NGZ114" s="100"/>
      <c r="NHA114" s="100"/>
      <c r="NHB114" s="100"/>
      <c r="NHC114" s="100"/>
      <c r="NHD114" s="100"/>
      <c r="NHE114" s="100"/>
      <c r="NHF114" s="100"/>
      <c r="NHG114" s="100"/>
      <c r="NHH114" s="100"/>
      <c r="NHI114" s="100"/>
      <c r="NHJ114" s="100"/>
      <c r="NHK114" s="100"/>
      <c r="NHL114" s="100"/>
      <c r="NHM114" s="100"/>
      <c r="NHN114" s="100"/>
      <c r="NHO114" s="100"/>
      <c r="NHP114" s="100"/>
      <c r="NHQ114" s="100"/>
      <c r="NHR114" s="100"/>
      <c r="NHS114" s="100"/>
      <c r="NHT114" s="100"/>
      <c r="NHU114" s="100"/>
      <c r="NHV114" s="100"/>
      <c r="NHW114" s="100"/>
      <c r="NHX114" s="100"/>
      <c r="NHY114" s="100"/>
      <c r="NHZ114" s="100"/>
      <c r="NIA114" s="100"/>
      <c r="NIB114" s="100"/>
      <c r="NIC114" s="100"/>
      <c r="NID114" s="100"/>
      <c r="NIE114" s="100"/>
      <c r="NIF114" s="100"/>
      <c r="NIG114" s="100"/>
      <c r="NIH114" s="100"/>
      <c r="NII114" s="100"/>
      <c r="NIJ114" s="100"/>
      <c r="NIK114" s="100"/>
      <c r="NIL114" s="100"/>
      <c r="NIM114" s="100"/>
      <c r="NIN114" s="100"/>
      <c r="NIO114" s="100"/>
      <c r="NIP114" s="100"/>
      <c r="NIQ114" s="100"/>
      <c r="NIR114" s="100"/>
      <c r="NIS114" s="100"/>
      <c r="NIT114" s="100"/>
      <c r="NIU114" s="100"/>
      <c r="NIV114" s="100"/>
      <c r="NIW114" s="100"/>
      <c r="NIX114" s="100"/>
      <c r="NIY114" s="100"/>
      <c r="NIZ114" s="100"/>
      <c r="NJA114" s="100"/>
      <c r="NJB114" s="100"/>
      <c r="NJC114" s="100"/>
      <c r="NJD114" s="100"/>
      <c r="NJE114" s="100"/>
      <c r="NJF114" s="100"/>
      <c r="NJG114" s="100"/>
      <c r="NJH114" s="100"/>
      <c r="NJI114" s="100"/>
      <c r="NJJ114" s="100"/>
      <c r="NJK114" s="100"/>
      <c r="NJL114" s="100"/>
      <c r="NJM114" s="100"/>
      <c r="NJN114" s="100"/>
      <c r="NJO114" s="100"/>
      <c r="NJP114" s="100"/>
      <c r="NJQ114" s="100"/>
      <c r="NJR114" s="100"/>
      <c r="NJS114" s="100"/>
      <c r="NJT114" s="100"/>
      <c r="NJU114" s="100"/>
      <c r="NJV114" s="100"/>
      <c r="NJW114" s="100"/>
      <c r="NJX114" s="100"/>
      <c r="NJY114" s="100"/>
      <c r="NJZ114" s="100"/>
      <c r="NKA114" s="100"/>
      <c r="NKB114" s="100"/>
      <c r="NKC114" s="100"/>
      <c r="NKD114" s="100"/>
      <c r="NKE114" s="100"/>
      <c r="NKF114" s="100"/>
      <c r="NKG114" s="100"/>
      <c r="NKH114" s="100"/>
      <c r="NKI114" s="100"/>
      <c r="NKJ114" s="100"/>
      <c r="NKK114" s="100"/>
      <c r="NKL114" s="100"/>
      <c r="NKM114" s="100"/>
      <c r="NKN114" s="100"/>
      <c r="NKO114" s="100"/>
      <c r="NKP114" s="100"/>
      <c r="NKQ114" s="100"/>
      <c r="NKR114" s="100"/>
      <c r="NKS114" s="100"/>
      <c r="NKT114" s="100"/>
      <c r="NKU114" s="100"/>
      <c r="NKV114" s="100"/>
      <c r="NKW114" s="100"/>
      <c r="NKX114" s="100"/>
      <c r="NKY114" s="100"/>
      <c r="NKZ114" s="100"/>
      <c r="NLA114" s="100"/>
      <c r="NLB114" s="100"/>
      <c r="NLC114" s="100"/>
      <c r="NLD114" s="100"/>
      <c r="NLE114" s="100"/>
      <c r="NLF114" s="100"/>
      <c r="NLG114" s="100"/>
      <c r="NLH114" s="100"/>
      <c r="NLI114" s="100"/>
      <c r="NLJ114" s="100"/>
      <c r="NLK114" s="100"/>
      <c r="NLL114" s="100"/>
      <c r="NLM114" s="100"/>
      <c r="NLN114" s="100"/>
      <c r="NLO114" s="100"/>
      <c r="NLP114" s="100"/>
      <c r="NLQ114" s="100"/>
      <c r="NLR114" s="100"/>
      <c r="NLS114" s="100"/>
      <c r="NLT114" s="100"/>
      <c r="NLU114" s="100"/>
      <c r="NLV114" s="100"/>
      <c r="NLW114" s="100"/>
      <c r="NLX114" s="100"/>
      <c r="NLY114" s="100"/>
      <c r="NLZ114" s="100"/>
      <c r="NMA114" s="100"/>
      <c r="NMB114" s="100"/>
      <c r="NMC114" s="100"/>
      <c r="NMD114" s="100"/>
      <c r="NME114" s="100"/>
      <c r="NMF114" s="100"/>
      <c r="NMG114" s="100"/>
      <c r="NMH114" s="100"/>
      <c r="NMI114" s="100"/>
      <c r="NMJ114" s="100"/>
      <c r="NMK114" s="100"/>
      <c r="NML114" s="100"/>
      <c r="NMM114" s="100"/>
      <c r="NMN114" s="100"/>
      <c r="NMO114" s="100"/>
      <c r="NMP114" s="100"/>
      <c r="NMQ114" s="100"/>
      <c r="NMR114" s="100"/>
      <c r="NMS114" s="100"/>
      <c r="NMT114" s="100"/>
      <c r="NMU114" s="100"/>
      <c r="NMV114" s="100"/>
      <c r="NMW114" s="100"/>
      <c r="NMX114" s="100"/>
      <c r="NMY114" s="100"/>
      <c r="NMZ114" s="100"/>
      <c r="NNA114" s="100"/>
      <c r="NNB114" s="100"/>
      <c r="NNC114" s="100"/>
      <c r="NND114" s="100"/>
      <c r="NNE114" s="100"/>
      <c r="NNF114" s="100"/>
      <c r="NNG114" s="100"/>
      <c r="NNH114" s="100"/>
      <c r="NNI114" s="100"/>
      <c r="NNJ114" s="100"/>
      <c r="NNK114" s="100"/>
      <c r="NNL114" s="100"/>
      <c r="NNM114" s="100"/>
      <c r="NNN114" s="100"/>
      <c r="NNO114" s="100"/>
      <c r="NNP114" s="100"/>
      <c r="NNQ114" s="100"/>
      <c r="NNR114" s="100"/>
      <c r="NNS114" s="100"/>
      <c r="NNT114" s="100"/>
      <c r="NNU114" s="100"/>
      <c r="NNV114" s="100"/>
      <c r="NNW114" s="100"/>
      <c r="NNX114" s="100"/>
      <c r="NNY114" s="100"/>
      <c r="NNZ114" s="100"/>
      <c r="NOA114" s="100"/>
      <c r="NOB114" s="100"/>
      <c r="NOC114" s="100"/>
      <c r="NOD114" s="100"/>
      <c r="NOE114" s="100"/>
      <c r="NOF114" s="100"/>
      <c r="NOG114" s="100"/>
      <c r="NOH114" s="100"/>
      <c r="NOI114" s="100"/>
      <c r="NOJ114" s="100"/>
      <c r="NOK114" s="100"/>
      <c r="NOL114" s="100"/>
      <c r="NOM114" s="100"/>
      <c r="NON114" s="100"/>
      <c r="NOO114" s="100"/>
      <c r="NOP114" s="100"/>
      <c r="NOQ114" s="100"/>
      <c r="NOR114" s="100"/>
      <c r="NOS114" s="100"/>
      <c r="NOT114" s="100"/>
      <c r="NOU114" s="100"/>
      <c r="NOV114" s="100"/>
      <c r="NOW114" s="100"/>
      <c r="NOX114" s="100"/>
      <c r="NOY114" s="100"/>
      <c r="NOZ114" s="100"/>
      <c r="NPA114" s="100"/>
      <c r="NPB114" s="100"/>
      <c r="NPC114" s="100"/>
      <c r="NPD114" s="100"/>
      <c r="NPE114" s="100"/>
      <c r="NPF114" s="100"/>
      <c r="NPG114" s="100"/>
      <c r="NPH114" s="100"/>
      <c r="NPI114" s="100"/>
      <c r="NPJ114" s="100"/>
      <c r="NPK114" s="100"/>
      <c r="NPL114" s="100"/>
      <c r="NPM114" s="100"/>
      <c r="NPN114" s="100"/>
      <c r="NPO114" s="100"/>
      <c r="NPP114" s="100"/>
      <c r="NPQ114" s="100"/>
      <c r="NPR114" s="100"/>
      <c r="NPS114" s="100"/>
      <c r="NPT114" s="100"/>
      <c r="NPU114" s="100"/>
      <c r="NPV114" s="100"/>
      <c r="NPW114" s="100"/>
      <c r="NPX114" s="100"/>
      <c r="NPY114" s="100"/>
      <c r="NPZ114" s="100"/>
      <c r="NQA114" s="100"/>
      <c r="NQB114" s="100"/>
      <c r="NQC114" s="100"/>
      <c r="NQD114" s="100"/>
      <c r="NQE114" s="100"/>
      <c r="NQF114" s="100"/>
      <c r="NQG114" s="100"/>
      <c r="NQH114" s="100"/>
      <c r="NQI114" s="100"/>
      <c r="NQJ114" s="100"/>
      <c r="NQK114" s="100"/>
      <c r="NQL114" s="100"/>
      <c r="NQM114" s="100"/>
      <c r="NQN114" s="100"/>
      <c r="NQO114" s="100"/>
      <c r="NQP114" s="100"/>
      <c r="NQQ114" s="100"/>
      <c r="NQR114" s="100"/>
      <c r="NQS114" s="100"/>
      <c r="NQT114" s="100"/>
      <c r="NQU114" s="100"/>
      <c r="NQV114" s="100"/>
      <c r="NQW114" s="100"/>
      <c r="NQX114" s="100"/>
      <c r="NQY114" s="100"/>
      <c r="NQZ114" s="100"/>
      <c r="NRA114" s="100"/>
      <c r="NRB114" s="100"/>
      <c r="NRC114" s="100"/>
      <c r="NRD114" s="100"/>
      <c r="NRE114" s="100"/>
      <c r="NRF114" s="100"/>
      <c r="NRG114" s="100"/>
      <c r="NRH114" s="100"/>
      <c r="NRI114" s="100"/>
      <c r="NRJ114" s="100"/>
      <c r="NRK114" s="100"/>
      <c r="NRL114" s="100"/>
      <c r="NRM114" s="100"/>
      <c r="NRN114" s="100"/>
      <c r="NRO114" s="100"/>
      <c r="NRP114" s="100"/>
      <c r="NRQ114" s="100"/>
      <c r="NRR114" s="100"/>
      <c r="NRS114" s="100"/>
      <c r="NRT114" s="100"/>
      <c r="NRU114" s="100"/>
      <c r="NRV114" s="100"/>
      <c r="NRW114" s="100"/>
      <c r="NRX114" s="100"/>
      <c r="NRY114" s="100"/>
      <c r="NRZ114" s="100"/>
      <c r="NSA114" s="100"/>
      <c r="NSB114" s="100"/>
      <c r="NSC114" s="100"/>
      <c r="NSD114" s="100"/>
      <c r="NSE114" s="100"/>
      <c r="NSF114" s="100"/>
      <c r="NSG114" s="100"/>
      <c r="NSH114" s="100"/>
      <c r="NSI114" s="100"/>
      <c r="NSJ114" s="100"/>
      <c r="NSK114" s="100"/>
      <c r="NSL114" s="100"/>
      <c r="NSM114" s="100"/>
      <c r="NSN114" s="100"/>
      <c r="NSO114" s="100"/>
      <c r="NSP114" s="100"/>
      <c r="NSQ114" s="100"/>
      <c r="NSR114" s="100"/>
      <c r="NSS114" s="100"/>
      <c r="NST114" s="100"/>
      <c r="NSU114" s="100"/>
      <c r="NSV114" s="100"/>
      <c r="NSW114" s="100"/>
      <c r="NSX114" s="100"/>
      <c r="NSY114" s="100"/>
      <c r="NSZ114" s="100"/>
      <c r="NTA114" s="100"/>
      <c r="NTB114" s="100"/>
      <c r="NTC114" s="100"/>
      <c r="NTD114" s="100"/>
      <c r="NTE114" s="100"/>
      <c r="NTF114" s="100"/>
      <c r="NTG114" s="100"/>
      <c r="NTH114" s="100"/>
      <c r="NTI114" s="100"/>
      <c r="NTJ114" s="100"/>
      <c r="NTK114" s="100"/>
      <c r="NTL114" s="100"/>
      <c r="NTM114" s="100"/>
      <c r="NTN114" s="100"/>
      <c r="NTO114" s="100"/>
      <c r="NTP114" s="100"/>
      <c r="NTQ114" s="100"/>
      <c r="NTR114" s="100"/>
      <c r="NTS114" s="100"/>
      <c r="NTT114" s="100"/>
      <c r="NTU114" s="100"/>
      <c r="NTV114" s="100"/>
      <c r="NTW114" s="100"/>
      <c r="NTX114" s="100"/>
      <c r="NTY114" s="100"/>
      <c r="NTZ114" s="100"/>
      <c r="NUA114" s="100"/>
      <c r="NUB114" s="100"/>
      <c r="NUC114" s="100"/>
      <c r="NUD114" s="100"/>
      <c r="NUE114" s="100"/>
      <c r="NUF114" s="100"/>
      <c r="NUG114" s="100"/>
      <c r="NUH114" s="100"/>
      <c r="NUI114" s="100"/>
      <c r="NUJ114" s="100"/>
      <c r="NUK114" s="100"/>
      <c r="NUL114" s="100"/>
      <c r="NUM114" s="100"/>
      <c r="NUN114" s="100"/>
      <c r="NUO114" s="100"/>
      <c r="NUP114" s="100"/>
      <c r="NUQ114" s="100"/>
      <c r="NUR114" s="100"/>
      <c r="NUS114" s="100"/>
      <c r="NUT114" s="100"/>
      <c r="NUU114" s="100"/>
      <c r="NUV114" s="100"/>
      <c r="NUW114" s="100"/>
      <c r="NUX114" s="100"/>
      <c r="NUY114" s="100"/>
      <c r="NUZ114" s="100"/>
      <c r="NVA114" s="100"/>
      <c r="NVB114" s="100"/>
      <c r="NVC114" s="100"/>
      <c r="NVD114" s="100"/>
      <c r="NVE114" s="100"/>
      <c r="NVF114" s="100"/>
      <c r="NVG114" s="100"/>
      <c r="NVH114" s="100"/>
      <c r="NVI114" s="100"/>
      <c r="NVJ114" s="100"/>
      <c r="NVK114" s="100"/>
      <c r="NVL114" s="100"/>
      <c r="NVM114" s="100"/>
      <c r="NVN114" s="100"/>
      <c r="NVO114" s="100"/>
      <c r="NVP114" s="100"/>
      <c r="NVQ114" s="100"/>
      <c r="NVR114" s="100"/>
      <c r="NVS114" s="100"/>
      <c r="NVT114" s="100"/>
      <c r="NVU114" s="100"/>
      <c r="NVV114" s="100"/>
      <c r="NVW114" s="100"/>
      <c r="NVX114" s="100"/>
      <c r="NVY114" s="100"/>
      <c r="NVZ114" s="100"/>
      <c r="NWA114" s="100"/>
      <c r="NWB114" s="100"/>
      <c r="NWC114" s="100"/>
      <c r="NWD114" s="100"/>
      <c r="NWE114" s="100"/>
      <c r="NWF114" s="100"/>
      <c r="NWG114" s="100"/>
      <c r="NWH114" s="100"/>
      <c r="NWI114" s="100"/>
      <c r="NWJ114" s="100"/>
      <c r="NWK114" s="100"/>
      <c r="NWL114" s="100"/>
      <c r="NWM114" s="100"/>
      <c r="NWN114" s="100"/>
      <c r="NWO114" s="100"/>
      <c r="NWP114" s="100"/>
      <c r="NWQ114" s="100"/>
      <c r="NWR114" s="100"/>
      <c r="NWS114" s="100"/>
      <c r="NWT114" s="100"/>
      <c r="NWU114" s="100"/>
      <c r="NWV114" s="100"/>
      <c r="NWW114" s="100"/>
      <c r="NWX114" s="100"/>
      <c r="NWY114" s="100"/>
      <c r="NWZ114" s="100"/>
      <c r="NXA114" s="100"/>
      <c r="NXB114" s="100"/>
      <c r="NXC114" s="100"/>
      <c r="NXD114" s="100"/>
      <c r="NXE114" s="100"/>
      <c r="NXF114" s="100"/>
      <c r="NXG114" s="100"/>
      <c r="NXH114" s="100"/>
      <c r="NXI114" s="100"/>
      <c r="NXJ114" s="100"/>
      <c r="NXK114" s="100"/>
      <c r="NXL114" s="100"/>
      <c r="NXM114" s="100"/>
      <c r="NXN114" s="100"/>
      <c r="NXO114" s="100"/>
      <c r="NXP114" s="100"/>
      <c r="NXQ114" s="100"/>
      <c r="NXR114" s="100"/>
      <c r="NXS114" s="100"/>
      <c r="NXT114" s="100"/>
      <c r="NXU114" s="100"/>
      <c r="NXV114" s="100"/>
      <c r="NXW114" s="100"/>
      <c r="NXX114" s="100"/>
      <c r="NXY114" s="100"/>
      <c r="NXZ114" s="100"/>
      <c r="NYA114" s="100"/>
      <c r="NYB114" s="100"/>
      <c r="NYC114" s="100"/>
      <c r="NYD114" s="100"/>
      <c r="NYE114" s="100"/>
      <c r="NYF114" s="100"/>
      <c r="NYG114" s="100"/>
      <c r="NYH114" s="100"/>
      <c r="NYI114" s="100"/>
      <c r="NYJ114" s="100"/>
      <c r="NYK114" s="100"/>
      <c r="NYL114" s="100"/>
      <c r="NYM114" s="100"/>
      <c r="NYN114" s="100"/>
      <c r="NYO114" s="100"/>
      <c r="NYP114" s="100"/>
      <c r="NYQ114" s="100"/>
      <c r="NYR114" s="100"/>
      <c r="NYS114" s="100"/>
      <c r="NYT114" s="100"/>
      <c r="NYU114" s="100"/>
      <c r="NYV114" s="100"/>
      <c r="NYW114" s="100"/>
      <c r="NYX114" s="100"/>
      <c r="NYY114" s="100"/>
      <c r="NYZ114" s="100"/>
      <c r="NZA114" s="100"/>
      <c r="NZB114" s="100"/>
      <c r="NZC114" s="100"/>
      <c r="NZD114" s="100"/>
      <c r="NZE114" s="100"/>
      <c r="NZF114" s="100"/>
      <c r="NZG114" s="100"/>
      <c r="NZH114" s="100"/>
      <c r="NZI114" s="100"/>
      <c r="NZJ114" s="100"/>
      <c r="NZK114" s="100"/>
      <c r="NZL114" s="100"/>
      <c r="NZM114" s="100"/>
      <c r="NZN114" s="100"/>
      <c r="NZO114" s="100"/>
      <c r="NZP114" s="100"/>
      <c r="NZQ114" s="100"/>
      <c r="NZR114" s="100"/>
      <c r="NZS114" s="100"/>
      <c r="NZT114" s="100"/>
      <c r="NZU114" s="100"/>
      <c r="NZV114" s="100"/>
      <c r="NZW114" s="100"/>
      <c r="NZX114" s="100"/>
      <c r="NZY114" s="100"/>
      <c r="NZZ114" s="100"/>
      <c r="OAA114" s="100"/>
      <c r="OAB114" s="100"/>
      <c r="OAC114" s="100"/>
      <c r="OAD114" s="100"/>
      <c r="OAE114" s="100"/>
      <c r="OAF114" s="100"/>
      <c r="OAG114" s="100"/>
      <c r="OAH114" s="100"/>
      <c r="OAI114" s="100"/>
      <c r="OAJ114" s="100"/>
      <c r="OAK114" s="100"/>
      <c r="OAL114" s="100"/>
      <c r="OAM114" s="100"/>
      <c r="OAN114" s="100"/>
      <c r="OAO114" s="100"/>
      <c r="OAP114" s="100"/>
      <c r="OAQ114" s="100"/>
      <c r="OAR114" s="100"/>
      <c r="OAS114" s="100"/>
      <c r="OAT114" s="100"/>
      <c r="OAU114" s="100"/>
      <c r="OAV114" s="100"/>
      <c r="OAW114" s="100"/>
      <c r="OAX114" s="100"/>
      <c r="OAY114" s="100"/>
      <c r="OAZ114" s="100"/>
      <c r="OBA114" s="100"/>
      <c r="OBB114" s="100"/>
      <c r="OBC114" s="100"/>
      <c r="OBD114" s="100"/>
      <c r="OBE114" s="100"/>
      <c r="OBF114" s="100"/>
      <c r="OBG114" s="100"/>
      <c r="OBH114" s="100"/>
      <c r="OBI114" s="100"/>
      <c r="OBJ114" s="100"/>
      <c r="OBK114" s="100"/>
      <c r="OBL114" s="100"/>
      <c r="OBM114" s="100"/>
      <c r="OBN114" s="100"/>
      <c r="OBO114" s="100"/>
      <c r="OBP114" s="100"/>
      <c r="OBQ114" s="100"/>
      <c r="OBR114" s="100"/>
      <c r="OBS114" s="100"/>
      <c r="OBT114" s="100"/>
      <c r="OBU114" s="100"/>
      <c r="OBV114" s="100"/>
      <c r="OBW114" s="100"/>
      <c r="OBX114" s="100"/>
      <c r="OBY114" s="100"/>
      <c r="OBZ114" s="100"/>
      <c r="OCA114" s="100"/>
      <c r="OCB114" s="100"/>
      <c r="OCC114" s="100"/>
      <c r="OCD114" s="100"/>
      <c r="OCE114" s="100"/>
      <c r="OCF114" s="100"/>
      <c r="OCG114" s="100"/>
      <c r="OCH114" s="100"/>
      <c r="OCI114" s="100"/>
      <c r="OCJ114" s="100"/>
      <c r="OCK114" s="100"/>
      <c r="OCL114" s="100"/>
      <c r="OCM114" s="100"/>
      <c r="OCN114" s="100"/>
      <c r="OCO114" s="100"/>
      <c r="OCP114" s="100"/>
      <c r="OCQ114" s="100"/>
      <c r="OCR114" s="100"/>
      <c r="OCS114" s="100"/>
      <c r="OCT114" s="100"/>
      <c r="OCU114" s="100"/>
      <c r="OCV114" s="100"/>
      <c r="OCW114" s="100"/>
      <c r="OCX114" s="100"/>
      <c r="OCY114" s="100"/>
      <c r="OCZ114" s="100"/>
      <c r="ODA114" s="100"/>
      <c r="ODB114" s="100"/>
      <c r="ODC114" s="100"/>
      <c r="ODD114" s="100"/>
      <c r="ODE114" s="100"/>
      <c r="ODF114" s="100"/>
      <c r="ODG114" s="100"/>
      <c r="ODH114" s="100"/>
      <c r="ODI114" s="100"/>
      <c r="ODJ114" s="100"/>
      <c r="ODK114" s="100"/>
      <c r="ODL114" s="100"/>
      <c r="ODM114" s="100"/>
      <c r="ODN114" s="100"/>
      <c r="ODO114" s="100"/>
      <c r="ODP114" s="100"/>
      <c r="ODQ114" s="100"/>
      <c r="ODR114" s="100"/>
      <c r="ODS114" s="100"/>
      <c r="ODT114" s="100"/>
      <c r="ODU114" s="100"/>
      <c r="ODV114" s="100"/>
      <c r="ODW114" s="100"/>
      <c r="ODX114" s="100"/>
      <c r="ODY114" s="100"/>
      <c r="ODZ114" s="100"/>
      <c r="OEA114" s="100"/>
      <c r="OEB114" s="100"/>
      <c r="OEC114" s="100"/>
      <c r="OED114" s="100"/>
      <c r="OEE114" s="100"/>
      <c r="OEF114" s="100"/>
      <c r="OEG114" s="100"/>
      <c r="OEH114" s="100"/>
      <c r="OEI114" s="100"/>
      <c r="OEJ114" s="100"/>
      <c r="OEK114" s="100"/>
      <c r="OEL114" s="100"/>
      <c r="OEM114" s="100"/>
      <c r="OEN114" s="100"/>
      <c r="OEO114" s="100"/>
      <c r="OEP114" s="100"/>
      <c r="OEQ114" s="100"/>
      <c r="OER114" s="100"/>
      <c r="OES114" s="100"/>
      <c r="OET114" s="100"/>
      <c r="OEU114" s="100"/>
      <c r="OEV114" s="100"/>
      <c r="OEW114" s="100"/>
      <c r="OEX114" s="100"/>
      <c r="OEY114" s="100"/>
      <c r="OEZ114" s="100"/>
      <c r="OFA114" s="100"/>
      <c r="OFB114" s="100"/>
      <c r="OFC114" s="100"/>
      <c r="OFD114" s="100"/>
      <c r="OFE114" s="100"/>
      <c r="OFF114" s="100"/>
      <c r="OFG114" s="100"/>
      <c r="OFH114" s="100"/>
      <c r="OFI114" s="100"/>
      <c r="OFJ114" s="100"/>
      <c r="OFK114" s="100"/>
      <c r="OFL114" s="100"/>
      <c r="OFM114" s="100"/>
      <c r="OFN114" s="100"/>
      <c r="OFO114" s="100"/>
      <c r="OFP114" s="100"/>
      <c r="OFQ114" s="100"/>
      <c r="OFR114" s="100"/>
      <c r="OFS114" s="100"/>
      <c r="OFT114" s="100"/>
      <c r="OFU114" s="100"/>
      <c r="OFV114" s="100"/>
      <c r="OFW114" s="100"/>
      <c r="OFX114" s="100"/>
      <c r="OFY114" s="100"/>
      <c r="OFZ114" s="100"/>
      <c r="OGA114" s="100"/>
      <c r="OGB114" s="100"/>
      <c r="OGC114" s="100"/>
      <c r="OGD114" s="100"/>
      <c r="OGE114" s="100"/>
      <c r="OGF114" s="100"/>
      <c r="OGG114" s="100"/>
      <c r="OGH114" s="100"/>
      <c r="OGI114" s="100"/>
      <c r="OGJ114" s="100"/>
      <c r="OGK114" s="100"/>
      <c r="OGL114" s="100"/>
      <c r="OGM114" s="100"/>
      <c r="OGN114" s="100"/>
      <c r="OGO114" s="100"/>
      <c r="OGP114" s="100"/>
      <c r="OGQ114" s="100"/>
      <c r="OGR114" s="100"/>
      <c r="OGS114" s="100"/>
      <c r="OGT114" s="100"/>
      <c r="OGU114" s="100"/>
      <c r="OGV114" s="100"/>
      <c r="OGW114" s="100"/>
      <c r="OGX114" s="100"/>
      <c r="OGY114" s="100"/>
      <c r="OGZ114" s="100"/>
      <c r="OHA114" s="100"/>
      <c r="OHB114" s="100"/>
      <c r="OHC114" s="100"/>
      <c r="OHD114" s="100"/>
      <c r="OHE114" s="100"/>
      <c r="OHF114" s="100"/>
      <c r="OHG114" s="100"/>
      <c r="OHH114" s="100"/>
      <c r="OHI114" s="100"/>
      <c r="OHJ114" s="100"/>
      <c r="OHK114" s="100"/>
      <c r="OHL114" s="100"/>
      <c r="OHM114" s="100"/>
      <c r="OHN114" s="100"/>
      <c r="OHO114" s="100"/>
      <c r="OHP114" s="100"/>
      <c r="OHQ114" s="100"/>
      <c r="OHR114" s="100"/>
      <c r="OHS114" s="100"/>
      <c r="OHT114" s="100"/>
      <c r="OHU114" s="100"/>
      <c r="OHV114" s="100"/>
      <c r="OHW114" s="100"/>
      <c r="OHX114" s="100"/>
      <c r="OHY114" s="100"/>
      <c r="OHZ114" s="100"/>
      <c r="OIA114" s="100"/>
      <c r="OIB114" s="100"/>
      <c r="OIC114" s="100"/>
      <c r="OID114" s="100"/>
      <c r="OIE114" s="100"/>
      <c r="OIF114" s="100"/>
      <c r="OIG114" s="100"/>
      <c r="OIH114" s="100"/>
      <c r="OII114" s="100"/>
      <c r="OIJ114" s="100"/>
      <c r="OIK114" s="100"/>
      <c r="OIL114" s="100"/>
      <c r="OIM114" s="100"/>
      <c r="OIN114" s="100"/>
      <c r="OIO114" s="100"/>
      <c r="OIP114" s="100"/>
      <c r="OIQ114" s="100"/>
      <c r="OIR114" s="100"/>
      <c r="OIS114" s="100"/>
      <c r="OIT114" s="100"/>
      <c r="OIU114" s="100"/>
      <c r="OIV114" s="100"/>
      <c r="OIW114" s="100"/>
      <c r="OIX114" s="100"/>
      <c r="OIY114" s="100"/>
      <c r="OIZ114" s="100"/>
      <c r="OJA114" s="100"/>
      <c r="OJB114" s="100"/>
      <c r="OJC114" s="100"/>
      <c r="OJD114" s="100"/>
      <c r="OJE114" s="100"/>
      <c r="OJF114" s="100"/>
      <c r="OJG114" s="100"/>
      <c r="OJH114" s="100"/>
      <c r="OJI114" s="100"/>
      <c r="OJJ114" s="100"/>
      <c r="OJK114" s="100"/>
      <c r="OJL114" s="100"/>
      <c r="OJM114" s="100"/>
      <c r="OJN114" s="100"/>
      <c r="OJO114" s="100"/>
      <c r="OJP114" s="100"/>
      <c r="OJQ114" s="100"/>
      <c r="OJR114" s="100"/>
      <c r="OJS114" s="100"/>
      <c r="OJT114" s="100"/>
      <c r="OJU114" s="100"/>
      <c r="OJV114" s="100"/>
      <c r="OJW114" s="100"/>
      <c r="OJX114" s="100"/>
      <c r="OJY114" s="100"/>
      <c r="OJZ114" s="100"/>
      <c r="OKA114" s="100"/>
      <c r="OKB114" s="100"/>
      <c r="OKC114" s="100"/>
      <c r="OKD114" s="100"/>
      <c r="OKE114" s="100"/>
      <c r="OKF114" s="100"/>
      <c r="OKG114" s="100"/>
      <c r="OKH114" s="100"/>
      <c r="OKI114" s="100"/>
      <c r="OKJ114" s="100"/>
      <c r="OKK114" s="100"/>
      <c r="OKL114" s="100"/>
      <c r="OKM114" s="100"/>
      <c r="OKN114" s="100"/>
      <c r="OKO114" s="100"/>
      <c r="OKP114" s="100"/>
      <c r="OKQ114" s="100"/>
      <c r="OKR114" s="100"/>
      <c r="OKS114" s="100"/>
      <c r="OKT114" s="100"/>
      <c r="OKU114" s="100"/>
      <c r="OKV114" s="100"/>
      <c r="OKW114" s="100"/>
      <c r="OKX114" s="100"/>
      <c r="OKY114" s="100"/>
      <c r="OKZ114" s="100"/>
      <c r="OLA114" s="100"/>
      <c r="OLB114" s="100"/>
      <c r="OLC114" s="100"/>
      <c r="OLD114" s="100"/>
      <c r="OLE114" s="100"/>
      <c r="OLF114" s="100"/>
      <c r="OLG114" s="100"/>
      <c r="OLH114" s="100"/>
      <c r="OLI114" s="100"/>
      <c r="OLJ114" s="100"/>
      <c r="OLK114" s="100"/>
      <c r="OLL114" s="100"/>
      <c r="OLM114" s="100"/>
      <c r="OLN114" s="100"/>
      <c r="OLO114" s="100"/>
      <c r="OLP114" s="100"/>
      <c r="OLQ114" s="100"/>
      <c r="OLR114" s="100"/>
      <c r="OLS114" s="100"/>
      <c r="OLT114" s="100"/>
      <c r="OLU114" s="100"/>
      <c r="OLV114" s="100"/>
      <c r="OLW114" s="100"/>
      <c r="OLX114" s="100"/>
      <c r="OLY114" s="100"/>
      <c r="OLZ114" s="100"/>
      <c r="OMA114" s="100"/>
      <c r="OMB114" s="100"/>
      <c r="OMC114" s="100"/>
      <c r="OMD114" s="100"/>
      <c r="OME114" s="100"/>
      <c r="OMF114" s="100"/>
      <c r="OMG114" s="100"/>
      <c r="OMH114" s="100"/>
      <c r="OMI114" s="100"/>
      <c r="OMJ114" s="100"/>
      <c r="OMK114" s="100"/>
      <c r="OML114" s="100"/>
      <c r="OMM114" s="100"/>
      <c r="OMN114" s="100"/>
      <c r="OMO114" s="100"/>
      <c r="OMP114" s="100"/>
      <c r="OMQ114" s="100"/>
      <c r="OMR114" s="100"/>
      <c r="OMS114" s="100"/>
      <c r="OMT114" s="100"/>
      <c r="OMU114" s="100"/>
      <c r="OMV114" s="100"/>
      <c r="OMW114" s="100"/>
      <c r="OMX114" s="100"/>
      <c r="OMY114" s="100"/>
      <c r="OMZ114" s="100"/>
      <c r="ONA114" s="100"/>
      <c r="ONB114" s="100"/>
      <c r="ONC114" s="100"/>
      <c r="OND114" s="100"/>
      <c r="ONE114" s="100"/>
      <c r="ONF114" s="100"/>
      <c r="ONG114" s="100"/>
      <c r="ONH114" s="100"/>
      <c r="ONI114" s="100"/>
      <c r="ONJ114" s="100"/>
      <c r="ONK114" s="100"/>
      <c r="ONL114" s="100"/>
      <c r="ONM114" s="100"/>
      <c r="ONN114" s="100"/>
      <c r="ONO114" s="100"/>
      <c r="ONP114" s="100"/>
      <c r="ONQ114" s="100"/>
      <c r="ONR114" s="100"/>
      <c r="ONS114" s="100"/>
      <c r="ONT114" s="100"/>
      <c r="ONU114" s="100"/>
      <c r="ONV114" s="100"/>
      <c r="ONW114" s="100"/>
      <c r="ONX114" s="100"/>
      <c r="ONY114" s="100"/>
      <c r="ONZ114" s="100"/>
      <c r="OOA114" s="100"/>
      <c r="OOB114" s="100"/>
      <c r="OOC114" s="100"/>
      <c r="OOD114" s="100"/>
      <c r="OOE114" s="100"/>
      <c r="OOF114" s="100"/>
      <c r="OOG114" s="100"/>
      <c r="OOH114" s="100"/>
      <c r="OOI114" s="100"/>
      <c r="OOJ114" s="100"/>
      <c r="OOK114" s="100"/>
      <c r="OOL114" s="100"/>
      <c r="OOM114" s="100"/>
      <c r="OON114" s="100"/>
      <c r="OOO114" s="100"/>
      <c r="OOP114" s="100"/>
      <c r="OOQ114" s="100"/>
      <c r="OOR114" s="100"/>
      <c r="OOS114" s="100"/>
      <c r="OOT114" s="100"/>
      <c r="OOU114" s="100"/>
      <c r="OOV114" s="100"/>
      <c r="OOW114" s="100"/>
      <c r="OOX114" s="100"/>
      <c r="OOY114" s="100"/>
      <c r="OOZ114" s="100"/>
      <c r="OPA114" s="100"/>
      <c r="OPB114" s="100"/>
      <c r="OPC114" s="100"/>
      <c r="OPD114" s="100"/>
      <c r="OPE114" s="100"/>
      <c r="OPF114" s="100"/>
      <c r="OPG114" s="100"/>
      <c r="OPH114" s="100"/>
      <c r="OPI114" s="100"/>
      <c r="OPJ114" s="100"/>
      <c r="OPK114" s="100"/>
      <c r="OPL114" s="100"/>
      <c r="OPM114" s="100"/>
      <c r="OPN114" s="100"/>
      <c r="OPO114" s="100"/>
      <c r="OPP114" s="100"/>
      <c r="OPQ114" s="100"/>
      <c r="OPR114" s="100"/>
      <c r="OPS114" s="100"/>
      <c r="OPT114" s="100"/>
      <c r="OPU114" s="100"/>
      <c r="OPV114" s="100"/>
      <c r="OPW114" s="100"/>
      <c r="OPX114" s="100"/>
      <c r="OPY114" s="100"/>
      <c r="OPZ114" s="100"/>
      <c r="OQA114" s="100"/>
      <c r="OQB114" s="100"/>
      <c r="OQC114" s="100"/>
      <c r="OQD114" s="100"/>
      <c r="OQE114" s="100"/>
      <c r="OQF114" s="100"/>
      <c r="OQG114" s="100"/>
      <c r="OQH114" s="100"/>
      <c r="OQI114" s="100"/>
      <c r="OQJ114" s="100"/>
      <c r="OQK114" s="100"/>
      <c r="OQL114" s="100"/>
      <c r="OQM114" s="100"/>
      <c r="OQN114" s="100"/>
      <c r="OQO114" s="100"/>
      <c r="OQP114" s="100"/>
      <c r="OQQ114" s="100"/>
      <c r="OQR114" s="100"/>
      <c r="OQS114" s="100"/>
      <c r="OQT114" s="100"/>
      <c r="OQU114" s="100"/>
      <c r="OQV114" s="100"/>
      <c r="OQW114" s="100"/>
      <c r="OQX114" s="100"/>
      <c r="OQY114" s="100"/>
      <c r="OQZ114" s="100"/>
      <c r="ORA114" s="100"/>
      <c r="ORB114" s="100"/>
      <c r="ORC114" s="100"/>
      <c r="ORD114" s="100"/>
      <c r="ORE114" s="100"/>
      <c r="ORF114" s="100"/>
      <c r="ORG114" s="100"/>
      <c r="ORH114" s="100"/>
      <c r="ORI114" s="100"/>
      <c r="ORJ114" s="100"/>
      <c r="ORK114" s="100"/>
      <c r="ORL114" s="100"/>
      <c r="ORM114" s="100"/>
      <c r="ORN114" s="100"/>
      <c r="ORO114" s="100"/>
      <c r="ORP114" s="100"/>
      <c r="ORQ114" s="100"/>
      <c r="ORR114" s="100"/>
      <c r="ORS114" s="100"/>
      <c r="ORT114" s="100"/>
      <c r="ORU114" s="100"/>
      <c r="ORV114" s="100"/>
      <c r="ORW114" s="100"/>
      <c r="ORX114" s="100"/>
      <c r="ORY114" s="100"/>
      <c r="ORZ114" s="100"/>
      <c r="OSA114" s="100"/>
      <c r="OSB114" s="100"/>
      <c r="OSC114" s="100"/>
      <c r="OSD114" s="100"/>
      <c r="OSE114" s="100"/>
      <c r="OSF114" s="100"/>
      <c r="OSG114" s="100"/>
      <c r="OSH114" s="100"/>
      <c r="OSI114" s="100"/>
      <c r="OSJ114" s="100"/>
      <c r="OSK114" s="100"/>
      <c r="OSL114" s="100"/>
      <c r="OSM114" s="100"/>
      <c r="OSN114" s="100"/>
      <c r="OSO114" s="100"/>
      <c r="OSP114" s="100"/>
      <c r="OSQ114" s="100"/>
      <c r="OSR114" s="100"/>
      <c r="OSS114" s="100"/>
      <c r="OST114" s="100"/>
      <c r="OSU114" s="100"/>
      <c r="OSV114" s="100"/>
      <c r="OSW114" s="100"/>
      <c r="OSX114" s="100"/>
      <c r="OSY114" s="100"/>
      <c r="OSZ114" s="100"/>
      <c r="OTA114" s="100"/>
      <c r="OTB114" s="100"/>
      <c r="OTC114" s="100"/>
      <c r="OTD114" s="100"/>
      <c r="OTE114" s="100"/>
      <c r="OTF114" s="100"/>
      <c r="OTG114" s="100"/>
      <c r="OTH114" s="100"/>
      <c r="OTI114" s="100"/>
      <c r="OTJ114" s="100"/>
      <c r="OTK114" s="100"/>
      <c r="OTL114" s="100"/>
      <c r="OTM114" s="100"/>
      <c r="OTN114" s="100"/>
      <c r="OTO114" s="100"/>
      <c r="OTP114" s="100"/>
      <c r="OTQ114" s="100"/>
      <c r="OTR114" s="100"/>
      <c r="OTS114" s="100"/>
      <c r="OTT114" s="100"/>
      <c r="OTU114" s="100"/>
      <c r="OTV114" s="100"/>
      <c r="OTW114" s="100"/>
      <c r="OTX114" s="100"/>
      <c r="OTY114" s="100"/>
      <c r="OTZ114" s="100"/>
      <c r="OUA114" s="100"/>
      <c r="OUB114" s="100"/>
      <c r="OUC114" s="100"/>
      <c r="OUD114" s="100"/>
      <c r="OUE114" s="100"/>
      <c r="OUF114" s="100"/>
      <c r="OUG114" s="100"/>
      <c r="OUH114" s="100"/>
      <c r="OUI114" s="100"/>
      <c r="OUJ114" s="100"/>
      <c r="OUK114" s="100"/>
      <c r="OUL114" s="100"/>
      <c r="OUM114" s="100"/>
      <c r="OUN114" s="100"/>
      <c r="OUO114" s="100"/>
      <c r="OUP114" s="100"/>
      <c r="OUQ114" s="100"/>
      <c r="OUR114" s="100"/>
      <c r="OUS114" s="100"/>
      <c r="OUT114" s="100"/>
      <c r="OUU114" s="100"/>
      <c r="OUV114" s="100"/>
      <c r="OUW114" s="100"/>
      <c r="OUX114" s="100"/>
      <c r="OUY114" s="100"/>
      <c r="OUZ114" s="100"/>
      <c r="OVA114" s="100"/>
      <c r="OVB114" s="100"/>
      <c r="OVC114" s="100"/>
      <c r="OVD114" s="100"/>
      <c r="OVE114" s="100"/>
      <c r="OVF114" s="100"/>
      <c r="OVG114" s="100"/>
      <c r="OVH114" s="100"/>
      <c r="OVI114" s="100"/>
      <c r="OVJ114" s="100"/>
      <c r="OVK114" s="100"/>
      <c r="OVL114" s="100"/>
      <c r="OVM114" s="100"/>
      <c r="OVN114" s="100"/>
      <c r="OVO114" s="100"/>
      <c r="OVP114" s="100"/>
      <c r="OVQ114" s="100"/>
      <c r="OVR114" s="100"/>
      <c r="OVS114" s="100"/>
      <c r="OVT114" s="100"/>
      <c r="OVU114" s="100"/>
      <c r="OVV114" s="100"/>
      <c r="OVW114" s="100"/>
      <c r="OVX114" s="100"/>
      <c r="OVY114" s="100"/>
      <c r="OVZ114" s="100"/>
      <c r="OWA114" s="100"/>
      <c r="OWB114" s="100"/>
      <c r="OWC114" s="100"/>
      <c r="OWD114" s="100"/>
      <c r="OWE114" s="100"/>
      <c r="OWF114" s="100"/>
      <c r="OWG114" s="100"/>
      <c r="OWH114" s="100"/>
      <c r="OWI114" s="100"/>
      <c r="OWJ114" s="100"/>
      <c r="OWK114" s="100"/>
      <c r="OWL114" s="100"/>
      <c r="OWM114" s="100"/>
      <c r="OWN114" s="100"/>
      <c r="OWO114" s="100"/>
      <c r="OWP114" s="100"/>
      <c r="OWQ114" s="100"/>
      <c r="OWR114" s="100"/>
      <c r="OWS114" s="100"/>
      <c r="OWT114" s="100"/>
      <c r="OWU114" s="100"/>
      <c r="OWV114" s="100"/>
      <c r="OWW114" s="100"/>
      <c r="OWX114" s="100"/>
      <c r="OWY114" s="100"/>
      <c r="OWZ114" s="100"/>
      <c r="OXA114" s="100"/>
      <c r="OXB114" s="100"/>
      <c r="OXC114" s="100"/>
      <c r="OXD114" s="100"/>
      <c r="OXE114" s="100"/>
      <c r="OXF114" s="100"/>
      <c r="OXG114" s="100"/>
      <c r="OXH114" s="100"/>
      <c r="OXI114" s="100"/>
      <c r="OXJ114" s="100"/>
      <c r="OXK114" s="100"/>
      <c r="OXL114" s="100"/>
      <c r="OXM114" s="100"/>
      <c r="OXN114" s="100"/>
      <c r="OXO114" s="100"/>
      <c r="OXP114" s="100"/>
      <c r="OXQ114" s="100"/>
      <c r="OXR114" s="100"/>
      <c r="OXS114" s="100"/>
      <c r="OXT114" s="100"/>
      <c r="OXU114" s="100"/>
      <c r="OXV114" s="100"/>
      <c r="OXW114" s="100"/>
      <c r="OXX114" s="100"/>
      <c r="OXY114" s="100"/>
      <c r="OXZ114" s="100"/>
      <c r="OYA114" s="100"/>
      <c r="OYB114" s="100"/>
      <c r="OYC114" s="100"/>
      <c r="OYD114" s="100"/>
      <c r="OYE114" s="100"/>
      <c r="OYF114" s="100"/>
      <c r="OYG114" s="100"/>
      <c r="OYH114" s="100"/>
      <c r="OYI114" s="100"/>
      <c r="OYJ114" s="100"/>
      <c r="OYK114" s="100"/>
      <c r="OYL114" s="100"/>
      <c r="OYM114" s="100"/>
      <c r="OYN114" s="100"/>
      <c r="OYO114" s="100"/>
      <c r="OYP114" s="100"/>
      <c r="OYQ114" s="100"/>
      <c r="OYR114" s="100"/>
      <c r="OYS114" s="100"/>
      <c r="OYT114" s="100"/>
      <c r="OYU114" s="100"/>
      <c r="OYV114" s="100"/>
      <c r="OYW114" s="100"/>
      <c r="OYX114" s="100"/>
      <c r="OYY114" s="100"/>
      <c r="OYZ114" s="100"/>
      <c r="OZA114" s="100"/>
      <c r="OZB114" s="100"/>
      <c r="OZC114" s="100"/>
      <c r="OZD114" s="100"/>
      <c r="OZE114" s="100"/>
      <c r="OZF114" s="100"/>
      <c r="OZG114" s="100"/>
      <c r="OZH114" s="100"/>
      <c r="OZI114" s="100"/>
      <c r="OZJ114" s="100"/>
      <c r="OZK114" s="100"/>
      <c r="OZL114" s="100"/>
      <c r="OZM114" s="100"/>
      <c r="OZN114" s="100"/>
      <c r="OZO114" s="100"/>
      <c r="OZP114" s="100"/>
      <c r="OZQ114" s="100"/>
      <c r="OZR114" s="100"/>
      <c r="OZS114" s="100"/>
      <c r="OZT114" s="100"/>
      <c r="OZU114" s="100"/>
      <c r="OZV114" s="100"/>
      <c r="OZW114" s="100"/>
      <c r="OZX114" s="100"/>
      <c r="OZY114" s="100"/>
      <c r="OZZ114" s="100"/>
      <c r="PAA114" s="100"/>
      <c r="PAB114" s="100"/>
      <c r="PAC114" s="100"/>
      <c r="PAD114" s="100"/>
      <c r="PAE114" s="100"/>
      <c r="PAF114" s="100"/>
      <c r="PAG114" s="100"/>
      <c r="PAH114" s="100"/>
      <c r="PAI114" s="100"/>
      <c r="PAJ114" s="100"/>
      <c r="PAK114" s="100"/>
      <c r="PAL114" s="100"/>
      <c r="PAM114" s="100"/>
      <c r="PAN114" s="100"/>
      <c r="PAO114" s="100"/>
      <c r="PAP114" s="100"/>
      <c r="PAQ114" s="100"/>
      <c r="PAR114" s="100"/>
      <c r="PAS114" s="100"/>
      <c r="PAT114" s="100"/>
      <c r="PAU114" s="100"/>
      <c r="PAV114" s="100"/>
      <c r="PAW114" s="100"/>
      <c r="PAX114" s="100"/>
      <c r="PAY114" s="100"/>
      <c r="PAZ114" s="100"/>
      <c r="PBA114" s="100"/>
      <c r="PBB114" s="100"/>
      <c r="PBC114" s="100"/>
      <c r="PBD114" s="100"/>
      <c r="PBE114" s="100"/>
      <c r="PBF114" s="100"/>
      <c r="PBG114" s="100"/>
      <c r="PBH114" s="100"/>
      <c r="PBI114" s="100"/>
      <c r="PBJ114" s="100"/>
      <c r="PBK114" s="100"/>
      <c r="PBL114" s="100"/>
      <c r="PBM114" s="100"/>
      <c r="PBN114" s="100"/>
      <c r="PBO114" s="100"/>
      <c r="PBP114" s="100"/>
      <c r="PBQ114" s="100"/>
      <c r="PBR114" s="100"/>
      <c r="PBS114" s="100"/>
      <c r="PBT114" s="100"/>
      <c r="PBU114" s="100"/>
      <c r="PBV114" s="100"/>
      <c r="PBW114" s="100"/>
      <c r="PBX114" s="100"/>
      <c r="PBY114" s="100"/>
      <c r="PBZ114" s="100"/>
      <c r="PCA114" s="100"/>
      <c r="PCB114" s="100"/>
      <c r="PCC114" s="100"/>
      <c r="PCD114" s="100"/>
      <c r="PCE114" s="100"/>
      <c r="PCF114" s="100"/>
      <c r="PCG114" s="100"/>
      <c r="PCH114" s="100"/>
      <c r="PCI114" s="100"/>
      <c r="PCJ114" s="100"/>
      <c r="PCK114" s="100"/>
      <c r="PCL114" s="100"/>
      <c r="PCM114" s="100"/>
      <c r="PCN114" s="100"/>
      <c r="PCO114" s="100"/>
      <c r="PCP114" s="100"/>
      <c r="PCQ114" s="100"/>
      <c r="PCR114" s="100"/>
      <c r="PCS114" s="100"/>
      <c r="PCT114" s="100"/>
      <c r="PCU114" s="100"/>
      <c r="PCV114" s="100"/>
      <c r="PCW114" s="100"/>
      <c r="PCX114" s="100"/>
      <c r="PCY114" s="100"/>
      <c r="PCZ114" s="100"/>
      <c r="PDA114" s="100"/>
      <c r="PDB114" s="100"/>
      <c r="PDC114" s="100"/>
      <c r="PDD114" s="100"/>
      <c r="PDE114" s="100"/>
      <c r="PDF114" s="100"/>
      <c r="PDG114" s="100"/>
      <c r="PDH114" s="100"/>
      <c r="PDI114" s="100"/>
      <c r="PDJ114" s="100"/>
      <c r="PDK114" s="100"/>
      <c r="PDL114" s="100"/>
      <c r="PDM114" s="100"/>
      <c r="PDN114" s="100"/>
      <c r="PDO114" s="100"/>
      <c r="PDP114" s="100"/>
      <c r="PDQ114" s="100"/>
      <c r="PDR114" s="100"/>
      <c r="PDS114" s="100"/>
      <c r="PDT114" s="100"/>
      <c r="PDU114" s="100"/>
      <c r="PDV114" s="100"/>
      <c r="PDW114" s="100"/>
      <c r="PDX114" s="100"/>
      <c r="PDY114" s="100"/>
      <c r="PDZ114" s="100"/>
      <c r="PEA114" s="100"/>
      <c r="PEB114" s="100"/>
      <c r="PEC114" s="100"/>
      <c r="PED114" s="100"/>
      <c r="PEE114" s="100"/>
      <c r="PEF114" s="100"/>
      <c r="PEG114" s="100"/>
      <c r="PEH114" s="100"/>
      <c r="PEI114" s="100"/>
      <c r="PEJ114" s="100"/>
      <c r="PEK114" s="100"/>
      <c r="PEL114" s="100"/>
      <c r="PEM114" s="100"/>
      <c r="PEN114" s="100"/>
      <c r="PEO114" s="100"/>
      <c r="PEP114" s="100"/>
      <c r="PEQ114" s="100"/>
      <c r="PER114" s="100"/>
      <c r="PES114" s="100"/>
      <c r="PET114" s="100"/>
      <c r="PEU114" s="100"/>
      <c r="PEV114" s="100"/>
      <c r="PEW114" s="100"/>
      <c r="PEX114" s="100"/>
      <c r="PEY114" s="100"/>
      <c r="PEZ114" s="100"/>
      <c r="PFA114" s="100"/>
      <c r="PFB114" s="100"/>
      <c r="PFC114" s="100"/>
      <c r="PFD114" s="100"/>
      <c r="PFE114" s="100"/>
      <c r="PFF114" s="100"/>
      <c r="PFG114" s="100"/>
      <c r="PFH114" s="100"/>
      <c r="PFI114" s="100"/>
      <c r="PFJ114" s="100"/>
      <c r="PFK114" s="100"/>
      <c r="PFL114" s="100"/>
      <c r="PFM114" s="100"/>
      <c r="PFN114" s="100"/>
      <c r="PFO114" s="100"/>
      <c r="PFP114" s="100"/>
      <c r="PFQ114" s="100"/>
      <c r="PFR114" s="100"/>
      <c r="PFS114" s="100"/>
      <c r="PFT114" s="100"/>
      <c r="PFU114" s="100"/>
      <c r="PFV114" s="100"/>
      <c r="PFW114" s="100"/>
      <c r="PFX114" s="100"/>
      <c r="PFY114" s="100"/>
      <c r="PFZ114" s="100"/>
      <c r="PGA114" s="100"/>
      <c r="PGB114" s="100"/>
      <c r="PGC114" s="100"/>
      <c r="PGD114" s="100"/>
      <c r="PGE114" s="100"/>
      <c r="PGF114" s="100"/>
      <c r="PGG114" s="100"/>
      <c r="PGH114" s="100"/>
      <c r="PGI114" s="100"/>
      <c r="PGJ114" s="100"/>
      <c r="PGK114" s="100"/>
      <c r="PGL114" s="100"/>
      <c r="PGM114" s="100"/>
      <c r="PGN114" s="100"/>
      <c r="PGO114" s="100"/>
      <c r="PGP114" s="100"/>
      <c r="PGQ114" s="100"/>
      <c r="PGR114" s="100"/>
      <c r="PGS114" s="100"/>
      <c r="PGT114" s="100"/>
      <c r="PGU114" s="100"/>
      <c r="PGV114" s="100"/>
      <c r="PGW114" s="100"/>
      <c r="PGX114" s="100"/>
      <c r="PGY114" s="100"/>
      <c r="PGZ114" s="100"/>
      <c r="PHA114" s="100"/>
      <c r="PHB114" s="100"/>
      <c r="PHC114" s="100"/>
      <c r="PHD114" s="100"/>
      <c r="PHE114" s="100"/>
      <c r="PHF114" s="100"/>
      <c r="PHG114" s="100"/>
      <c r="PHH114" s="100"/>
      <c r="PHI114" s="100"/>
      <c r="PHJ114" s="100"/>
      <c r="PHK114" s="100"/>
      <c r="PHL114" s="100"/>
      <c r="PHM114" s="100"/>
      <c r="PHN114" s="100"/>
      <c r="PHO114" s="100"/>
      <c r="PHP114" s="100"/>
      <c r="PHQ114" s="100"/>
      <c r="PHR114" s="100"/>
      <c r="PHS114" s="100"/>
      <c r="PHT114" s="100"/>
      <c r="PHU114" s="100"/>
      <c r="PHV114" s="100"/>
      <c r="PHW114" s="100"/>
      <c r="PHX114" s="100"/>
      <c r="PHY114" s="100"/>
      <c r="PHZ114" s="100"/>
      <c r="PIA114" s="100"/>
      <c r="PIB114" s="100"/>
      <c r="PIC114" s="100"/>
      <c r="PID114" s="100"/>
      <c r="PIE114" s="100"/>
      <c r="PIF114" s="100"/>
      <c r="PIG114" s="100"/>
      <c r="PIH114" s="100"/>
      <c r="PII114" s="100"/>
      <c r="PIJ114" s="100"/>
      <c r="PIK114" s="100"/>
      <c r="PIL114" s="100"/>
      <c r="PIM114" s="100"/>
      <c r="PIN114" s="100"/>
      <c r="PIO114" s="100"/>
      <c r="PIP114" s="100"/>
      <c r="PIQ114" s="100"/>
      <c r="PIR114" s="100"/>
      <c r="PIS114" s="100"/>
      <c r="PIT114" s="100"/>
      <c r="PIU114" s="100"/>
      <c r="PIV114" s="100"/>
      <c r="PIW114" s="100"/>
      <c r="PIX114" s="100"/>
      <c r="PIY114" s="100"/>
      <c r="PIZ114" s="100"/>
      <c r="PJA114" s="100"/>
      <c r="PJB114" s="100"/>
      <c r="PJC114" s="100"/>
      <c r="PJD114" s="100"/>
      <c r="PJE114" s="100"/>
      <c r="PJF114" s="100"/>
      <c r="PJG114" s="100"/>
      <c r="PJH114" s="100"/>
      <c r="PJI114" s="100"/>
      <c r="PJJ114" s="100"/>
      <c r="PJK114" s="100"/>
      <c r="PJL114" s="100"/>
      <c r="PJM114" s="100"/>
      <c r="PJN114" s="100"/>
      <c r="PJO114" s="100"/>
      <c r="PJP114" s="100"/>
      <c r="PJQ114" s="100"/>
      <c r="PJR114" s="100"/>
      <c r="PJS114" s="100"/>
      <c r="PJT114" s="100"/>
      <c r="PJU114" s="100"/>
      <c r="PJV114" s="100"/>
      <c r="PJW114" s="100"/>
      <c r="PJX114" s="100"/>
      <c r="PJY114" s="100"/>
      <c r="PJZ114" s="100"/>
      <c r="PKA114" s="100"/>
      <c r="PKB114" s="100"/>
      <c r="PKC114" s="100"/>
      <c r="PKD114" s="100"/>
      <c r="PKE114" s="100"/>
      <c r="PKF114" s="100"/>
      <c r="PKG114" s="100"/>
      <c r="PKH114" s="100"/>
      <c r="PKI114" s="100"/>
      <c r="PKJ114" s="100"/>
      <c r="PKK114" s="100"/>
      <c r="PKL114" s="100"/>
      <c r="PKM114" s="100"/>
      <c r="PKN114" s="100"/>
      <c r="PKO114" s="100"/>
      <c r="PKP114" s="100"/>
      <c r="PKQ114" s="100"/>
      <c r="PKR114" s="100"/>
      <c r="PKS114" s="100"/>
      <c r="PKT114" s="100"/>
      <c r="PKU114" s="100"/>
      <c r="PKV114" s="100"/>
      <c r="PKW114" s="100"/>
      <c r="PKX114" s="100"/>
      <c r="PKY114" s="100"/>
      <c r="PKZ114" s="100"/>
      <c r="PLA114" s="100"/>
      <c r="PLB114" s="100"/>
      <c r="PLC114" s="100"/>
      <c r="PLD114" s="100"/>
      <c r="PLE114" s="100"/>
      <c r="PLF114" s="100"/>
      <c r="PLG114" s="100"/>
      <c r="PLH114" s="100"/>
      <c r="PLI114" s="100"/>
      <c r="PLJ114" s="100"/>
      <c r="PLK114" s="100"/>
      <c r="PLL114" s="100"/>
      <c r="PLM114" s="100"/>
      <c r="PLN114" s="100"/>
      <c r="PLO114" s="100"/>
      <c r="PLP114" s="100"/>
      <c r="PLQ114" s="100"/>
      <c r="PLR114" s="100"/>
      <c r="PLS114" s="100"/>
      <c r="PLT114" s="100"/>
      <c r="PLU114" s="100"/>
      <c r="PLV114" s="100"/>
      <c r="PLW114" s="100"/>
      <c r="PLX114" s="100"/>
      <c r="PLY114" s="100"/>
      <c r="PLZ114" s="100"/>
      <c r="PMA114" s="100"/>
      <c r="PMB114" s="100"/>
      <c r="PMC114" s="100"/>
      <c r="PMD114" s="100"/>
      <c r="PME114" s="100"/>
      <c r="PMF114" s="100"/>
      <c r="PMG114" s="100"/>
      <c r="PMH114" s="100"/>
      <c r="PMI114" s="100"/>
      <c r="PMJ114" s="100"/>
      <c r="PMK114" s="100"/>
      <c r="PML114" s="100"/>
      <c r="PMM114" s="100"/>
      <c r="PMN114" s="100"/>
      <c r="PMO114" s="100"/>
      <c r="PMP114" s="100"/>
      <c r="PMQ114" s="100"/>
      <c r="PMR114" s="100"/>
      <c r="PMS114" s="100"/>
      <c r="PMT114" s="100"/>
      <c r="PMU114" s="100"/>
      <c r="PMV114" s="100"/>
      <c r="PMW114" s="100"/>
      <c r="PMX114" s="100"/>
      <c r="PMY114" s="100"/>
      <c r="PMZ114" s="100"/>
      <c r="PNA114" s="100"/>
      <c r="PNB114" s="100"/>
      <c r="PNC114" s="100"/>
      <c r="PND114" s="100"/>
      <c r="PNE114" s="100"/>
      <c r="PNF114" s="100"/>
      <c r="PNG114" s="100"/>
      <c r="PNH114" s="100"/>
      <c r="PNI114" s="100"/>
      <c r="PNJ114" s="100"/>
      <c r="PNK114" s="100"/>
      <c r="PNL114" s="100"/>
      <c r="PNM114" s="100"/>
      <c r="PNN114" s="100"/>
      <c r="PNO114" s="100"/>
      <c r="PNP114" s="100"/>
      <c r="PNQ114" s="100"/>
      <c r="PNR114" s="100"/>
      <c r="PNS114" s="100"/>
      <c r="PNT114" s="100"/>
      <c r="PNU114" s="100"/>
      <c r="PNV114" s="100"/>
      <c r="PNW114" s="100"/>
      <c r="PNX114" s="100"/>
      <c r="PNY114" s="100"/>
      <c r="PNZ114" s="100"/>
      <c r="POA114" s="100"/>
      <c r="POB114" s="100"/>
      <c r="POC114" s="100"/>
      <c r="POD114" s="100"/>
      <c r="POE114" s="100"/>
      <c r="POF114" s="100"/>
      <c r="POG114" s="100"/>
      <c r="POH114" s="100"/>
      <c r="POI114" s="100"/>
      <c r="POJ114" s="100"/>
      <c r="POK114" s="100"/>
      <c r="POL114" s="100"/>
      <c r="POM114" s="100"/>
      <c r="PON114" s="100"/>
      <c r="POO114" s="100"/>
      <c r="POP114" s="100"/>
      <c r="POQ114" s="100"/>
      <c r="POR114" s="100"/>
      <c r="POS114" s="100"/>
      <c r="POT114" s="100"/>
      <c r="POU114" s="100"/>
      <c r="POV114" s="100"/>
      <c r="POW114" s="100"/>
      <c r="POX114" s="100"/>
      <c r="POY114" s="100"/>
      <c r="POZ114" s="100"/>
      <c r="PPA114" s="100"/>
      <c r="PPB114" s="100"/>
      <c r="PPC114" s="100"/>
      <c r="PPD114" s="100"/>
      <c r="PPE114" s="100"/>
      <c r="PPF114" s="100"/>
      <c r="PPG114" s="100"/>
      <c r="PPH114" s="100"/>
      <c r="PPI114" s="100"/>
      <c r="PPJ114" s="100"/>
      <c r="PPK114" s="100"/>
      <c r="PPL114" s="100"/>
      <c r="PPM114" s="100"/>
      <c r="PPN114" s="100"/>
      <c r="PPO114" s="100"/>
      <c r="PPP114" s="100"/>
      <c r="PPQ114" s="100"/>
      <c r="PPR114" s="100"/>
      <c r="PPS114" s="100"/>
      <c r="PPT114" s="100"/>
      <c r="PPU114" s="100"/>
      <c r="PPV114" s="100"/>
      <c r="PPW114" s="100"/>
      <c r="PPX114" s="100"/>
      <c r="PPY114" s="100"/>
      <c r="PPZ114" s="100"/>
      <c r="PQA114" s="100"/>
      <c r="PQB114" s="100"/>
      <c r="PQC114" s="100"/>
      <c r="PQD114" s="100"/>
      <c r="PQE114" s="100"/>
      <c r="PQF114" s="100"/>
      <c r="PQG114" s="100"/>
      <c r="PQH114" s="100"/>
      <c r="PQI114" s="100"/>
      <c r="PQJ114" s="100"/>
      <c r="PQK114" s="100"/>
      <c r="PQL114" s="100"/>
      <c r="PQM114" s="100"/>
      <c r="PQN114" s="100"/>
      <c r="PQO114" s="100"/>
      <c r="PQP114" s="100"/>
      <c r="PQQ114" s="100"/>
      <c r="PQR114" s="100"/>
      <c r="PQS114" s="100"/>
      <c r="PQT114" s="100"/>
      <c r="PQU114" s="100"/>
      <c r="PQV114" s="100"/>
      <c r="PQW114" s="100"/>
      <c r="PQX114" s="100"/>
      <c r="PQY114" s="100"/>
      <c r="PQZ114" s="100"/>
      <c r="PRA114" s="100"/>
      <c r="PRB114" s="100"/>
      <c r="PRC114" s="100"/>
      <c r="PRD114" s="100"/>
      <c r="PRE114" s="100"/>
      <c r="PRF114" s="100"/>
      <c r="PRG114" s="100"/>
      <c r="PRH114" s="100"/>
      <c r="PRI114" s="100"/>
      <c r="PRJ114" s="100"/>
      <c r="PRK114" s="100"/>
      <c r="PRL114" s="100"/>
      <c r="PRM114" s="100"/>
      <c r="PRN114" s="100"/>
      <c r="PRO114" s="100"/>
      <c r="PRP114" s="100"/>
      <c r="PRQ114" s="100"/>
      <c r="PRR114" s="100"/>
      <c r="PRS114" s="100"/>
      <c r="PRT114" s="100"/>
      <c r="PRU114" s="100"/>
      <c r="PRV114" s="100"/>
      <c r="PRW114" s="100"/>
      <c r="PRX114" s="100"/>
      <c r="PRY114" s="100"/>
      <c r="PRZ114" s="100"/>
      <c r="PSA114" s="100"/>
      <c r="PSB114" s="100"/>
      <c r="PSC114" s="100"/>
      <c r="PSD114" s="100"/>
      <c r="PSE114" s="100"/>
      <c r="PSF114" s="100"/>
      <c r="PSG114" s="100"/>
      <c r="PSH114" s="100"/>
      <c r="PSI114" s="100"/>
      <c r="PSJ114" s="100"/>
      <c r="PSK114" s="100"/>
      <c r="PSL114" s="100"/>
      <c r="PSM114" s="100"/>
      <c r="PSN114" s="100"/>
      <c r="PSO114" s="100"/>
      <c r="PSP114" s="100"/>
      <c r="PSQ114" s="100"/>
      <c r="PSR114" s="100"/>
      <c r="PSS114" s="100"/>
      <c r="PST114" s="100"/>
      <c r="PSU114" s="100"/>
      <c r="PSV114" s="100"/>
      <c r="PSW114" s="100"/>
      <c r="PSX114" s="100"/>
      <c r="PSY114" s="100"/>
      <c r="PSZ114" s="100"/>
      <c r="PTA114" s="100"/>
      <c r="PTB114" s="100"/>
      <c r="PTC114" s="100"/>
      <c r="PTD114" s="100"/>
      <c r="PTE114" s="100"/>
      <c r="PTF114" s="100"/>
      <c r="PTG114" s="100"/>
      <c r="PTH114" s="100"/>
      <c r="PTI114" s="100"/>
      <c r="PTJ114" s="100"/>
      <c r="PTK114" s="100"/>
      <c r="PTL114" s="100"/>
      <c r="PTM114" s="100"/>
      <c r="PTN114" s="100"/>
      <c r="PTO114" s="100"/>
      <c r="PTP114" s="100"/>
      <c r="PTQ114" s="100"/>
      <c r="PTR114" s="100"/>
      <c r="PTS114" s="100"/>
      <c r="PTT114" s="100"/>
      <c r="PTU114" s="100"/>
      <c r="PTV114" s="100"/>
      <c r="PTW114" s="100"/>
      <c r="PTX114" s="100"/>
      <c r="PTY114" s="100"/>
      <c r="PTZ114" s="100"/>
      <c r="PUA114" s="100"/>
      <c r="PUB114" s="100"/>
      <c r="PUC114" s="100"/>
      <c r="PUD114" s="100"/>
      <c r="PUE114" s="100"/>
      <c r="PUF114" s="100"/>
      <c r="PUG114" s="100"/>
      <c r="PUH114" s="100"/>
      <c r="PUI114" s="100"/>
      <c r="PUJ114" s="100"/>
      <c r="PUK114" s="100"/>
      <c r="PUL114" s="100"/>
      <c r="PUM114" s="100"/>
      <c r="PUN114" s="100"/>
      <c r="PUO114" s="100"/>
      <c r="PUP114" s="100"/>
      <c r="PUQ114" s="100"/>
      <c r="PUR114" s="100"/>
      <c r="PUS114" s="100"/>
      <c r="PUT114" s="100"/>
      <c r="PUU114" s="100"/>
      <c r="PUV114" s="100"/>
      <c r="PUW114" s="100"/>
      <c r="PUX114" s="100"/>
      <c r="PUY114" s="100"/>
      <c r="PUZ114" s="100"/>
      <c r="PVA114" s="100"/>
      <c r="PVB114" s="100"/>
      <c r="PVC114" s="100"/>
      <c r="PVD114" s="100"/>
      <c r="PVE114" s="100"/>
      <c r="PVF114" s="100"/>
      <c r="PVG114" s="100"/>
      <c r="PVH114" s="100"/>
      <c r="PVI114" s="100"/>
      <c r="PVJ114" s="100"/>
      <c r="PVK114" s="100"/>
      <c r="PVL114" s="100"/>
      <c r="PVM114" s="100"/>
      <c r="PVN114" s="100"/>
      <c r="PVO114" s="100"/>
      <c r="PVP114" s="100"/>
      <c r="PVQ114" s="100"/>
      <c r="PVR114" s="100"/>
      <c r="PVS114" s="100"/>
      <c r="PVT114" s="100"/>
      <c r="PVU114" s="100"/>
      <c r="PVV114" s="100"/>
      <c r="PVW114" s="100"/>
      <c r="PVX114" s="100"/>
      <c r="PVY114" s="100"/>
      <c r="PVZ114" s="100"/>
      <c r="PWA114" s="100"/>
      <c r="PWB114" s="100"/>
      <c r="PWC114" s="100"/>
      <c r="PWD114" s="100"/>
      <c r="PWE114" s="100"/>
      <c r="PWF114" s="100"/>
      <c r="PWG114" s="100"/>
      <c r="PWH114" s="100"/>
      <c r="PWI114" s="100"/>
      <c r="PWJ114" s="100"/>
      <c r="PWK114" s="100"/>
      <c r="PWL114" s="100"/>
      <c r="PWM114" s="100"/>
      <c r="PWN114" s="100"/>
      <c r="PWO114" s="100"/>
      <c r="PWP114" s="100"/>
      <c r="PWQ114" s="100"/>
      <c r="PWR114" s="100"/>
      <c r="PWS114" s="100"/>
      <c r="PWT114" s="100"/>
      <c r="PWU114" s="100"/>
      <c r="PWV114" s="100"/>
      <c r="PWW114" s="100"/>
      <c r="PWX114" s="100"/>
      <c r="PWY114" s="100"/>
      <c r="PWZ114" s="100"/>
      <c r="PXA114" s="100"/>
      <c r="PXB114" s="100"/>
      <c r="PXC114" s="100"/>
      <c r="PXD114" s="100"/>
      <c r="PXE114" s="100"/>
      <c r="PXF114" s="100"/>
      <c r="PXG114" s="100"/>
      <c r="PXH114" s="100"/>
      <c r="PXI114" s="100"/>
      <c r="PXJ114" s="100"/>
      <c r="PXK114" s="100"/>
      <c r="PXL114" s="100"/>
      <c r="PXM114" s="100"/>
      <c r="PXN114" s="100"/>
      <c r="PXO114" s="100"/>
      <c r="PXP114" s="100"/>
      <c r="PXQ114" s="100"/>
      <c r="PXR114" s="100"/>
      <c r="PXS114" s="100"/>
      <c r="PXT114" s="100"/>
      <c r="PXU114" s="100"/>
      <c r="PXV114" s="100"/>
      <c r="PXW114" s="100"/>
      <c r="PXX114" s="100"/>
      <c r="PXY114" s="100"/>
      <c r="PXZ114" s="100"/>
      <c r="PYA114" s="100"/>
      <c r="PYB114" s="100"/>
      <c r="PYC114" s="100"/>
      <c r="PYD114" s="100"/>
      <c r="PYE114" s="100"/>
      <c r="PYF114" s="100"/>
      <c r="PYG114" s="100"/>
      <c r="PYH114" s="100"/>
      <c r="PYI114" s="100"/>
      <c r="PYJ114" s="100"/>
      <c r="PYK114" s="100"/>
      <c r="PYL114" s="100"/>
      <c r="PYM114" s="100"/>
      <c r="PYN114" s="100"/>
      <c r="PYO114" s="100"/>
      <c r="PYP114" s="100"/>
      <c r="PYQ114" s="100"/>
      <c r="PYR114" s="100"/>
      <c r="PYS114" s="100"/>
      <c r="PYT114" s="100"/>
      <c r="PYU114" s="100"/>
      <c r="PYV114" s="100"/>
      <c r="PYW114" s="100"/>
      <c r="PYX114" s="100"/>
      <c r="PYY114" s="100"/>
      <c r="PYZ114" s="100"/>
      <c r="PZA114" s="100"/>
      <c r="PZB114" s="100"/>
      <c r="PZC114" s="100"/>
      <c r="PZD114" s="100"/>
      <c r="PZE114" s="100"/>
      <c r="PZF114" s="100"/>
      <c r="PZG114" s="100"/>
      <c r="PZH114" s="100"/>
      <c r="PZI114" s="100"/>
      <c r="PZJ114" s="100"/>
      <c r="PZK114" s="100"/>
      <c r="PZL114" s="100"/>
      <c r="PZM114" s="100"/>
      <c r="PZN114" s="100"/>
      <c r="PZO114" s="100"/>
      <c r="PZP114" s="100"/>
      <c r="PZQ114" s="100"/>
      <c r="PZR114" s="100"/>
      <c r="PZS114" s="100"/>
      <c r="PZT114" s="100"/>
      <c r="PZU114" s="100"/>
      <c r="PZV114" s="100"/>
      <c r="PZW114" s="100"/>
      <c r="PZX114" s="100"/>
      <c r="PZY114" s="100"/>
      <c r="PZZ114" s="100"/>
      <c r="QAA114" s="100"/>
      <c r="QAB114" s="100"/>
      <c r="QAC114" s="100"/>
      <c r="QAD114" s="100"/>
      <c r="QAE114" s="100"/>
      <c r="QAF114" s="100"/>
      <c r="QAG114" s="100"/>
      <c r="QAH114" s="100"/>
      <c r="QAI114" s="100"/>
      <c r="QAJ114" s="100"/>
      <c r="QAK114" s="100"/>
      <c r="QAL114" s="100"/>
      <c r="QAM114" s="100"/>
      <c r="QAN114" s="100"/>
      <c r="QAO114" s="100"/>
      <c r="QAP114" s="100"/>
      <c r="QAQ114" s="100"/>
      <c r="QAR114" s="100"/>
      <c r="QAS114" s="100"/>
      <c r="QAT114" s="100"/>
      <c r="QAU114" s="100"/>
      <c r="QAV114" s="100"/>
      <c r="QAW114" s="100"/>
      <c r="QAX114" s="100"/>
      <c r="QAY114" s="100"/>
      <c r="QAZ114" s="100"/>
      <c r="QBA114" s="100"/>
      <c r="QBB114" s="100"/>
      <c r="QBC114" s="100"/>
      <c r="QBD114" s="100"/>
      <c r="QBE114" s="100"/>
      <c r="QBF114" s="100"/>
      <c r="QBG114" s="100"/>
      <c r="QBH114" s="100"/>
      <c r="QBI114" s="100"/>
      <c r="QBJ114" s="100"/>
      <c r="QBK114" s="100"/>
      <c r="QBL114" s="100"/>
      <c r="QBM114" s="100"/>
      <c r="QBN114" s="100"/>
      <c r="QBO114" s="100"/>
      <c r="QBP114" s="100"/>
      <c r="QBQ114" s="100"/>
      <c r="QBR114" s="100"/>
      <c r="QBS114" s="100"/>
      <c r="QBT114" s="100"/>
      <c r="QBU114" s="100"/>
      <c r="QBV114" s="100"/>
      <c r="QBW114" s="100"/>
      <c r="QBX114" s="100"/>
      <c r="QBY114" s="100"/>
      <c r="QBZ114" s="100"/>
      <c r="QCA114" s="100"/>
      <c r="QCB114" s="100"/>
      <c r="QCC114" s="100"/>
      <c r="QCD114" s="100"/>
      <c r="QCE114" s="100"/>
      <c r="QCF114" s="100"/>
      <c r="QCG114" s="100"/>
      <c r="QCH114" s="100"/>
      <c r="QCI114" s="100"/>
      <c r="QCJ114" s="100"/>
      <c r="QCK114" s="100"/>
      <c r="QCL114" s="100"/>
      <c r="QCM114" s="100"/>
      <c r="QCN114" s="100"/>
      <c r="QCO114" s="100"/>
      <c r="QCP114" s="100"/>
      <c r="QCQ114" s="100"/>
      <c r="QCR114" s="100"/>
      <c r="QCS114" s="100"/>
      <c r="QCT114" s="100"/>
      <c r="QCU114" s="100"/>
      <c r="QCV114" s="100"/>
      <c r="QCW114" s="100"/>
      <c r="QCX114" s="100"/>
      <c r="QCY114" s="100"/>
      <c r="QCZ114" s="100"/>
      <c r="QDA114" s="100"/>
      <c r="QDB114" s="100"/>
      <c r="QDC114" s="100"/>
      <c r="QDD114" s="100"/>
      <c r="QDE114" s="100"/>
      <c r="QDF114" s="100"/>
      <c r="QDG114" s="100"/>
      <c r="QDH114" s="100"/>
      <c r="QDI114" s="100"/>
      <c r="QDJ114" s="100"/>
      <c r="QDK114" s="100"/>
      <c r="QDL114" s="100"/>
      <c r="QDM114" s="100"/>
      <c r="QDN114" s="100"/>
      <c r="QDO114" s="100"/>
      <c r="QDP114" s="100"/>
      <c r="QDQ114" s="100"/>
      <c r="QDR114" s="100"/>
      <c r="QDS114" s="100"/>
      <c r="QDT114" s="100"/>
      <c r="QDU114" s="100"/>
      <c r="QDV114" s="100"/>
      <c r="QDW114" s="100"/>
      <c r="QDX114" s="100"/>
      <c r="QDY114" s="100"/>
      <c r="QDZ114" s="100"/>
      <c r="QEA114" s="100"/>
      <c r="QEB114" s="100"/>
      <c r="QEC114" s="100"/>
      <c r="QED114" s="100"/>
      <c r="QEE114" s="100"/>
      <c r="QEF114" s="100"/>
      <c r="QEG114" s="100"/>
      <c r="QEH114" s="100"/>
      <c r="QEI114" s="100"/>
      <c r="QEJ114" s="100"/>
      <c r="QEK114" s="100"/>
      <c r="QEL114" s="100"/>
      <c r="QEM114" s="100"/>
      <c r="QEN114" s="100"/>
      <c r="QEO114" s="100"/>
      <c r="QEP114" s="100"/>
      <c r="QEQ114" s="100"/>
      <c r="QER114" s="100"/>
      <c r="QES114" s="100"/>
      <c r="QET114" s="100"/>
      <c r="QEU114" s="100"/>
      <c r="QEV114" s="100"/>
      <c r="QEW114" s="100"/>
      <c r="QEX114" s="100"/>
      <c r="QEY114" s="100"/>
      <c r="QEZ114" s="100"/>
      <c r="QFA114" s="100"/>
      <c r="QFB114" s="100"/>
      <c r="QFC114" s="100"/>
      <c r="QFD114" s="100"/>
      <c r="QFE114" s="100"/>
      <c r="QFF114" s="100"/>
      <c r="QFG114" s="100"/>
      <c r="QFH114" s="100"/>
      <c r="QFI114" s="100"/>
      <c r="QFJ114" s="100"/>
      <c r="QFK114" s="100"/>
      <c r="QFL114" s="100"/>
      <c r="QFM114" s="100"/>
      <c r="QFN114" s="100"/>
      <c r="QFO114" s="100"/>
      <c r="QFP114" s="100"/>
      <c r="QFQ114" s="100"/>
      <c r="QFR114" s="100"/>
      <c r="QFS114" s="100"/>
      <c r="QFT114" s="100"/>
      <c r="QFU114" s="100"/>
      <c r="QFV114" s="100"/>
      <c r="QFW114" s="100"/>
      <c r="QFX114" s="100"/>
      <c r="QFY114" s="100"/>
      <c r="QFZ114" s="100"/>
      <c r="QGA114" s="100"/>
      <c r="QGB114" s="100"/>
      <c r="QGC114" s="100"/>
      <c r="QGD114" s="100"/>
      <c r="QGE114" s="100"/>
      <c r="QGF114" s="100"/>
      <c r="QGG114" s="100"/>
      <c r="QGH114" s="100"/>
      <c r="QGI114" s="100"/>
      <c r="QGJ114" s="100"/>
      <c r="QGK114" s="100"/>
      <c r="QGL114" s="100"/>
      <c r="QGM114" s="100"/>
      <c r="QGN114" s="100"/>
      <c r="QGO114" s="100"/>
      <c r="QGP114" s="100"/>
      <c r="QGQ114" s="100"/>
      <c r="QGR114" s="100"/>
      <c r="QGS114" s="100"/>
      <c r="QGT114" s="100"/>
      <c r="QGU114" s="100"/>
      <c r="QGV114" s="100"/>
      <c r="QGW114" s="100"/>
      <c r="QGX114" s="100"/>
      <c r="QGY114" s="100"/>
      <c r="QGZ114" s="100"/>
      <c r="QHA114" s="100"/>
      <c r="QHB114" s="100"/>
      <c r="QHC114" s="100"/>
      <c r="QHD114" s="100"/>
      <c r="QHE114" s="100"/>
      <c r="QHF114" s="100"/>
      <c r="QHG114" s="100"/>
      <c r="QHH114" s="100"/>
      <c r="QHI114" s="100"/>
      <c r="QHJ114" s="100"/>
      <c r="QHK114" s="100"/>
      <c r="QHL114" s="100"/>
      <c r="QHM114" s="100"/>
      <c r="QHN114" s="100"/>
      <c r="QHO114" s="100"/>
      <c r="QHP114" s="100"/>
      <c r="QHQ114" s="100"/>
      <c r="QHR114" s="100"/>
      <c r="QHS114" s="100"/>
      <c r="QHT114" s="100"/>
      <c r="QHU114" s="100"/>
      <c r="QHV114" s="100"/>
      <c r="QHW114" s="100"/>
      <c r="QHX114" s="100"/>
      <c r="QHY114" s="100"/>
      <c r="QHZ114" s="100"/>
      <c r="QIA114" s="100"/>
      <c r="QIB114" s="100"/>
      <c r="QIC114" s="100"/>
      <c r="QID114" s="100"/>
      <c r="QIE114" s="100"/>
      <c r="QIF114" s="100"/>
      <c r="QIG114" s="100"/>
      <c r="QIH114" s="100"/>
      <c r="QII114" s="100"/>
      <c r="QIJ114" s="100"/>
      <c r="QIK114" s="100"/>
      <c r="QIL114" s="100"/>
      <c r="QIM114" s="100"/>
      <c r="QIN114" s="100"/>
      <c r="QIO114" s="100"/>
      <c r="QIP114" s="100"/>
      <c r="QIQ114" s="100"/>
      <c r="QIR114" s="100"/>
      <c r="QIS114" s="100"/>
      <c r="QIT114" s="100"/>
      <c r="QIU114" s="100"/>
      <c r="QIV114" s="100"/>
      <c r="QIW114" s="100"/>
      <c r="QIX114" s="100"/>
      <c r="QIY114" s="100"/>
      <c r="QIZ114" s="100"/>
      <c r="QJA114" s="100"/>
      <c r="QJB114" s="100"/>
      <c r="QJC114" s="100"/>
      <c r="QJD114" s="100"/>
      <c r="QJE114" s="100"/>
      <c r="QJF114" s="100"/>
      <c r="QJG114" s="100"/>
      <c r="QJH114" s="100"/>
      <c r="QJI114" s="100"/>
      <c r="QJJ114" s="100"/>
      <c r="QJK114" s="100"/>
      <c r="QJL114" s="100"/>
      <c r="QJM114" s="100"/>
      <c r="QJN114" s="100"/>
      <c r="QJO114" s="100"/>
      <c r="QJP114" s="100"/>
      <c r="QJQ114" s="100"/>
      <c r="QJR114" s="100"/>
      <c r="QJS114" s="100"/>
      <c r="QJT114" s="100"/>
      <c r="QJU114" s="100"/>
      <c r="QJV114" s="100"/>
      <c r="QJW114" s="100"/>
      <c r="QJX114" s="100"/>
      <c r="QJY114" s="100"/>
      <c r="QJZ114" s="100"/>
      <c r="QKA114" s="100"/>
      <c r="QKB114" s="100"/>
      <c r="QKC114" s="100"/>
      <c r="QKD114" s="100"/>
      <c r="QKE114" s="100"/>
      <c r="QKF114" s="100"/>
      <c r="QKG114" s="100"/>
      <c r="QKH114" s="100"/>
      <c r="QKI114" s="100"/>
      <c r="QKJ114" s="100"/>
      <c r="QKK114" s="100"/>
      <c r="QKL114" s="100"/>
      <c r="QKM114" s="100"/>
      <c r="QKN114" s="100"/>
      <c r="QKO114" s="100"/>
      <c r="QKP114" s="100"/>
      <c r="QKQ114" s="100"/>
      <c r="QKR114" s="100"/>
      <c r="QKS114" s="100"/>
      <c r="QKT114" s="100"/>
      <c r="QKU114" s="100"/>
      <c r="QKV114" s="100"/>
      <c r="QKW114" s="100"/>
      <c r="QKX114" s="100"/>
      <c r="QKY114" s="100"/>
      <c r="QKZ114" s="100"/>
      <c r="QLA114" s="100"/>
      <c r="QLB114" s="100"/>
      <c r="QLC114" s="100"/>
      <c r="QLD114" s="100"/>
      <c r="QLE114" s="100"/>
      <c r="QLF114" s="100"/>
      <c r="QLG114" s="100"/>
      <c r="QLH114" s="100"/>
      <c r="QLI114" s="100"/>
      <c r="QLJ114" s="100"/>
      <c r="QLK114" s="100"/>
      <c r="QLL114" s="100"/>
      <c r="QLM114" s="100"/>
      <c r="QLN114" s="100"/>
      <c r="QLO114" s="100"/>
      <c r="QLP114" s="100"/>
      <c r="QLQ114" s="100"/>
      <c r="QLR114" s="100"/>
      <c r="QLS114" s="100"/>
      <c r="QLT114" s="100"/>
      <c r="QLU114" s="100"/>
      <c r="QLV114" s="100"/>
      <c r="QLW114" s="100"/>
      <c r="QLX114" s="100"/>
      <c r="QLY114" s="100"/>
      <c r="QLZ114" s="100"/>
      <c r="QMA114" s="100"/>
      <c r="QMB114" s="100"/>
      <c r="QMC114" s="100"/>
      <c r="QMD114" s="100"/>
      <c r="QME114" s="100"/>
      <c r="QMF114" s="100"/>
      <c r="QMG114" s="100"/>
      <c r="QMH114" s="100"/>
      <c r="QMI114" s="100"/>
      <c r="QMJ114" s="100"/>
      <c r="QMK114" s="100"/>
      <c r="QML114" s="100"/>
      <c r="QMM114" s="100"/>
      <c r="QMN114" s="100"/>
      <c r="QMO114" s="100"/>
      <c r="QMP114" s="100"/>
      <c r="QMQ114" s="100"/>
      <c r="QMR114" s="100"/>
      <c r="QMS114" s="100"/>
      <c r="QMT114" s="100"/>
      <c r="QMU114" s="100"/>
      <c r="QMV114" s="100"/>
      <c r="QMW114" s="100"/>
      <c r="QMX114" s="100"/>
      <c r="QMY114" s="100"/>
      <c r="QMZ114" s="100"/>
      <c r="QNA114" s="100"/>
      <c r="QNB114" s="100"/>
      <c r="QNC114" s="100"/>
      <c r="QND114" s="100"/>
      <c r="QNE114" s="100"/>
      <c r="QNF114" s="100"/>
      <c r="QNG114" s="100"/>
      <c r="QNH114" s="100"/>
      <c r="QNI114" s="100"/>
      <c r="QNJ114" s="100"/>
      <c r="QNK114" s="100"/>
      <c r="QNL114" s="100"/>
      <c r="QNM114" s="100"/>
      <c r="QNN114" s="100"/>
      <c r="QNO114" s="100"/>
      <c r="QNP114" s="100"/>
      <c r="QNQ114" s="100"/>
      <c r="QNR114" s="100"/>
      <c r="QNS114" s="100"/>
      <c r="QNT114" s="100"/>
      <c r="QNU114" s="100"/>
      <c r="QNV114" s="100"/>
      <c r="QNW114" s="100"/>
      <c r="QNX114" s="100"/>
      <c r="QNY114" s="100"/>
      <c r="QNZ114" s="100"/>
      <c r="QOA114" s="100"/>
      <c r="QOB114" s="100"/>
      <c r="QOC114" s="100"/>
      <c r="QOD114" s="100"/>
      <c r="QOE114" s="100"/>
      <c r="QOF114" s="100"/>
      <c r="QOG114" s="100"/>
      <c r="QOH114" s="100"/>
      <c r="QOI114" s="100"/>
      <c r="QOJ114" s="100"/>
      <c r="QOK114" s="100"/>
      <c r="QOL114" s="100"/>
      <c r="QOM114" s="100"/>
      <c r="QON114" s="100"/>
      <c r="QOO114" s="100"/>
      <c r="QOP114" s="100"/>
      <c r="QOQ114" s="100"/>
      <c r="QOR114" s="100"/>
      <c r="QOS114" s="100"/>
      <c r="QOT114" s="100"/>
      <c r="QOU114" s="100"/>
      <c r="QOV114" s="100"/>
      <c r="QOW114" s="100"/>
      <c r="QOX114" s="100"/>
      <c r="QOY114" s="100"/>
      <c r="QOZ114" s="100"/>
      <c r="QPA114" s="100"/>
      <c r="QPB114" s="100"/>
      <c r="QPC114" s="100"/>
      <c r="QPD114" s="100"/>
      <c r="QPE114" s="100"/>
      <c r="QPF114" s="100"/>
      <c r="QPG114" s="100"/>
      <c r="QPH114" s="100"/>
      <c r="QPI114" s="100"/>
      <c r="QPJ114" s="100"/>
      <c r="QPK114" s="100"/>
      <c r="QPL114" s="100"/>
      <c r="QPM114" s="100"/>
      <c r="QPN114" s="100"/>
      <c r="QPO114" s="100"/>
      <c r="QPP114" s="100"/>
      <c r="QPQ114" s="100"/>
      <c r="QPR114" s="100"/>
      <c r="QPS114" s="100"/>
      <c r="QPT114" s="100"/>
      <c r="QPU114" s="100"/>
      <c r="QPV114" s="100"/>
      <c r="QPW114" s="100"/>
      <c r="QPX114" s="100"/>
      <c r="QPY114" s="100"/>
      <c r="QPZ114" s="100"/>
      <c r="QQA114" s="100"/>
      <c r="QQB114" s="100"/>
      <c r="QQC114" s="100"/>
      <c r="QQD114" s="100"/>
      <c r="QQE114" s="100"/>
      <c r="QQF114" s="100"/>
      <c r="QQG114" s="100"/>
      <c r="QQH114" s="100"/>
      <c r="QQI114" s="100"/>
      <c r="QQJ114" s="100"/>
      <c r="QQK114" s="100"/>
      <c r="QQL114" s="100"/>
      <c r="QQM114" s="100"/>
      <c r="QQN114" s="100"/>
      <c r="QQO114" s="100"/>
      <c r="QQP114" s="100"/>
      <c r="QQQ114" s="100"/>
      <c r="QQR114" s="100"/>
      <c r="QQS114" s="100"/>
      <c r="QQT114" s="100"/>
      <c r="QQU114" s="100"/>
      <c r="QQV114" s="100"/>
      <c r="QQW114" s="100"/>
      <c r="QQX114" s="100"/>
      <c r="QQY114" s="100"/>
      <c r="QQZ114" s="100"/>
      <c r="QRA114" s="100"/>
      <c r="QRB114" s="100"/>
      <c r="QRC114" s="100"/>
      <c r="QRD114" s="100"/>
      <c r="QRE114" s="100"/>
      <c r="QRF114" s="100"/>
      <c r="QRG114" s="100"/>
      <c r="QRH114" s="100"/>
      <c r="QRI114" s="100"/>
      <c r="QRJ114" s="100"/>
      <c r="QRK114" s="100"/>
      <c r="QRL114" s="100"/>
      <c r="QRM114" s="100"/>
      <c r="QRN114" s="100"/>
      <c r="QRO114" s="100"/>
      <c r="QRP114" s="100"/>
      <c r="QRQ114" s="100"/>
      <c r="QRR114" s="100"/>
      <c r="QRS114" s="100"/>
      <c r="QRT114" s="100"/>
      <c r="QRU114" s="100"/>
      <c r="QRV114" s="100"/>
      <c r="QRW114" s="100"/>
      <c r="QRX114" s="100"/>
      <c r="QRY114" s="100"/>
      <c r="QRZ114" s="100"/>
      <c r="QSA114" s="100"/>
      <c r="QSB114" s="100"/>
      <c r="QSC114" s="100"/>
      <c r="QSD114" s="100"/>
      <c r="QSE114" s="100"/>
      <c r="QSF114" s="100"/>
      <c r="QSG114" s="100"/>
      <c r="QSH114" s="100"/>
      <c r="QSI114" s="100"/>
      <c r="QSJ114" s="100"/>
      <c r="QSK114" s="100"/>
      <c r="QSL114" s="100"/>
      <c r="QSM114" s="100"/>
      <c r="QSN114" s="100"/>
      <c r="QSO114" s="100"/>
      <c r="QSP114" s="100"/>
      <c r="QSQ114" s="100"/>
      <c r="QSR114" s="100"/>
      <c r="QSS114" s="100"/>
      <c r="QST114" s="100"/>
      <c r="QSU114" s="100"/>
      <c r="QSV114" s="100"/>
      <c r="QSW114" s="100"/>
      <c r="QSX114" s="100"/>
      <c r="QSY114" s="100"/>
      <c r="QSZ114" s="100"/>
      <c r="QTA114" s="100"/>
      <c r="QTB114" s="100"/>
      <c r="QTC114" s="100"/>
      <c r="QTD114" s="100"/>
      <c r="QTE114" s="100"/>
      <c r="QTF114" s="100"/>
      <c r="QTG114" s="100"/>
      <c r="QTH114" s="100"/>
      <c r="QTI114" s="100"/>
      <c r="QTJ114" s="100"/>
      <c r="QTK114" s="100"/>
      <c r="QTL114" s="100"/>
      <c r="QTM114" s="100"/>
      <c r="QTN114" s="100"/>
      <c r="QTO114" s="100"/>
      <c r="QTP114" s="100"/>
      <c r="QTQ114" s="100"/>
      <c r="QTR114" s="100"/>
      <c r="QTS114" s="100"/>
      <c r="QTT114" s="100"/>
      <c r="QTU114" s="100"/>
      <c r="QTV114" s="100"/>
      <c r="QTW114" s="100"/>
      <c r="QTX114" s="100"/>
      <c r="QTY114" s="100"/>
      <c r="QTZ114" s="100"/>
      <c r="QUA114" s="100"/>
      <c r="QUB114" s="100"/>
      <c r="QUC114" s="100"/>
      <c r="QUD114" s="100"/>
      <c r="QUE114" s="100"/>
      <c r="QUF114" s="100"/>
      <c r="QUG114" s="100"/>
      <c r="QUH114" s="100"/>
      <c r="QUI114" s="100"/>
      <c r="QUJ114" s="100"/>
      <c r="QUK114" s="100"/>
      <c r="QUL114" s="100"/>
      <c r="QUM114" s="100"/>
      <c r="QUN114" s="100"/>
      <c r="QUO114" s="100"/>
      <c r="QUP114" s="100"/>
      <c r="QUQ114" s="100"/>
      <c r="QUR114" s="100"/>
      <c r="QUS114" s="100"/>
      <c r="QUT114" s="100"/>
      <c r="QUU114" s="100"/>
      <c r="QUV114" s="100"/>
      <c r="QUW114" s="100"/>
      <c r="QUX114" s="100"/>
      <c r="QUY114" s="100"/>
      <c r="QUZ114" s="100"/>
      <c r="QVA114" s="100"/>
      <c r="QVB114" s="100"/>
      <c r="QVC114" s="100"/>
      <c r="QVD114" s="100"/>
      <c r="QVE114" s="100"/>
      <c r="QVF114" s="100"/>
      <c r="QVG114" s="100"/>
      <c r="QVH114" s="100"/>
      <c r="QVI114" s="100"/>
      <c r="QVJ114" s="100"/>
      <c r="QVK114" s="100"/>
      <c r="QVL114" s="100"/>
      <c r="QVM114" s="100"/>
      <c r="QVN114" s="100"/>
      <c r="QVO114" s="100"/>
      <c r="QVP114" s="100"/>
      <c r="QVQ114" s="100"/>
      <c r="QVR114" s="100"/>
      <c r="QVS114" s="100"/>
      <c r="QVT114" s="100"/>
      <c r="QVU114" s="100"/>
      <c r="QVV114" s="100"/>
      <c r="QVW114" s="100"/>
      <c r="QVX114" s="100"/>
      <c r="QVY114" s="100"/>
      <c r="QVZ114" s="100"/>
      <c r="QWA114" s="100"/>
      <c r="QWB114" s="100"/>
      <c r="QWC114" s="100"/>
      <c r="QWD114" s="100"/>
      <c r="QWE114" s="100"/>
      <c r="QWF114" s="100"/>
      <c r="QWG114" s="100"/>
      <c r="QWH114" s="100"/>
      <c r="QWI114" s="100"/>
      <c r="QWJ114" s="100"/>
      <c r="QWK114" s="100"/>
      <c r="QWL114" s="100"/>
      <c r="QWM114" s="100"/>
      <c r="QWN114" s="100"/>
      <c r="QWO114" s="100"/>
      <c r="QWP114" s="100"/>
      <c r="QWQ114" s="100"/>
      <c r="QWR114" s="100"/>
      <c r="QWS114" s="100"/>
      <c r="QWT114" s="100"/>
      <c r="QWU114" s="100"/>
      <c r="QWV114" s="100"/>
      <c r="QWW114" s="100"/>
      <c r="QWX114" s="100"/>
      <c r="QWY114" s="100"/>
      <c r="QWZ114" s="100"/>
      <c r="QXA114" s="100"/>
      <c r="QXB114" s="100"/>
      <c r="QXC114" s="100"/>
      <c r="QXD114" s="100"/>
      <c r="QXE114" s="100"/>
      <c r="QXF114" s="100"/>
      <c r="QXG114" s="100"/>
      <c r="QXH114" s="100"/>
      <c r="QXI114" s="100"/>
      <c r="QXJ114" s="100"/>
      <c r="QXK114" s="100"/>
      <c r="QXL114" s="100"/>
      <c r="QXM114" s="100"/>
      <c r="QXN114" s="100"/>
      <c r="QXO114" s="100"/>
      <c r="QXP114" s="100"/>
      <c r="QXQ114" s="100"/>
      <c r="QXR114" s="100"/>
      <c r="QXS114" s="100"/>
      <c r="QXT114" s="100"/>
      <c r="QXU114" s="100"/>
      <c r="QXV114" s="100"/>
      <c r="QXW114" s="100"/>
      <c r="QXX114" s="100"/>
      <c r="QXY114" s="100"/>
      <c r="QXZ114" s="100"/>
      <c r="QYA114" s="100"/>
      <c r="QYB114" s="100"/>
      <c r="QYC114" s="100"/>
      <c r="QYD114" s="100"/>
      <c r="QYE114" s="100"/>
      <c r="QYF114" s="100"/>
      <c r="QYG114" s="100"/>
      <c r="QYH114" s="100"/>
      <c r="QYI114" s="100"/>
      <c r="QYJ114" s="100"/>
      <c r="QYK114" s="100"/>
      <c r="QYL114" s="100"/>
      <c r="QYM114" s="100"/>
      <c r="QYN114" s="100"/>
      <c r="QYO114" s="100"/>
      <c r="QYP114" s="100"/>
      <c r="QYQ114" s="100"/>
      <c r="QYR114" s="100"/>
      <c r="QYS114" s="100"/>
      <c r="QYT114" s="100"/>
      <c r="QYU114" s="100"/>
      <c r="QYV114" s="100"/>
      <c r="QYW114" s="100"/>
      <c r="QYX114" s="100"/>
      <c r="QYY114" s="100"/>
      <c r="QYZ114" s="100"/>
      <c r="QZA114" s="100"/>
      <c r="QZB114" s="100"/>
      <c r="QZC114" s="100"/>
      <c r="QZD114" s="100"/>
      <c r="QZE114" s="100"/>
      <c r="QZF114" s="100"/>
      <c r="QZG114" s="100"/>
      <c r="QZH114" s="100"/>
      <c r="QZI114" s="100"/>
      <c r="QZJ114" s="100"/>
      <c r="QZK114" s="100"/>
      <c r="QZL114" s="100"/>
      <c r="QZM114" s="100"/>
      <c r="QZN114" s="100"/>
      <c r="QZO114" s="100"/>
      <c r="QZP114" s="100"/>
      <c r="QZQ114" s="100"/>
      <c r="QZR114" s="100"/>
      <c r="QZS114" s="100"/>
      <c r="QZT114" s="100"/>
      <c r="QZU114" s="100"/>
      <c r="QZV114" s="100"/>
      <c r="QZW114" s="100"/>
      <c r="QZX114" s="100"/>
      <c r="QZY114" s="100"/>
      <c r="QZZ114" s="100"/>
      <c r="RAA114" s="100"/>
      <c r="RAB114" s="100"/>
      <c r="RAC114" s="100"/>
      <c r="RAD114" s="100"/>
      <c r="RAE114" s="100"/>
      <c r="RAF114" s="100"/>
      <c r="RAG114" s="100"/>
      <c r="RAH114" s="100"/>
      <c r="RAI114" s="100"/>
      <c r="RAJ114" s="100"/>
      <c r="RAK114" s="100"/>
      <c r="RAL114" s="100"/>
      <c r="RAM114" s="100"/>
      <c r="RAN114" s="100"/>
      <c r="RAO114" s="100"/>
      <c r="RAP114" s="100"/>
      <c r="RAQ114" s="100"/>
      <c r="RAR114" s="100"/>
      <c r="RAS114" s="100"/>
      <c r="RAT114" s="100"/>
      <c r="RAU114" s="100"/>
      <c r="RAV114" s="100"/>
      <c r="RAW114" s="100"/>
      <c r="RAX114" s="100"/>
      <c r="RAY114" s="100"/>
      <c r="RAZ114" s="100"/>
      <c r="RBA114" s="100"/>
      <c r="RBB114" s="100"/>
      <c r="RBC114" s="100"/>
      <c r="RBD114" s="100"/>
      <c r="RBE114" s="100"/>
      <c r="RBF114" s="100"/>
      <c r="RBG114" s="100"/>
      <c r="RBH114" s="100"/>
      <c r="RBI114" s="100"/>
      <c r="RBJ114" s="100"/>
      <c r="RBK114" s="100"/>
      <c r="RBL114" s="100"/>
      <c r="RBM114" s="100"/>
      <c r="RBN114" s="100"/>
      <c r="RBO114" s="100"/>
      <c r="RBP114" s="100"/>
      <c r="RBQ114" s="100"/>
      <c r="RBR114" s="100"/>
      <c r="RBS114" s="100"/>
      <c r="RBT114" s="100"/>
      <c r="RBU114" s="100"/>
      <c r="RBV114" s="100"/>
      <c r="RBW114" s="100"/>
      <c r="RBX114" s="100"/>
      <c r="RBY114" s="100"/>
      <c r="RBZ114" s="100"/>
      <c r="RCA114" s="100"/>
      <c r="RCB114" s="100"/>
      <c r="RCC114" s="100"/>
      <c r="RCD114" s="100"/>
      <c r="RCE114" s="100"/>
      <c r="RCF114" s="100"/>
      <c r="RCG114" s="100"/>
      <c r="RCH114" s="100"/>
      <c r="RCI114" s="100"/>
      <c r="RCJ114" s="100"/>
      <c r="RCK114" s="100"/>
      <c r="RCL114" s="100"/>
      <c r="RCM114" s="100"/>
      <c r="RCN114" s="100"/>
      <c r="RCO114" s="100"/>
      <c r="RCP114" s="100"/>
      <c r="RCQ114" s="100"/>
      <c r="RCR114" s="100"/>
      <c r="RCS114" s="100"/>
      <c r="RCT114" s="100"/>
      <c r="RCU114" s="100"/>
      <c r="RCV114" s="100"/>
      <c r="RCW114" s="100"/>
      <c r="RCX114" s="100"/>
      <c r="RCY114" s="100"/>
      <c r="RCZ114" s="100"/>
      <c r="RDA114" s="100"/>
      <c r="RDB114" s="100"/>
      <c r="RDC114" s="100"/>
      <c r="RDD114" s="100"/>
      <c r="RDE114" s="100"/>
      <c r="RDF114" s="100"/>
      <c r="RDG114" s="100"/>
      <c r="RDH114" s="100"/>
      <c r="RDI114" s="100"/>
      <c r="RDJ114" s="100"/>
      <c r="RDK114" s="100"/>
      <c r="RDL114" s="100"/>
      <c r="RDM114" s="100"/>
      <c r="RDN114" s="100"/>
      <c r="RDO114" s="100"/>
      <c r="RDP114" s="100"/>
      <c r="RDQ114" s="100"/>
      <c r="RDR114" s="100"/>
      <c r="RDS114" s="100"/>
      <c r="RDT114" s="100"/>
      <c r="RDU114" s="100"/>
      <c r="RDV114" s="100"/>
      <c r="RDW114" s="100"/>
      <c r="RDX114" s="100"/>
      <c r="RDY114" s="100"/>
      <c r="RDZ114" s="100"/>
      <c r="REA114" s="100"/>
      <c r="REB114" s="100"/>
      <c r="REC114" s="100"/>
      <c r="RED114" s="100"/>
      <c r="REE114" s="100"/>
      <c r="REF114" s="100"/>
      <c r="REG114" s="100"/>
      <c r="REH114" s="100"/>
      <c r="REI114" s="100"/>
      <c r="REJ114" s="100"/>
      <c r="REK114" s="100"/>
      <c r="REL114" s="100"/>
      <c r="REM114" s="100"/>
      <c r="REN114" s="100"/>
      <c r="REO114" s="100"/>
      <c r="REP114" s="100"/>
      <c r="REQ114" s="100"/>
      <c r="RER114" s="100"/>
      <c r="RES114" s="100"/>
      <c r="RET114" s="100"/>
      <c r="REU114" s="100"/>
      <c r="REV114" s="100"/>
      <c r="REW114" s="100"/>
      <c r="REX114" s="100"/>
      <c r="REY114" s="100"/>
      <c r="REZ114" s="100"/>
      <c r="RFA114" s="100"/>
      <c r="RFB114" s="100"/>
      <c r="RFC114" s="100"/>
      <c r="RFD114" s="100"/>
      <c r="RFE114" s="100"/>
      <c r="RFF114" s="100"/>
      <c r="RFG114" s="100"/>
      <c r="RFH114" s="100"/>
      <c r="RFI114" s="100"/>
      <c r="RFJ114" s="100"/>
      <c r="RFK114" s="100"/>
      <c r="RFL114" s="100"/>
      <c r="RFM114" s="100"/>
      <c r="RFN114" s="100"/>
      <c r="RFO114" s="100"/>
      <c r="RFP114" s="100"/>
      <c r="RFQ114" s="100"/>
      <c r="RFR114" s="100"/>
      <c r="RFS114" s="100"/>
      <c r="RFT114" s="100"/>
      <c r="RFU114" s="100"/>
      <c r="RFV114" s="100"/>
      <c r="RFW114" s="100"/>
      <c r="RFX114" s="100"/>
      <c r="RFY114" s="100"/>
      <c r="RFZ114" s="100"/>
      <c r="RGA114" s="100"/>
      <c r="RGB114" s="100"/>
      <c r="RGC114" s="100"/>
      <c r="RGD114" s="100"/>
      <c r="RGE114" s="100"/>
      <c r="RGF114" s="100"/>
      <c r="RGG114" s="100"/>
      <c r="RGH114" s="100"/>
      <c r="RGI114" s="100"/>
      <c r="RGJ114" s="100"/>
      <c r="RGK114" s="100"/>
      <c r="RGL114" s="100"/>
      <c r="RGM114" s="100"/>
      <c r="RGN114" s="100"/>
      <c r="RGO114" s="100"/>
      <c r="RGP114" s="100"/>
      <c r="RGQ114" s="100"/>
      <c r="RGR114" s="100"/>
      <c r="RGS114" s="100"/>
      <c r="RGT114" s="100"/>
      <c r="RGU114" s="100"/>
      <c r="RGV114" s="100"/>
      <c r="RGW114" s="100"/>
      <c r="RGX114" s="100"/>
      <c r="RGY114" s="100"/>
      <c r="RGZ114" s="100"/>
      <c r="RHA114" s="100"/>
      <c r="RHB114" s="100"/>
      <c r="RHC114" s="100"/>
      <c r="RHD114" s="100"/>
      <c r="RHE114" s="100"/>
      <c r="RHF114" s="100"/>
      <c r="RHG114" s="100"/>
      <c r="RHH114" s="100"/>
      <c r="RHI114" s="100"/>
      <c r="RHJ114" s="100"/>
      <c r="RHK114" s="100"/>
      <c r="RHL114" s="100"/>
      <c r="RHM114" s="100"/>
      <c r="RHN114" s="100"/>
      <c r="RHO114" s="100"/>
      <c r="RHP114" s="100"/>
      <c r="RHQ114" s="100"/>
      <c r="RHR114" s="100"/>
      <c r="RHS114" s="100"/>
      <c r="RHT114" s="100"/>
      <c r="RHU114" s="100"/>
      <c r="RHV114" s="100"/>
      <c r="RHW114" s="100"/>
      <c r="RHX114" s="100"/>
      <c r="RHY114" s="100"/>
      <c r="RHZ114" s="100"/>
      <c r="RIA114" s="100"/>
      <c r="RIB114" s="100"/>
      <c r="RIC114" s="100"/>
      <c r="RID114" s="100"/>
      <c r="RIE114" s="100"/>
      <c r="RIF114" s="100"/>
      <c r="RIG114" s="100"/>
      <c r="RIH114" s="100"/>
      <c r="RII114" s="100"/>
      <c r="RIJ114" s="100"/>
      <c r="RIK114" s="100"/>
      <c r="RIL114" s="100"/>
      <c r="RIM114" s="100"/>
      <c r="RIN114" s="100"/>
      <c r="RIO114" s="100"/>
      <c r="RIP114" s="100"/>
      <c r="RIQ114" s="100"/>
      <c r="RIR114" s="100"/>
      <c r="RIS114" s="100"/>
      <c r="RIT114" s="100"/>
      <c r="RIU114" s="100"/>
      <c r="RIV114" s="100"/>
      <c r="RIW114" s="100"/>
      <c r="RIX114" s="100"/>
      <c r="RIY114" s="100"/>
      <c r="RIZ114" s="100"/>
      <c r="RJA114" s="100"/>
      <c r="RJB114" s="100"/>
      <c r="RJC114" s="100"/>
      <c r="RJD114" s="100"/>
      <c r="RJE114" s="100"/>
      <c r="RJF114" s="100"/>
      <c r="RJG114" s="100"/>
      <c r="RJH114" s="100"/>
      <c r="RJI114" s="100"/>
      <c r="RJJ114" s="100"/>
      <c r="RJK114" s="100"/>
      <c r="RJL114" s="100"/>
      <c r="RJM114" s="100"/>
      <c r="RJN114" s="100"/>
      <c r="RJO114" s="100"/>
      <c r="RJP114" s="100"/>
      <c r="RJQ114" s="100"/>
      <c r="RJR114" s="100"/>
      <c r="RJS114" s="100"/>
      <c r="RJT114" s="100"/>
      <c r="RJU114" s="100"/>
      <c r="RJV114" s="100"/>
      <c r="RJW114" s="100"/>
      <c r="RJX114" s="100"/>
      <c r="RJY114" s="100"/>
      <c r="RJZ114" s="100"/>
      <c r="RKA114" s="100"/>
      <c r="RKB114" s="100"/>
      <c r="RKC114" s="100"/>
      <c r="RKD114" s="100"/>
      <c r="RKE114" s="100"/>
      <c r="RKF114" s="100"/>
      <c r="RKG114" s="100"/>
      <c r="RKH114" s="100"/>
      <c r="RKI114" s="100"/>
      <c r="RKJ114" s="100"/>
      <c r="RKK114" s="100"/>
      <c r="RKL114" s="100"/>
      <c r="RKM114" s="100"/>
      <c r="RKN114" s="100"/>
      <c r="RKO114" s="100"/>
      <c r="RKP114" s="100"/>
      <c r="RKQ114" s="100"/>
      <c r="RKR114" s="100"/>
      <c r="RKS114" s="100"/>
      <c r="RKT114" s="100"/>
      <c r="RKU114" s="100"/>
      <c r="RKV114" s="100"/>
      <c r="RKW114" s="100"/>
      <c r="RKX114" s="100"/>
      <c r="RKY114" s="100"/>
      <c r="RKZ114" s="100"/>
      <c r="RLA114" s="100"/>
      <c r="RLB114" s="100"/>
      <c r="RLC114" s="100"/>
      <c r="RLD114" s="100"/>
      <c r="RLE114" s="100"/>
      <c r="RLF114" s="100"/>
      <c r="RLG114" s="100"/>
      <c r="RLH114" s="100"/>
      <c r="RLI114" s="100"/>
      <c r="RLJ114" s="100"/>
      <c r="RLK114" s="100"/>
      <c r="RLL114" s="100"/>
      <c r="RLM114" s="100"/>
      <c r="RLN114" s="100"/>
      <c r="RLO114" s="100"/>
      <c r="RLP114" s="100"/>
      <c r="RLQ114" s="100"/>
      <c r="RLR114" s="100"/>
      <c r="RLS114" s="100"/>
      <c r="RLT114" s="100"/>
      <c r="RLU114" s="100"/>
      <c r="RLV114" s="100"/>
      <c r="RLW114" s="100"/>
      <c r="RLX114" s="100"/>
      <c r="RLY114" s="100"/>
      <c r="RLZ114" s="100"/>
      <c r="RMA114" s="100"/>
      <c r="RMB114" s="100"/>
      <c r="RMC114" s="100"/>
      <c r="RMD114" s="100"/>
      <c r="RME114" s="100"/>
      <c r="RMF114" s="100"/>
      <c r="RMG114" s="100"/>
      <c r="RMH114" s="100"/>
      <c r="RMI114" s="100"/>
      <c r="RMJ114" s="100"/>
      <c r="RMK114" s="100"/>
      <c r="RML114" s="100"/>
      <c r="RMM114" s="100"/>
      <c r="RMN114" s="100"/>
      <c r="RMO114" s="100"/>
      <c r="RMP114" s="100"/>
      <c r="RMQ114" s="100"/>
      <c r="RMR114" s="100"/>
      <c r="RMS114" s="100"/>
      <c r="RMT114" s="100"/>
      <c r="RMU114" s="100"/>
      <c r="RMV114" s="100"/>
      <c r="RMW114" s="100"/>
      <c r="RMX114" s="100"/>
      <c r="RMY114" s="100"/>
      <c r="RMZ114" s="100"/>
      <c r="RNA114" s="100"/>
      <c r="RNB114" s="100"/>
      <c r="RNC114" s="100"/>
      <c r="RND114" s="100"/>
      <c r="RNE114" s="100"/>
      <c r="RNF114" s="100"/>
      <c r="RNG114" s="100"/>
      <c r="RNH114" s="100"/>
      <c r="RNI114" s="100"/>
      <c r="RNJ114" s="100"/>
      <c r="RNK114" s="100"/>
      <c r="RNL114" s="100"/>
      <c r="RNM114" s="100"/>
      <c r="RNN114" s="100"/>
      <c r="RNO114" s="100"/>
      <c r="RNP114" s="100"/>
      <c r="RNQ114" s="100"/>
      <c r="RNR114" s="100"/>
      <c r="RNS114" s="100"/>
      <c r="RNT114" s="100"/>
      <c r="RNU114" s="100"/>
      <c r="RNV114" s="100"/>
      <c r="RNW114" s="100"/>
      <c r="RNX114" s="100"/>
      <c r="RNY114" s="100"/>
      <c r="RNZ114" s="100"/>
      <c r="ROA114" s="100"/>
      <c r="ROB114" s="100"/>
      <c r="ROC114" s="100"/>
      <c r="ROD114" s="100"/>
      <c r="ROE114" s="100"/>
      <c r="ROF114" s="100"/>
      <c r="ROG114" s="100"/>
      <c r="ROH114" s="100"/>
      <c r="ROI114" s="100"/>
      <c r="ROJ114" s="100"/>
      <c r="ROK114" s="100"/>
      <c r="ROL114" s="100"/>
      <c r="ROM114" s="100"/>
      <c r="RON114" s="100"/>
      <c r="ROO114" s="100"/>
      <c r="ROP114" s="100"/>
      <c r="ROQ114" s="100"/>
      <c r="ROR114" s="100"/>
      <c r="ROS114" s="100"/>
      <c r="ROT114" s="100"/>
      <c r="ROU114" s="100"/>
      <c r="ROV114" s="100"/>
      <c r="ROW114" s="100"/>
      <c r="ROX114" s="100"/>
      <c r="ROY114" s="100"/>
      <c r="ROZ114" s="100"/>
      <c r="RPA114" s="100"/>
      <c r="RPB114" s="100"/>
      <c r="RPC114" s="100"/>
      <c r="RPD114" s="100"/>
      <c r="RPE114" s="100"/>
      <c r="RPF114" s="100"/>
      <c r="RPG114" s="100"/>
      <c r="RPH114" s="100"/>
      <c r="RPI114" s="100"/>
      <c r="RPJ114" s="100"/>
      <c r="RPK114" s="100"/>
      <c r="RPL114" s="100"/>
      <c r="RPM114" s="100"/>
      <c r="RPN114" s="100"/>
      <c r="RPO114" s="100"/>
      <c r="RPP114" s="100"/>
      <c r="RPQ114" s="100"/>
      <c r="RPR114" s="100"/>
      <c r="RPS114" s="100"/>
      <c r="RPT114" s="100"/>
      <c r="RPU114" s="100"/>
      <c r="RPV114" s="100"/>
      <c r="RPW114" s="100"/>
      <c r="RPX114" s="100"/>
      <c r="RPY114" s="100"/>
      <c r="RPZ114" s="100"/>
      <c r="RQA114" s="100"/>
      <c r="RQB114" s="100"/>
      <c r="RQC114" s="100"/>
      <c r="RQD114" s="100"/>
      <c r="RQE114" s="100"/>
      <c r="RQF114" s="100"/>
      <c r="RQG114" s="100"/>
      <c r="RQH114" s="100"/>
      <c r="RQI114" s="100"/>
      <c r="RQJ114" s="100"/>
      <c r="RQK114" s="100"/>
      <c r="RQL114" s="100"/>
      <c r="RQM114" s="100"/>
      <c r="RQN114" s="100"/>
      <c r="RQO114" s="100"/>
      <c r="RQP114" s="100"/>
      <c r="RQQ114" s="100"/>
      <c r="RQR114" s="100"/>
      <c r="RQS114" s="100"/>
      <c r="RQT114" s="100"/>
      <c r="RQU114" s="100"/>
      <c r="RQV114" s="100"/>
      <c r="RQW114" s="100"/>
      <c r="RQX114" s="100"/>
      <c r="RQY114" s="100"/>
      <c r="RQZ114" s="100"/>
      <c r="RRA114" s="100"/>
      <c r="RRB114" s="100"/>
      <c r="RRC114" s="100"/>
      <c r="RRD114" s="100"/>
      <c r="RRE114" s="100"/>
      <c r="RRF114" s="100"/>
      <c r="RRG114" s="100"/>
      <c r="RRH114" s="100"/>
      <c r="RRI114" s="100"/>
      <c r="RRJ114" s="100"/>
      <c r="RRK114" s="100"/>
      <c r="RRL114" s="100"/>
      <c r="RRM114" s="100"/>
      <c r="RRN114" s="100"/>
      <c r="RRO114" s="100"/>
      <c r="RRP114" s="100"/>
      <c r="RRQ114" s="100"/>
      <c r="RRR114" s="100"/>
      <c r="RRS114" s="100"/>
      <c r="RRT114" s="100"/>
      <c r="RRU114" s="100"/>
      <c r="RRV114" s="100"/>
      <c r="RRW114" s="100"/>
      <c r="RRX114" s="100"/>
      <c r="RRY114" s="100"/>
      <c r="RRZ114" s="100"/>
      <c r="RSA114" s="100"/>
      <c r="RSB114" s="100"/>
      <c r="RSC114" s="100"/>
      <c r="RSD114" s="100"/>
      <c r="RSE114" s="100"/>
      <c r="RSF114" s="100"/>
      <c r="RSG114" s="100"/>
      <c r="RSH114" s="100"/>
      <c r="RSI114" s="100"/>
      <c r="RSJ114" s="100"/>
      <c r="RSK114" s="100"/>
      <c r="RSL114" s="100"/>
      <c r="RSM114" s="100"/>
      <c r="RSN114" s="100"/>
      <c r="RSO114" s="100"/>
      <c r="RSP114" s="100"/>
      <c r="RSQ114" s="100"/>
      <c r="RSR114" s="100"/>
      <c r="RSS114" s="100"/>
      <c r="RST114" s="100"/>
      <c r="RSU114" s="100"/>
      <c r="RSV114" s="100"/>
      <c r="RSW114" s="100"/>
      <c r="RSX114" s="100"/>
      <c r="RSY114" s="100"/>
      <c r="RSZ114" s="100"/>
      <c r="RTA114" s="100"/>
      <c r="RTB114" s="100"/>
      <c r="RTC114" s="100"/>
      <c r="RTD114" s="100"/>
      <c r="RTE114" s="100"/>
      <c r="RTF114" s="100"/>
      <c r="RTG114" s="100"/>
      <c r="RTH114" s="100"/>
      <c r="RTI114" s="100"/>
      <c r="RTJ114" s="100"/>
      <c r="RTK114" s="100"/>
      <c r="RTL114" s="100"/>
      <c r="RTM114" s="100"/>
      <c r="RTN114" s="100"/>
      <c r="RTO114" s="100"/>
      <c r="RTP114" s="100"/>
      <c r="RTQ114" s="100"/>
      <c r="RTR114" s="100"/>
      <c r="RTS114" s="100"/>
      <c r="RTT114" s="100"/>
      <c r="RTU114" s="100"/>
      <c r="RTV114" s="100"/>
      <c r="RTW114" s="100"/>
      <c r="RTX114" s="100"/>
      <c r="RTY114" s="100"/>
      <c r="RTZ114" s="100"/>
      <c r="RUA114" s="100"/>
      <c r="RUB114" s="100"/>
      <c r="RUC114" s="100"/>
      <c r="RUD114" s="100"/>
      <c r="RUE114" s="100"/>
      <c r="RUF114" s="100"/>
      <c r="RUG114" s="100"/>
      <c r="RUH114" s="100"/>
      <c r="RUI114" s="100"/>
      <c r="RUJ114" s="100"/>
      <c r="RUK114" s="100"/>
      <c r="RUL114" s="100"/>
      <c r="RUM114" s="100"/>
      <c r="RUN114" s="100"/>
      <c r="RUO114" s="100"/>
      <c r="RUP114" s="100"/>
      <c r="RUQ114" s="100"/>
      <c r="RUR114" s="100"/>
      <c r="RUS114" s="100"/>
      <c r="RUT114" s="100"/>
      <c r="RUU114" s="100"/>
      <c r="RUV114" s="100"/>
      <c r="RUW114" s="100"/>
      <c r="RUX114" s="100"/>
      <c r="RUY114" s="100"/>
      <c r="RUZ114" s="100"/>
      <c r="RVA114" s="100"/>
      <c r="RVB114" s="100"/>
      <c r="RVC114" s="100"/>
      <c r="RVD114" s="100"/>
      <c r="RVE114" s="100"/>
      <c r="RVF114" s="100"/>
      <c r="RVG114" s="100"/>
      <c r="RVH114" s="100"/>
      <c r="RVI114" s="100"/>
      <c r="RVJ114" s="100"/>
      <c r="RVK114" s="100"/>
      <c r="RVL114" s="100"/>
      <c r="RVM114" s="100"/>
      <c r="RVN114" s="100"/>
      <c r="RVO114" s="100"/>
      <c r="RVP114" s="100"/>
      <c r="RVQ114" s="100"/>
      <c r="RVR114" s="100"/>
      <c r="RVS114" s="100"/>
      <c r="RVT114" s="100"/>
      <c r="RVU114" s="100"/>
      <c r="RVV114" s="100"/>
      <c r="RVW114" s="100"/>
      <c r="RVX114" s="100"/>
      <c r="RVY114" s="100"/>
      <c r="RVZ114" s="100"/>
      <c r="RWA114" s="100"/>
      <c r="RWB114" s="100"/>
      <c r="RWC114" s="100"/>
      <c r="RWD114" s="100"/>
      <c r="RWE114" s="100"/>
      <c r="RWF114" s="100"/>
      <c r="RWG114" s="100"/>
      <c r="RWH114" s="100"/>
      <c r="RWI114" s="100"/>
      <c r="RWJ114" s="100"/>
      <c r="RWK114" s="100"/>
      <c r="RWL114" s="100"/>
      <c r="RWM114" s="100"/>
      <c r="RWN114" s="100"/>
      <c r="RWO114" s="100"/>
      <c r="RWP114" s="100"/>
      <c r="RWQ114" s="100"/>
      <c r="RWR114" s="100"/>
      <c r="RWS114" s="100"/>
      <c r="RWT114" s="100"/>
      <c r="RWU114" s="100"/>
      <c r="RWV114" s="100"/>
      <c r="RWW114" s="100"/>
      <c r="RWX114" s="100"/>
      <c r="RWY114" s="100"/>
      <c r="RWZ114" s="100"/>
      <c r="RXA114" s="100"/>
      <c r="RXB114" s="100"/>
      <c r="RXC114" s="100"/>
      <c r="RXD114" s="100"/>
      <c r="RXE114" s="100"/>
      <c r="RXF114" s="100"/>
      <c r="RXG114" s="100"/>
      <c r="RXH114" s="100"/>
      <c r="RXI114" s="100"/>
      <c r="RXJ114" s="100"/>
      <c r="RXK114" s="100"/>
      <c r="RXL114" s="100"/>
      <c r="RXM114" s="100"/>
      <c r="RXN114" s="100"/>
      <c r="RXO114" s="100"/>
      <c r="RXP114" s="100"/>
      <c r="RXQ114" s="100"/>
      <c r="RXR114" s="100"/>
      <c r="RXS114" s="100"/>
      <c r="RXT114" s="100"/>
      <c r="RXU114" s="100"/>
      <c r="RXV114" s="100"/>
      <c r="RXW114" s="100"/>
      <c r="RXX114" s="100"/>
      <c r="RXY114" s="100"/>
      <c r="RXZ114" s="100"/>
      <c r="RYA114" s="100"/>
      <c r="RYB114" s="100"/>
      <c r="RYC114" s="100"/>
      <c r="RYD114" s="100"/>
      <c r="RYE114" s="100"/>
      <c r="RYF114" s="100"/>
      <c r="RYG114" s="100"/>
      <c r="RYH114" s="100"/>
      <c r="RYI114" s="100"/>
      <c r="RYJ114" s="100"/>
      <c r="RYK114" s="100"/>
      <c r="RYL114" s="100"/>
      <c r="RYM114" s="100"/>
      <c r="RYN114" s="100"/>
      <c r="RYO114" s="100"/>
      <c r="RYP114" s="100"/>
      <c r="RYQ114" s="100"/>
      <c r="RYR114" s="100"/>
      <c r="RYS114" s="100"/>
      <c r="RYT114" s="100"/>
      <c r="RYU114" s="100"/>
      <c r="RYV114" s="100"/>
      <c r="RYW114" s="100"/>
      <c r="RYX114" s="100"/>
      <c r="RYY114" s="100"/>
      <c r="RYZ114" s="100"/>
      <c r="RZA114" s="100"/>
      <c r="RZB114" s="100"/>
      <c r="RZC114" s="100"/>
      <c r="RZD114" s="100"/>
      <c r="RZE114" s="100"/>
      <c r="RZF114" s="100"/>
      <c r="RZG114" s="100"/>
      <c r="RZH114" s="100"/>
      <c r="RZI114" s="100"/>
      <c r="RZJ114" s="100"/>
      <c r="RZK114" s="100"/>
      <c r="RZL114" s="100"/>
      <c r="RZM114" s="100"/>
      <c r="RZN114" s="100"/>
      <c r="RZO114" s="100"/>
      <c r="RZP114" s="100"/>
      <c r="RZQ114" s="100"/>
      <c r="RZR114" s="100"/>
      <c r="RZS114" s="100"/>
      <c r="RZT114" s="100"/>
      <c r="RZU114" s="100"/>
      <c r="RZV114" s="100"/>
      <c r="RZW114" s="100"/>
      <c r="RZX114" s="100"/>
      <c r="RZY114" s="100"/>
      <c r="RZZ114" s="100"/>
      <c r="SAA114" s="100"/>
      <c r="SAB114" s="100"/>
      <c r="SAC114" s="100"/>
      <c r="SAD114" s="100"/>
      <c r="SAE114" s="100"/>
      <c r="SAF114" s="100"/>
      <c r="SAG114" s="100"/>
      <c r="SAH114" s="100"/>
      <c r="SAI114" s="100"/>
      <c r="SAJ114" s="100"/>
      <c r="SAK114" s="100"/>
      <c r="SAL114" s="100"/>
      <c r="SAM114" s="100"/>
      <c r="SAN114" s="100"/>
      <c r="SAO114" s="100"/>
      <c r="SAP114" s="100"/>
      <c r="SAQ114" s="100"/>
      <c r="SAR114" s="100"/>
      <c r="SAS114" s="100"/>
      <c r="SAT114" s="100"/>
      <c r="SAU114" s="100"/>
      <c r="SAV114" s="100"/>
      <c r="SAW114" s="100"/>
      <c r="SAX114" s="100"/>
      <c r="SAY114" s="100"/>
      <c r="SAZ114" s="100"/>
      <c r="SBA114" s="100"/>
      <c r="SBB114" s="100"/>
      <c r="SBC114" s="100"/>
      <c r="SBD114" s="100"/>
      <c r="SBE114" s="100"/>
      <c r="SBF114" s="100"/>
      <c r="SBG114" s="100"/>
      <c r="SBH114" s="100"/>
      <c r="SBI114" s="100"/>
      <c r="SBJ114" s="100"/>
      <c r="SBK114" s="100"/>
      <c r="SBL114" s="100"/>
      <c r="SBM114" s="100"/>
      <c r="SBN114" s="100"/>
      <c r="SBO114" s="100"/>
      <c r="SBP114" s="100"/>
      <c r="SBQ114" s="100"/>
      <c r="SBR114" s="100"/>
      <c r="SBS114" s="100"/>
      <c r="SBT114" s="100"/>
      <c r="SBU114" s="100"/>
      <c r="SBV114" s="100"/>
      <c r="SBW114" s="100"/>
      <c r="SBX114" s="100"/>
      <c r="SBY114" s="100"/>
      <c r="SBZ114" s="100"/>
      <c r="SCA114" s="100"/>
      <c r="SCB114" s="100"/>
      <c r="SCC114" s="100"/>
      <c r="SCD114" s="100"/>
      <c r="SCE114" s="100"/>
      <c r="SCF114" s="100"/>
      <c r="SCG114" s="100"/>
      <c r="SCH114" s="100"/>
      <c r="SCI114" s="100"/>
      <c r="SCJ114" s="100"/>
      <c r="SCK114" s="100"/>
      <c r="SCL114" s="100"/>
      <c r="SCM114" s="100"/>
      <c r="SCN114" s="100"/>
      <c r="SCO114" s="100"/>
      <c r="SCP114" s="100"/>
      <c r="SCQ114" s="100"/>
      <c r="SCR114" s="100"/>
      <c r="SCS114" s="100"/>
      <c r="SCT114" s="100"/>
      <c r="SCU114" s="100"/>
      <c r="SCV114" s="100"/>
      <c r="SCW114" s="100"/>
      <c r="SCX114" s="100"/>
      <c r="SCY114" s="100"/>
      <c r="SCZ114" s="100"/>
      <c r="SDA114" s="100"/>
      <c r="SDB114" s="100"/>
      <c r="SDC114" s="100"/>
      <c r="SDD114" s="100"/>
      <c r="SDE114" s="100"/>
      <c r="SDF114" s="100"/>
      <c r="SDG114" s="100"/>
      <c r="SDH114" s="100"/>
      <c r="SDI114" s="100"/>
      <c r="SDJ114" s="100"/>
      <c r="SDK114" s="100"/>
      <c r="SDL114" s="100"/>
      <c r="SDM114" s="100"/>
      <c r="SDN114" s="100"/>
      <c r="SDO114" s="100"/>
      <c r="SDP114" s="100"/>
      <c r="SDQ114" s="100"/>
      <c r="SDR114" s="100"/>
      <c r="SDS114" s="100"/>
      <c r="SDT114" s="100"/>
      <c r="SDU114" s="100"/>
      <c r="SDV114" s="100"/>
      <c r="SDW114" s="100"/>
      <c r="SDX114" s="100"/>
      <c r="SDY114" s="100"/>
      <c r="SDZ114" s="100"/>
      <c r="SEA114" s="100"/>
      <c r="SEB114" s="100"/>
      <c r="SEC114" s="100"/>
      <c r="SED114" s="100"/>
      <c r="SEE114" s="100"/>
      <c r="SEF114" s="100"/>
      <c r="SEG114" s="100"/>
      <c r="SEH114" s="100"/>
      <c r="SEI114" s="100"/>
      <c r="SEJ114" s="100"/>
      <c r="SEK114" s="100"/>
      <c r="SEL114" s="100"/>
      <c r="SEM114" s="100"/>
      <c r="SEN114" s="100"/>
      <c r="SEO114" s="100"/>
      <c r="SEP114" s="100"/>
      <c r="SEQ114" s="100"/>
      <c r="SER114" s="100"/>
      <c r="SES114" s="100"/>
      <c r="SET114" s="100"/>
      <c r="SEU114" s="100"/>
      <c r="SEV114" s="100"/>
      <c r="SEW114" s="100"/>
      <c r="SEX114" s="100"/>
      <c r="SEY114" s="100"/>
      <c r="SEZ114" s="100"/>
      <c r="SFA114" s="100"/>
      <c r="SFB114" s="100"/>
      <c r="SFC114" s="100"/>
      <c r="SFD114" s="100"/>
      <c r="SFE114" s="100"/>
      <c r="SFF114" s="100"/>
      <c r="SFG114" s="100"/>
      <c r="SFH114" s="100"/>
      <c r="SFI114" s="100"/>
      <c r="SFJ114" s="100"/>
      <c r="SFK114" s="100"/>
      <c r="SFL114" s="100"/>
      <c r="SFM114" s="100"/>
      <c r="SFN114" s="100"/>
      <c r="SFO114" s="100"/>
      <c r="SFP114" s="100"/>
      <c r="SFQ114" s="100"/>
      <c r="SFR114" s="100"/>
      <c r="SFS114" s="100"/>
      <c r="SFT114" s="100"/>
      <c r="SFU114" s="100"/>
      <c r="SFV114" s="100"/>
      <c r="SFW114" s="100"/>
      <c r="SFX114" s="100"/>
      <c r="SFY114" s="100"/>
      <c r="SFZ114" s="100"/>
      <c r="SGA114" s="100"/>
      <c r="SGB114" s="100"/>
      <c r="SGC114" s="100"/>
      <c r="SGD114" s="100"/>
      <c r="SGE114" s="100"/>
      <c r="SGF114" s="100"/>
      <c r="SGG114" s="100"/>
      <c r="SGH114" s="100"/>
      <c r="SGI114" s="100"/>
      <c r="SGJ114" s="100"/>
      <c r="SGK114" s="100"/>
      <c r="SGL114" s="100"/>
      <c r="SGM114" s="100"/>
      <c r="SGN114" s="100"/>
      <c r="SGO114" s="100"/>
      <c r="SGP114" s="100"/>
      <c r="SGQ114" s="100"/>
      <c r="SGR114" s="100"/>
      <c r="SGS114" s="100"/>
      <c r="SGT114" s="100"/>
      <c r="SGU114" s="100"/>
      <c r="SGV114" s="100"/>
      <c r="SGW114" s="100"/>
      <c r="SGX114" s="100"/>
      <c r="SGY114" s="100"/>
      <c r="SGZ114" s="100"/>
      <c r="SHA114" s="100"/>
      <c r="SHB114" s="100"/>
      <c r="SHC114" s="100"/>
      <c r="SHD114" s="100"/>
      <c r="SHE114" s="100"/>
      <c r="SHF114" s="100"/>
      <c r="SHG114" s="100"/>
      <c r="SHH114" s="100"/>
      <c r="SHI114" s="100"/>
      <c r="SHJ114" s="100"/>
      <c r="SHK114" s="100"/>
      <c r="SHL114" s="100"/>
      <c r="SHM114" s="100"/>
      <c r="SHN114" s="100"/>
      <c r="SHO114" s="100"/>
      <c r="SHP114" s="100"/>
      <c r="SHQ114" s="100"/>
      <c r="SHR114" s="100"/>
      <c r="SHS114" s="100"/>
      <c r="SHT114" s="100"/>
      <c r="SHU114" s="100"/>
      <c r="SHV114" s="100"/>
      <c r="SHW114" s="100"/>
      <c r="SHX114" s="100"/>
      <c r="SHY114" s="100"/>
      <c r="SHZ114" s="100"/>
      <c r="SIA114" s="100"/>
      <c r="SIB114" s="100"/>
      <c r="SIC114" s="100"/>
      <c r="SID114" s="100"/>
      <c r="SIE114" s="100"/>
      <c r="SIF114" s="100"/>
      <c r="SIG114" s="100"/>
      <c r="SIH114" s="100"/>
      <c r="SII114" s="100"/>
      <c r="SIJ114" s="100"/>
      <c r="SIK114" s="100"/>
      <c r="SIL114" s="100"/>
      <c r="SIM114" s="100"/>
      <c r="SIN114" s="100"/>
      <c r="SIO114" s="100"/>
      <c r="SIP114" s="100"/>
      <c r="SIQ114" s="100"/>
      <c r="SIR114" s="100"/>
      <c r="SIS114" s="100"/>
      <c r="SIT114" s="100"/>
      <c r="SIU114" s="100"/>
      <c r="SIV114" s="100"/>
      <c r="SIW114" s="100"/>
      <c r="SIX114" s="100"/>
      <c r="SIY114" s="100"/>
      <c r="SIZ114" s="100"/>
      <c r="SJA114" s="100"/>
      <c r="SJB114" s="100"/>
      <c r="SJC114" s="100"/>
      <c r="SJD114" s="100"/>
      <c r="SJE114" s="100"/>
      <c r="SJF114" s="100"/>
      <c r="SJG114" s="100"/>
      <c r="SJH114" s="100"/>
      <c r="SJI114" s="100"/>
      <c r="SJJ114" s="100"/>
      <c r="SJK114" s="100"/>
      <c r="SJL114" s="100"/>
      <c r="SJM114" s="100"/>
      <c r="SJN114" s="100"/>
      <c r="SJO114" s="100"/>
      <c r="SJP114" s="100"/>
      <c r="SJQ114" s="100"/>
      <c r="SJR114" s="100"/>
      <c r="SJS114" s="100"/>
      <c r="SJT114" s="100"/>
      <c r="SJU114" s="100"/>
      <c r="SJV114" s="100"/>
      <c r="SJW114" s="100"/>
      <c r="SJX114" s="100"/>
      <c r="SJY114" s="100"/>
      <c r="SJZ114" s="100"/>
      <c r="SKA114" s="100"/>
      <c r="SKB114" s="100"/>
      <c r="SKC114" s="100"/>
      <c r="SKD114" s="100"/>
      <c r="SKE114" s="100"/>
      <c r="SKF114" s="100"/>
      <c r="SKG114" s="100"/>
      <c r="SKH114" s="100"/>
      <c r="SKI114" s="100"/>
      <c r="SKJ114" s="100"/>
      <c r="SKK114" s="100"/>
      <c r="SKL114" s="100"/>
      <c r="SKM114" s="100"/>
      <c r="SKN114" s="100"/>
      <c r="SKO114" s="100"/>
      <c r="SKP114" s="100"/>
      <c r="SKQ114" s="100"/>
      <c r="SKR114" s="100"/>
      <c r="SKS114" s="100"/>
      <c r="SKT114" s="100"/>
      <c r="SKU114" s="100"/>
      <c r="SKV114" s="100"/>
      <c r="SKW114" s="100"/>
      <c r="SKX114" s="100"/>
      <c r="SKY114" s="100"/>
      <c r="SKZ114" s="100"/>
      <c r="SLA114" s="100"/>
      <c r="SLB114" s="100"/>
      <c r="SLC114" s="100"/>
      <c r="SLD114" s="100"/>
      <c r="SLE114" s="100"/>
      <c r="SLF114" s="100"/>
      <c r="SLG114" s="100"/>
      <c r="SLH114" s="100"/>
      <c r="SLI114" s="100"/>
      <c r="SLJ114" s="100"/>
      <c r="SLK114" s="100"/>
      <c r="SLL114" s="100"/>
      <c r="SLM114" s="100"/>
      <c r="SLN114" s="100"/>
      <c r="SLO114" s="100"/>
      <c r="SLP114" s="100"/>
      <c r="SLQ114" s="100"/>
      <c r="SLR114" s="100"/>
      <c r="SLS114" s="100"/>
      <c r="SLT114" s="100"/>
      <c r="SLU114" s="100"/>
      <c r="SLV114" s="100"/>
      <c r="SLW114" s="100"/>
      <c r="SLX114" s="100"/>
      <c r="SLY114" s="100"/>
      <c r="SLZ114" s="100"/>
      <c r="SMA114" s="100"/>
      <c r="SMB114" s="100"/>
      <c r="SMC114" s="100"/>
      <c r="SMD114" s="100"/>
      <c r="SME114" s="100"/>
      <c r="SMF114" s="100"/>
      <c r="SMG114" s="100"/>
      <c r="SMH114" s="100"/>
      <c r="SMI114" s="100"/>
      <c r="SMJ114" s="100"/>
      <c r="SMK114" s="100"/>
      <c r="SML114" s="100"/>
      <c r="SMM114" s="100"/>
      <c r="SMN114" s="100"/>
      <c r="SMO114" s="100"/>
      <c r="SMP114" s="100"/>
      <c r="SMQ114" s="100"/>
      <c r="SMR114" s="100"/>
      <c r="SMS114" s="100"/>
      <c r="SMT114" s="100"/>
      <c r="SMU114" s="100"/>
      <c r="SMV114" s="100"/>
      <c r="SMW114" s="100"/>
      <c r="SMX114" s="100"/>
      <c r="SMY114" s="100"/>
      <c r="SMZ114" s="100"/>
      <c r="SNA114" s="100"/>
      <c r="SNB114" s="100"/>
      <c r="SNC114" s="100"/>
      <c r="SND114" s="100"/>
      <c r="SNE114" s="100"/>
      <c r="SNF114" s="100"/>
      <c r="SNG114" s="100"/>
      <c r="SNH114" s="100"/>
      <c r="SNI114" s="100"/>
      <c r="SNJ114" s="100"/>
      <c r="SNK114" s="100"/>
      <c r="SNL114" s="100"/>
      <c r="SNM114" s="100"/>
      <c r="SNN114" s="100"/>
      <c r="SNO114" s="100"/>
      <c r="SNP114" s="100"/>
      <c r="SNQ114" s="100"/>
      <c r="SNR114" s="100"/>
      <c r="SNS114" s="100"/>
      <c r="SNT114" s="100"/>
      <c r="SNU114" s="100"/>
      <c r="SNV114" s="100"/>
      <c r="SNW114" s="100"/>
      <c r="SNX114" s="100"/>
      <c r="SNY114" s="100"/>
      <c r="SNZ114" s="100"/>
      <c r="SOA114" s="100"/>
      <c r="SOB114" s="100"/>
      <c r="SOC114" s="100"/>
      <c r="SOD114" s="100"/>
      <c r="SOE114" s="100"/>
      <c r="SOF114" s="100"/>
      <c r="SOG114" s="100"/>
      <c r="SOH114" s="100"/>
      <c r="SOI114" s="100"/>
      <c r="SOJ114" s="100"/>
      <c r="SOK114" s="100"/>
      <c r="SOL114" s="100"/>
      <c r="SOM114" s="100"/>
      <c r="SON114" s="100"/>
      <c r="SOO114" s="100"/>
      <c r="SOP114" s="100"/>
      <c r="SOQ114" s="100"/>
      <c r="SOR114" s="100"/>
      <c r="SOS114" s="100"/>
      <c r="SOT114" s="100"/>
      <c r="SOU114" s="100"/>
      <c r="SOV114" s="100"/>
      <c r="SOW114" s="100"/>
      <c r="SOX114" s="100"/>
      <c r="SOY114" s="100"/>
      <c r="SOZ114" s="100"/>
      <c r="SPA114" s="100"/>
      <c r="SPB114" s="100"/>
      <c r="SPC114" s="100"/>
      <c r="SPD114" s="100"/>
      <c r="SPE114" s="100"/>
      <c r="SPF114" s="100"/>
      <c r="SPG114" s="100"/>
      <c r="SPH114" s="100"/>
      <c r="SPI114" s="100"/>
      <c r="SPJ114" s="100"/>
      <c r="SPK114" s="100"/>
      <c r="SPL114" s="100"/>
      <c r="SPM114" s="100"/>
      <c r="SPN114" s="100"/>
      <c r="SPO114" s="100"/>
      <c r="SPP114" s="100"/>
      <c r="SPQ114" s="100"/>
      <c r="SPR114" s="100"/>
      <c r="SPS114" s="100"/>
      <c r="SPT114" s="100"/>
      <c r="SPU114" s="100"/>
      <c r="SPV114" s="100"/>
      <c r="SPW114" s="100"/>
      <c r="SPX114" s="100"/>
      <c r="SPY114" s="100"/>
      <c r="SPZ114" s="100"/>
      <c r="SQA114" s="100"/>
      <c r="SQB114" s="100"/>
      <c r="SQC114" s="100"/>
      <c r="SQD114" s="100"/>
      <c r="SQE114" s="100"/>
      <c r="SQF114" s="100"/>
      <c r="SQG114" s="100"/>
      <c r="SQH114" s="100"/>
      <c r="SQI114" s="100"/>
      <c r="SQJ114" s="100"/>
      <c r="SQK114" s="100"/>
      <c r="SQL114" s="100"/>
      <c r="SQM114" s="100"/>
      <c r="SQN114" s="100"/>
      <c r="SQO114" s="100"/>
      <c r="SQP114" s="100"/>
      <c r="SQQ114" s="100"/>
      <c r="SQR114" s="100"/>
      <c r="SQS114" s="100"/>
      <c r="SQT114" s="100"/>
      <c r="SQU114" s="100"/>
      <c r="SQV114" s="100"/>
      <c r="SQW114" s="100"/>
      <c r="SQX114" s="100"/>
      <c r="SQY114" s="100"/>
      <c r="SQZ114" s="100"/>
      <c r="SRA114" s="100"/>
      <c r="SRB114" s="100"/>
      <c r="SRC114" s="100"/>
      <c r="SRD114" s="100"/>
      <c r="SRE114" s="100"/>
      <c r="SRF114" s="100"/>
      <c r="SRG114" s="100"/>
      <c r="SRH114" s="100"/>
      <c r="SRI114" s="100"/>
      <c r="SRJ114" s="100"/>
      <c r="SRK114" s="100"/>
      <c r="SRL114" s="100"/>
      <c r="SRM114" s="100"/>
      <c r="SRN114" s="100"/>
      <c r="SRO114" s="100"/>
      <c r="SRP114" s="100"/>
      <c r="SRQ114" s="100"/>
      <c r="SRR114" s="100"/>
      <c r="SRS114" s="100"/>
      <c r="SRT114" s="100"/>
      <c r="SRU114" s="100"/>
      <c r="SRV114" s="100"/>
      <c r="SRW114" s="100"/>
      <c r="SRX114" s="100"/>
      <c r="SRY114" s="100"/>
      <c r="SRZ114" s="100"/>
      <c r="SSA114" s="100"/>
      <c r="SSB114" s="100"/>
      <c r="SSC114" s="100"/>
      <c r="SSD114" s="100"/>
      <c r="SSE114" s="100"/>
      <c r="SSF114" s="100"/>
      <c r="SSG114" s="100"/>
      <c r="SSH114" s="100"/>
      <c r="SSI114" s="100"/>
      <c r="SSJ114" s="100"/>
      <c r="SSK114" s="100"/>
      <c r="SSL114" s="100"/>
      <c r="SSM114" s="100"/>
      <c r="SSN114" s="100"/>
      <c r="SSO114" s="100"/>
      <c r="SSP114" s="100"/>
      <c r="SSQ114" s="100"/>
      <c r="SSR114" s="100"/>
      <c r="SSS114" s="100"/>
      <c r="SST114" s="100"/>
      <c r="SSU114" s="100"/>
      <c r="SSV114" s="100"/>
      <c r="SSW114" s="100"/>
      <c r="SSX114" s="100"/>
      <c r="SSY114" s="100"/>
      <c r="SSZ114" s="100"/>
      <c r="STA114" s="100"/>
      <c r="STB114" s="100"/>
      <c r="STC114" s="100"/>
      <c r="STD114" s="100"/>
      <c r="STE114" s="100"/>
      <c r="STF114" s="100"/>
      <c r="STG114" s="100"/>
      <c r="STH114" s="100"/>
      <c r="STI114" s="100"/>
      <c r="STJ114" s="100"/>
      <c r="STK114" s="100"/>
      <c r="STL114" s="100"/>
      <c r="STM114" s="100"/>
      <c r="STN114" s="100"/>
      <c r="STO114" s="100"/>
      <c r="STP114" s="100"/>
      <c r="STQ114" s="100"/>
      <c r="STR114" s="100"/>
      <c r="STS114" s="100"/>
      <c r="STT114" s="100"/>
      <c r="STU114" s="100"/>
      <c r="STV114" s="100"/>
      <c r="STW114" s="100"/>
      <c r="STX114" s="100"/>
      <c r="STY114" s="100"/>
      <c r="STZ114" s="100"/>
      <c r="SUA114" s="100"/>
      <c r="SUB114" s="100"/>
      <c r="SUC114" s="100"/>
      <c r="SUD114" s="100"/>
      <c r="SUE114" s="100"/>
      <c r="SUF114" s="100"/>
      <c r="SUG114" s="100"/>
      <c r="SUH114" s="100"/>
      <c r="SUI114" s="100"/>
      <c r="SUJ114" s="100"/>
      <c r="SUK114" s="100"/>
      <c r="SUL114" s="100"/>
      <c r="SUM114" s="100"/>
      <c r="SUN114" s="100"/>
      <c r="SUO114" s="100"/>
      <c r="SUP114" s="100"/>
      <c r="SUQ114" s="100"/>
      <c r="SUR114" s="100"/>
      <c r="SUS114" s="100"/>
      <c r="SUT114" s="100"/>
      <c r="SUU114" s="100"/>
      <c r="SUV114" s="100"/>
      <c r="SUW114" s="100"/>
      <c r="SUX114" s="100"/>
      <c r="SUY114" s="100"/>
      <c r="SUZ114" s="100"/>
      <c r="SVA114" s="100"/>
      <c r="SVB114" s="100"/>
      <c r="SVC114" s="100"/>
      <c r="SVD114" s="100"/>
      <c r="SVE114" s="100"/>
      <c r="SVF114" s="100"/>
      <c r="SVG114" s="100"/>
      <c r="SVH114" s="100"/>
      <c r="SVI114" s="100"/>
      <c r="SVJ114" s="100"/>
      <c r="SVK114" s="100"/>
      <c r="SVL114" s="100"/>
      <c r="SVM114" s="100"/>
      <c r="SVN114" s="100"/>
      <c r="SVO114" s="100"/>
      <c r="SVP114" s="100"/>
      <c r="SVQ114" s="100"/>
      <c r="SVR114" s="100"/>
      <c r="SVS114" s="100"/>
      <c r="SVT114" s="100"/>
      <c r="SVU114" s="100"/>
      <c r="SVV114" s="100"/>
      <c r="SVW114" s="100"/>
      <c r="SVX114" s="100"/>
      <c r="SVY114" s="100"/>
      <c r="SVZ114" s="100"/>
      <c r="SWA114" s="100"/>
      <c r="SWB114" s="100"/>
      <c r="SWC114" s="100"/>
      <c r="SWD114" s="100"/>
      <c r="SWE114" s="100"/>
      <c r="SWF114" s="100"/>
      <c r="SWG114" s="100"/>
      <c r="SWH114" s="100"/>
      <c r="SWI114" s="100"/>
      <c r="SWJ114" s="100"/>
      <c r="SWK114" s="100"/>
      <c r="SWL114" s="100"/>
      <c r="SWM114" s="100"/>
      <c r="SWN114" s="100"/>
      <c r="SWO114" s="100"/>
      <c r="SWP114" s="100"/>
      <c r="SWQ114" s="100"/>
      <c r="SWR114" s="100"/>
      <c r="SWS114" s="100"/>
      <c r="SWT114" s="100"/>
      <c r="SWU114" s="100"/>
      <c r="SWV114" s="100"/>
      <c r="SWW114" s="100"/>
      <c r="SWX114" s="100"/>
      <c r="SWY114" s="100"/>
      <c r="SWZ114" s="100"/>
      <c r="SXA114" s="100"/>
      <c r="SXB114" s="100"/>
      <c r="SXC114" s="100"/>
      <c r="SXD114" s="100"/>
      <c r="SXE114" s="100"/>
      <c r="SXF114" s="100"/>
      <c r="SXG114" s="100"/>
      <c r="SXH114" s="100"/>
      <c r="SXI114" s="100"/>
      <c r="SXJ114" s="100"/>
      <c r="SXK114" s="100"/>
      <c r="SXL114" s="100"/>
      <c r="SXM114" s="100"/>
      <c r="SXN114" s="100"/>
      <c r="SXO114" s="100"/>
      <c r="SXP114" s="100"/>
      <c r="SXQ114" s="100"/>
      <c r="SXR114" s="100"/>
      <c r="SXS114" s="100"/>
      <c r="SXT114" s="100"/>
      <c r="SXU114" s="100"/>
      <c r="SXV114" s="100"/>
      <c r="SXW114" s="100"/>
      <c r="SXX114" s="100"/>
      <c r="SXY114" s="100"/>
      <c r="SXZ114" s="100"/>
      <c r="SYA114" s="100"/>
      <c r="SYB114" s="100"/>
      <c r="SYC114" s="100"/>
      <c r="SYD114" s="100"/>
      <c r="SYE114" s="100"/>
      <c r="SYF114" s="100"/>
      <c r="SYG114" s="100"/>
      <c r="SYH114" s="100"/>
      <c r="SYI114" s="100"/>
      <c r="SYJ114" s="100"/>
      <c r="SYK114" s="100"/>
      <c r="SYL114" s="100"/>
      <c r="SYM114" s="100"/>
      <c r="SYN114" s="100"/>
      <c r="SYO114" s="100"/>
      <c r="SYP114" s="100"/>
      <c r="SYQ114" s="100"/>
      <c r="SYR114" s="100"/>
      <c r="SYS114" s="100"/>
      <c r="SYT114" s="100"/>
      <c r="SYU114" s="100"/>
      <c r="SYV114" s="100"/>
      <c r="SYW114" s="100"/>
      <c r="SYX114" s="100"/>
      <c r="SYY114" s="100"/>
      <c r="SYZ114" s="100"/>
      <c r="SZA114" s="100"/>
      <c r="SZB114" s="100"/>
      <c r="SZC114" s="100"/>
      <c r="SZD114" s="100"/>
      <c r="SZE114" s="100"/>
      <c r="SZF114" s="100"/>
      <c r="SZG114" s="100"/>
      <c r="SZH114" s="100"/>
      <c r="SZI114" s="100"/>
      <c r="SZJ114" s="100"/>
      <c r="SZK114" s="100"/>
      <c r="SZL114" s="100"/>
      <c r="SZM114" s="100"/>
      <c r="SZN114" s="100"/>
      <c r="SZO114" s="100"/>
      <c r="SZP114" s="100"/>
      <c r="SZQ114" s="100"/>
      <c r="SZR114" s="100"/>
      <c r="SZS114" s="100"/>
      <c r="SZT114" s="100"/>
      <c r="SZU114" s="100"/>
      <c r="SZV114" s="100"/>
      <c r="SZW114" s="100"/>
      <c r="SZX114" s="100"/>
      <c r="SZY114" s="100"/>
      <c r="SZZ114" s="100"/>
      <c r="TAA114" s="100"/>
      <c r="TAB114" s="100"/>
      <c r="TAC114" s="100"/>
      <c r="TAD114" s="100"/>
      <c r="TAE114" s="100"/>
      <c r="TAF114" s="100"/>
      <c r="TAG114" s="100"/>
      <c r="TAH114" s="100"/>
      <c r="TAI114" s="100"/>
      <c r="TAJ114" s="100"/>
      <c r="TAK114" s="100"/>
      <c r="TAL114" s="100"/>
      <c r="TAM114" s="100"/>
      <c r="TAN114" s="100"/>
      <c r="TAO114" s="100"/>
      <c r="TAP114" s="100"/>
      <c r="TAQ114" s="100"/>
      <c r="TAR114" s="100"/>
      <c r="TAS114" s="100"/>
      <c r="TAT114" s="100"/>
      <c r="TAU114" s="100"/>
      <c r="TAV114" s="100"/>
      <c r="TAW114" s="100"/>
      <c r="TAX114" s="100"/>
      <c r="TAY114" s="100"/>
      <c r="TAZ114" s="100"/>
      <c r="TBA114" s="100"/>
      <c r="TBB114" s="100"/>
      <c r="TBC114" s="100"/>
      <c r="TBD114" s="100"/>
      <c r="TBE114" s="100"/>
      <c r="TBF114" s="100"/>
      <c r="TBG114" s="100"/>
      <c r="TBH114" s="100"/>
      <c r="TBI114" s="100"/>
      <c r="TBJ114" s="100"/>
      <c r="TBK114" s="100"/>
      <c r="TBL114" s="100"/>
      <c r="TBM114" s="100"/>
      <c r="TBN114" s="100"/>
      <c r="TBO114" s="100"/>
      <c r="TBP114" s="100"/>
      <c r="TBQ114" s="100"/>
      <c r="TBR114" s="100"/>
      <c r="TBS114" s="100"/>
      <c r="TBT114" s="100"/>
      <c r="TBU114" s="100"/>
      <c r="TBV114" s="100"/>
      <c r="TBW114" s="100"/>
      <c r="TBX114" s="100"/>
      <c r="TBY114" s="100"/>
      <c r="TBZ114" s="100"/>
      <c r="TCA114" s="100"/>
      <c r="TCB114" s="100"/>
      <c r="TCC114" s="100"/>
      <c r="TCD114" s="100"/>
      <c r="TCE114" s="100"/>
      <c r="TCF114" s="100"/>
      <c r="TCG114" s="100"/>
      <c r="TCH114" s="100"/>
      <c r="TCI114" s="100"/>
      <c r="TCJ114" s="100"/>
      <c r="TCK114" s="100"/>
      <c r="TCL114" s="100"/>
      <c r="TCM114" s="100"/>
      <c r="TCN114" s="100"/>
      <c r="TCO114" s="100"/>
      <c r="TCP114" s="100"/>
      <c r="TCQ114" s="100"/>
      <c r="TCR114" s="100"/>
      <c r="TCS114" s="100"/>
      <c r="TCT114" s="100"/>
      <c r="TCU114" s="100"/>
      <c r="TCV114" s="100"/>
      <c r="TCW114" s="100"/>
      <c r="TCX114" s="100"/>
      <c r="TCY114" s="100"/>
      <c r="TCZ114" s="100"/>
      <c r="TDA114" s="100"/>
      <c r="TDB114" s="100"/>
      <c r="TDC114" s="100"/>
      <c r="TDD114" s="100"/>
      <c r="TDE114" s="100"/>
      <c r="TDF114" s="100"/>
      <c r="TDG114" s="100"/>
      <c r="TDH114" s="100"/>
      <c r="TDI114" s="100"/>
      <c r="TDJ114" s="100"/>
      <c r="TDK114" s="100"/>
      <c r="TDL114" s="100"/>
      <c r="TDM114" s="100"/>
      <c r="TDN114" s="100"/>
      <c r="TDO114" s="100"/>
      <c r="TDP114" s="100"/>
      <c r="TDQ114" s="100"/>
      <c r="TDR114" s="100"/>
      <c r="TDS114" s="100"/>
      <c r="TDT114" s="100"/>
      <c r="TDU114" s="100"/>
      <c r="TDV114" s="100"/>
      <c r="TDW114" s="100"/>
      <c r="TDX114" s="100"/>
      <c r="TDY114" s="100"/>
      <c r="TDZ114" s="100"/>
      <c r="TEA114" s="100"/>
      <c r="TEB114" s="100"/>
      <c r="TEC114" s="100"/>
      <c r="TED114" s="100"/>
      <c r="TEE114" s="100"/>
      <c r="TEF114" s="100"/>
      <c r="TEG114" s="100"/>
      <c r="TEH114" s="100"/>
      <c r="TEI114" s="100"/>
      <c r="TEJ114" s="100"/>
      <c r="TEK114" s="100"/>
      <c r="TEL114" s="100"/>
      <c r="TEM114" s="100"/>
      <c r="TEN114" s="100"/>
      <c r="TEO114" s="100"/>
      <c r="TEP114" s="100"/>
      <c r="TEQ114" s="100"/>
      <c r="TER114" s="100"/>
      <c r="TES114" s="100"/>
      <c r="TET114" s="100"/>
      <c r="TEU114" s="100"/>
      <c r="TEV114" s="100"/>
      <c r="TEW114" s="100"/>
      <c r="TEX114" s="100"/>
      <c r="TEY114" s="100"/>
      <c r="TEZ114" s="100"/>
      <c r="TFA114" s="100"/>
      <c r="TFB114" s="100"/>
      <c r="TFC114" s="100"/>
      <c r="TFD114" s="100"/>
      <c r="TFE114" s="100"/>
      <c r="TFF114" s="100"/>
      <c r="TFG114" s="100"/>
      <c r="TFH114" s="100"/>
      <c r="TFI114" s="100"/>
      <c r="TFJ114" s="100"/>
      <c r="TFK114" s="100"/>
      <c r="TFL114" s="100"/>
      <c r="TFM114" s="100"/>
      <c r="TFN114" s="100"/>
      <c r="TFO114" s="100"/>
      <c r="TFP114" s="100"/>
      <c r="TFQ114" s="100"/>
      <c r="TFR114" s="100"/>
      <c r="TFS114" s="100"/>
      <c r="TFT114" s="100"/>
      <c r="TFU114" s="100"/>
      <c r="TFV114" s="100"/>
      <c r="TFW114" s="100"/>
      <c r="TFX114" s="100"/>
      <c r="TFY114" s="100"/>
      <c r="TFZ114" s="100"/>
      <c r="TGA114" s="100"/>
      <c r="TGB114" s="100"/>
      <c r="TGC114" s="100"/>
      <c r="TGD114" s="100"/>
      <c r="TGE114" s="100"/>
      <c r="TGF114" s="100"/>
      <c r="TGG114" s="100"/>
      <c r="TGH114" s="100"/>
      <c r="TGI114" s="100"/>
      <c r="TGJ114" s="100"/>
      <c r="TGK114" s="100"/>
      <c r="TGL114" s="100"/>
      <c r="TGM114" s="100"/>
      <c r="TGN114" s="100"/>
      <c r="TGO114" s="100"/>
      <c r="TGP114" s="100"/>
      <c r="TGQ114" s="100"/>
      <c r="TGR114" s="100"/>
      <c r="TGS114" s="100"/>
      <c r="TGT114" s="100"/>
      <c r="TGU114" s="100"/>
      <c r="TGV114" s="100"/>
      <c r="TGW114" s="100"/>
      <c r="TGX114" s="100"/>
      <c r="TGY114" s="100"/>
      <c r="TGZ114" s="100"/>
      <c r="THA114" s="100"/>
      <c r="THB114" s="100"/>
      <c r="THC114" s="100"/>
      <c r="THD114" s="100"/>
      <c r="THE114" s="100"/>
      <c r="THF114" s="100"/>
      <c r="THG114" s="100"/>
      <c r="THH114" s="100"/>
      <c r="THI114" s="100"/>
      <c r="THJ114" s="100"/>
      <c r="THK114" s="100"/>
      <c r="THL114" s="100"/>
      <c r="THM114" s="100"/>
      <c r="THN114" s="100"/>
      <c r="THO114" s="100"/>
      <c r="THP114" s="100"/>
      <c r="THQ114" s="100"/>
      <c r="THR114" s="100"/>
      <c r="THS114" s="100"/>
      <c r="THT114" s="100"/>
      <c r="THU114" s="100"/>
      <c r="THV114" s="100"/>
      <c r="THW114" s="100"/>
      <c r="THX114" s="100"/>
      <c r="THY114" s="100"/>
      <c r="THZ114" s="100"/>
      <c r="TIA114" s="100"/>
      <c r="TIB114" s="100"/>
      <c r="TIC114" s="100"/>
      <c r="TID114" s="100"/>
      <c r="TIE114" s="100"/>
      <c r="TIF114" s="100"/>
      <c r="TIG114" s="100"/>
      <c r="TIH114" s="100"/>
      <c r="TII114" s="100"/>
      <c r="TIJ114" s="100"/>
      <c r="TIK114" s="100"/>
      <c r="TIL114" s="100"/>
      <c r="TIM114" s="100"/>
      <c r="TIN114" s="100"/>
      <c r="TIO114" s="100"/>
      <c r="TIP114" s="100"/>
      <c r="TIQ114" s="100"/>
      <c r="TIR114" s="100"/>
      <c r="TIS114" s="100"/>
      <c r="TIT114" s="100"/>
      <c r="TIU114" s="100"/>
      <c r="TIV114" s="100"/>
      <c r="TIW114" s="100"/>
      <c r="TIX114" s="100"/>
      <c r="TIY114" s="100"/>
      <c r="TIZ114" s="100"/>
      <c r="TJA114" s="100"/>
      <c r="TJB114" s="100"/>
      <c r="TJC114" s="100"/>
      <c r="TJD114" s="100"/>
      <c r="TJE114" s="100"/>
      <c r="TJF114" s="100"/>
      <c r="TJG114" s="100"/>
      <c r="TJH114" s="100"/>
      <c r="TJI114" s="100"/>
      <c r="TJJ114" s="100"/>
      <c r="TJK114" s="100"/>
      <c r="TJL114" s="100"/>
      <c r="TJM114" s="100"/>
      <c r="TJN114" s="100"/>
      <c r="TJO114" s="100"/>
      <c r="TJP114" s="100"/>
      <c r="TJQ114" s="100"/>
      <c r="TJR114" s="100"/>
      <c r="TJS114" s="100"/>
      <c r="TJT114" s="100"/>
      <c r="TJU114" s="100"/>
      <c r="TJV114" s="100"/>
      <c r="TJW114" s="100"/>
      <c r="TJX114" s="100"/>
      <c r="TJY114" s="100"/>
      <c r="TJZ114" s="100"/>
      <c r="TKA114" s="100"/>
      <c r="TKB114" s="100"/>
      <c r="TKC114" s="100"/>
      <c r="TKD114" s="100"/>
      <c r="TKE114" s="100"/>
      <c r="TKF114" s="100"/>
      <c r="TKG114" s="100"/>
      <c r="TKH114" s="100"/>
      <c r="TKI114" s="100"/>
      <c r="TKJ114" s="100"/>
      <c r="TKK114" s="100"/>
      <c r="TKL114" s="100"/>
      <c r="TKM114" s="100"/>
      <c r="TKN114" s="100"/>
      <c r="TKO114" s="100"/>
      <c r="TKP114" s="100"/>
      <c r="TKQ114" s="100"/>
      <c r="TKR114" s="100"/>
      <c r="TKS114" s="100"/>
      <c r="TKT114" s="100"/>
      <c r="TKU114" s="100"/>
      <c r="TKV114" s="100"/>
      <c r="TKW114" s="100"/>
      <c r="TKX114" s="100"/>
      <c r="TKY114" s="100"/>
      <c r="TKZ114" s="100"/>
      <c r="TLA114" s="100"/>
      <c r="TLB114" s="100"/>
      <c r="TLC114" s="100"/>
      <c r="TLD114" s="100"/>
      <c r="TLE114" s="100"/>
      <c r="TLF114" s="100"/>
      <c r="TLG114" s="100"/>
      <c r="TLH114" s="100"/>
      <c r="TLI114" s="100"/>
      <c r="TLJ114" s="100"/>
      <c r="TLK114" s="100"/>
      <c r="TLL114" s="100"/>
      <c r="TLM114" s="100"/>
      <c r="TLN114" s="100"/>
      <c r="TLO114" s="100"/>
      <c r="TLP114" s="100"/>
      <c r="TLQ114" s="100"/>
      <c r="TLR114" s="100"/>
      <c r="TLS114" s="100"/>
      <c r="TLT114" s="100"/>
      <c r="TLU114" s="100"/>
      <c r="TLV114" s="100"/>
      <c r="TLW114" s="100"/>
      <c r="TLX114" s="100"/>
      <c r="TLY114" s="100"/>
      <c r="TLZ114" s="100"/>
      <c r="TMA114" s="100"/>
      <c r="TMB114" s="100"/>
      <c r="TMC114" s="100"/>
      <c r="TMD114" s="100"/>
      <c r="TME114" s="100"/>
      <c r="TMF114" s="100"/>
      <c r="TMG114" s="100"/>
      <c r="TMH114" s="100"/>
      <c r="TMI114" s="100"/>
      <c r="TMJ114" s="100"/>
      <c r="TMK114" s="100"/>
      <c r="TML114" s="100"/>
      <c r="TMM114" s="100"/>
      <c r="TMN114" s="100"/>
      <c r="TMO114" s="100"/>
      <c r="TMP114" s="100"/>
      <c r="TMQ114" s="100"/>
      <c r="TMR114" s="100"/>
      <c r="TMS114" s="100"/>
      <c r="TMT114" s="100"/>
      <c r="TMU114" s="100"/>
      <c r="TMV114" s="100"/>
      <c r="TMW114" s="100"/>
      <c r="TMX114" s="100"/>
      <c r="TMY114" s="100"/>
      <c r="TMZ114" s="100"/>
      <c r="TNA114" s="100"/>
      <c r="TNB114" s="100"/>
      <c r="TNC114" s="100"/>
      <c r="TND114" s="100"/>
      <c r="TNE114" s="100"/>
      <c r="TNF114" s="100"/>
      <c r="TNG114" s="100"/>
      <c r="TNH114" s="100"/>
      <c r="TNI114" s="100"/>
      <c r="TNJ114" s="100"/>
      <c r="TNK114" s="100"/>
      <c r="TNL114" s="100"/>
      <c r="TNM114" s="100"/>
      <c r="TNN114" s="100"/>
      <c r="TNO114" s="100"/>
      <c r="TNP114" s="100"/>
      <c r="TNQ114" s="100"/>
      <c r="TNR114" s="100"/>
      <c r="TNS114" s="100"/>
      <c r="TNT114" s="100"/>
      <c r="TNU114" s="100"/>
      <c r="TNV114" s="100"/>
      <c r="TNW114" s="100"/>
      <c r="TNX114" s="100"/>
      <c r="TNY114" s="100"/>
      <c r="TNZ114" s="100"/>
      <c r="TOA114" s="100"/>
      <c r="TOB114" s="100"/>
      <c r="TOC114" s="100"/>
      <c r="TOD114" s="100"/>
      <c r="TOE114" s="100"/>
      <c r="TOF114" s="100"/>
      <c r="TOG114" s="100"/>
      <c r="TOH114" s="100"/>
      <c r="TOI114" s="100"/>
      <c r="TOJ114" s="100"/>
      <c r="TOK114" s="100"/>
      <c r="TOL114" s="100"/>
      <c r="TOM114" s="100"/>
      <c r="TON114" s="100"/>
      <c r="TOO114" s="100"/>
      <c r="TOP114" s="100"/>
      <c r="TOQ114" s="100"/>
      <c r="TOR114" s="100"/>
      <c r="TOS114" s="100"/>
      <c r="TOT114" s="100"/>
      <c r="TOU114" s="100"/>
      <c r="TOV114" s="100"/>
      <c r="TOW114" s="100"/>
      <c r="TOX114" s="100"/>
      <c r="TOY114" s="100"/>
      <c r="TOZ114" s="100"/>
      <c r="TPA114" s="100"/>
      <c r="TPB114" s="100"/>
      <c r="TPC114" s="100"/>
      <c r="TPD114" s="100"/>
      <c r="TPE114" s="100"/>
      <c r="TPF114" s="100"/>
      <c r="TPG114" s="100"/>
      <c r="TPH114" s="100"/>
      <c r="TPI114" s="100"/>
      <c r="TPJ114" s="100"/>
      <c r="TPK114" s="100"/>
      <c r="TPL114" s="100"/>
      <c r="TPM114" s="100"/>
      <c r="TPN114" s="100"/>
      <c r="TPO114" s="100"/>
      <c r="TPP114" s="100"/>
      <c r="TPQ114" s="100"/>
      <c r="TPR114" s="100"/>
      <c r="TPS114" s="100"/>
      <c r="TPT114" s="100"/>
      <c r="TPU114" s="100"/>
      <c r="TPV114" s="100"/>
      <c r="TPW114" s="100"/>
      <c r="TPX114" s="100"/>
      <c r="TPY114" s="100"/>
      <c r="TPZ114" s="100"/>
      <c r="TQA114" s="100"/>
      <c r="TQB114" s="100"/>
      <c r="TQC114" s="100"/>
      <c r="TQD114" s="100"/>
      <c r="TQE114" s="100"/>
      <c r="TQF114" s="100"/>
      <c r="TQG114" s="100"/>
      <c r="TQH114" s="100"/>
      <c r="TQI114" s="100"/>
      <c r="TQJ114" s="100"/>
      <c r="TQK114" s="100"/>
      <c r="TQL114" s="100"/>
      <c r="TQM114" s="100"/>
      <c r="TQN114" s="100"/>
      <c r="TQO114" s="100"/>
      <c r="TQP114" s="100"/>
      <c r="TQQ114" s="100"/>
      <c r="TQR114" s="100"/>
      <c r="TQS114" s="100"/>
      <c r="TQT114" s="100"/>
      <c r="TQU114" s="100"/>
      <c r="TQV114" s="100"/>
      <c r="TQW114" s="100"/>
      <c r="TQX114" s="100"/>
      <c r="TQY114" s="100"/>
      <c r="TQZ114" s="100"/>
      <c r="TRA114" s="100"/>
      <c r="TRB114" s="100"/>
      <c r="TRC114" s="100"/>
      <c r="TRD114" s="100"/>
      <c r="TRE114" s="100"/>
      <c r="TRF114" s="100"/>
      <c r="TRG114" s="100"/>
      <c r="TRH114" s="100"/>
      <c r="TRI114" s="100"/>
      <c r="TRJ114" s="100"/>
      <c r="TRK114" s="100"/>
      <c r="TRL114" s="100"/>
      <c r="TRM114" s="100"/>
      <c r="TRN114" s="100"/>
      <c r="TRO114" s="100"/>
      <c r="TRP114" s="100"/>
      <c r="TRQ114" s="100"/>
      <c r="TRR114" s="100"/>
      <c r="TRS114" s="100"/>
      <c r="TRT114" s="100"/>
      <c r="TRU114" s="100"/>
      <c r="TRV114" s="100"/>
      <c r="TRW114" s="100"/>
      <c r="TRX114" s="100"/>
      <c r="TRY114" s="100"/>
      <c r="TRZ114" s="100"/>
      <c r="TSA114" s="100"/>
      <c r="TSB114" s="100"/>
      <c r="TSC114" s="100"/>
      <c r="TSD114" s="100"/>
      <c r="TSE114" s="100"/>
      <c r="TSF114" s="100"/>
      <c r="TSG114" s="100"/>
      <c r="TSH114" s="100"/>
      <c r="TSI114" s="100"/>
      <c r="TSJ114" s="100"/>
      <c r="TSK114" s="100"/>
      <c r="TSL114" s="100"/>
      <c r="TSM114" s="100"/>
      <c r="TSN114" s="100"/>
      <c r="TSO114" s="100"/>
      <c r="TSP114" s="100"/>
      <c r="TSQ114" s="100"/>
      <c r="TSR114" s="100"/>
      <c r="TSS114" s="100"/>
      <c r="TST114" s="100"/>
      <c r="TSU114" s="100"/>
      <c r="TSV114" s="100"/>
      <c r="TSW114" s="100"/>
      <c r="TSX114" s="100"/>
      <c r="TSY114" s="100"/>
      <c r="TSZ114" s="100"/>
      <c r="TTA114" s="100"/>
      <c r="TTB114" s="100"/>
      <c r="TTC114" s="100"/>
      <c r="TTD114" s="100"/>
      <c r="TTE114" s="100"/>
      <c r="TTF114" s="100"/>
      <c r="TTG114" s="100"/>
      <c r="TTH114" s="100"/>
      <c r="TTI114" s="100"/>
      <c r="TTJ114" s="100"/>
      <c r="TTK114" s="100"/>
      <c r="TTL114" s="100"/>
      <c r="TTM114" s="100"/>
      <c r="TTN114" s="100"/>
      <c r="TTO114" s="100"/>
      <c r="TTP114" s="100"/>
      <c r="TTQ114" s="100"/>
      <c r="TTR114" s="100"/>
      <c r="TTS114" s="100"/>
      <c r="TTT114" s="100"/>
      <c r="TTU114" s="100"/>
      <c r="TTV114" s="100"/>
      <c r="TTW114" s="100"/>
      <c r="TTX114" s="100"/>
      <c r="TTY114" s="100"/>
      <c r="TTZ114" s="100"/>
      <c r="TUA114" s="100"/>
      <c r="TUB114" s="100"/>
      <c r="TUC114" s="100"/>
      <c r="TUD114" s="100"/>
      <c r="TUE114" s="100"/>
      <c r="TUF114" s="100"/>
      <c r="TUG114" s="100"/>
      <c r="TUH114" s="100"/>
      <c r="TUI114" s="100"/>
      <c r="TUJ114" s="100"/>
      <c r="TUK114" s="100"/>
      <c r="TUL114" s="100"/>
      <c r="TUM114" s="100"/>
      <c r="TUN114" s="100"/>
      <c r="TUO114" s="100"/>
      <c r="TUP114" s="100"/>
      <c r="TUQ114" s="100"/>
      <c r="TUR114" s="100"/>
      <c r="TUS114" s="100"/>
      <c r="TUT114" s="100"/>
      <c r="TUU114" s="100"/>
      <c r="TUV114" s="100"/>
      <c r="TUW114" s="100"/>
      <c r="TUX114" s="100"/>
      <c r="TUY114" s="100"/>
      <c r="TUZ114" s="100"/>
      <c r="TVA114" s="100"/>
      <c r="TVB114" s="100"/>
      <c r="TVC114" s="100"/>
      <c r="TVD114" s="100"/>
      <c r="TVE114" s="100"/>
      <c r="TVF114" s="100"/>
      <c r="TVG114" s="100"/>
      <c r="TVH114" s="100"/>
      <c r="TVI114" s="100"/>
      <c r="TVJ114" s="100"/>
      <c r="TVK114" s="100"/>
      <c r="TVL114" s="100"/>
      <c r="TVM114" s="100"/>
      <c r="TVN114" s="100"/>
      <c r="TVO114" s="100"/>
      <c r="TVP114" s="100"/>
      <c r="TVQ114" s="100"/>
      <c r="TVR114" s="100"/>
      <c r="TVS114" s="100"/>
      <c r="TVT114" s="100"/>
      <c r="TVU114" s="100"/>
      <c r="TVV114" s="100"/>
      <c r="TVW114" s="100"/>
      <c r="TVX114" s="100"/>
      <c r="TVY114" s="100"/>
      <c r="TVZ114" s="100"/>
      <c r="TWA114" s="100"/>
      <c r="TWB114" s="100"/>
      <c r="TWC114" s="100"/>
      <c r="TWD114" s="100"/>
      <c r="TWE114" s="100"/>
      <c r="TWF114" s="100"/>
      <c r="TWG114" s="100"/>
      <c r="TWH114" s="100"/>
      <c r="TWI114" s="100"/>
      <c r="TWJ114" s="100"/>
      <c r="TWK114" s="100"/>
      <c r="TWL114" s="100"/>
      <c r="TWM114" s="100"/>
      <c r="TWN114" s="100"/>
      <c r="TWO114" s="100"/>
      <c r="TWP114" s="100"/>
      <c r="TWQ114" s="100"/>
      <c r="TWR114" s="100"/>
      <c r="TWS114" s="100"/>
      <c r="TWT114" s="100"/>
      <c r="TWU114" s="100"/>
      <c r="TWV114" s="100"/>
      <c r="TWW114" s="100"/>
      <c r="TWX114" s="100"/>
      <c r="TWY114" s="100"/>
      <c r="TWZ114" s="100"/>
      <c r="TXA114" s="100"/>
      <c r="TXB114" s="100"/>
      <c r="TXC114" s="100"/>
      <c r="TXD114" s="100"/>
      <c r="TXE114" s="100"/>
      <c r="TXF114" s="100"/>
      <c r="TXG114" s="100"/>
      <c r="TXH114" s="100"/>
      <c r="TXI114" s="100"/>
      <c r="TXJ114" s="100"/>
      <c r="TXK114" s="100"/>
      <c r="TXL114" s="100"/>
      <c r="TXM114" s="100"/>
      <c r="TXN114" s="100"/>
      <c r="TXO114" s="100"/>
      <c r="TXP114" s="100"/>
      <c r="TXQ114" s="100"/>
      <c r="TXR114" s="100"/>
      <c r="TXS114" s="100"/>
      <c r="TXT114" s="100"/>
      <c r="TXU114" s="100"/>
      <c r="TXV114" s="100"/>
      <c r="TXW114" s="100"/>
      <c r="TXX114" s="100"/>
      <c r="TXY114" s="100"/>
      <c r="TXZ114" s="100"/>
      <c r="TYA114" s="100"/>
      <c r="TYB114" s="100"/>
      <c r="TYC114" s="100"/>
      <c r="TYD114" s="100"/>
      <c r="TYE114" s="100"/>
      <c r="TYF114" s="100"/>
      <c r="TYG114" s="100"/>
      <c r="TYH114" s="100"/>
      <c r="TYI114" s="100"/>
      <c r="TYJ114" s="100"/>
      <c r="TYK114" s="100"/>
      <c r="TYL114" s="100"/>
      <c r="TYM114" s="100"/>
      <c r="TYN114" s="100"/>
      <c r="TYO114" s="100"/>
      <c r="TYP114" s="100"/>
      <c r="TYQ114" s="100"/>
      <c r="TYR114" s="100"/>
      <c r="TYS114" s="100"/>
      <c r="TYT114" s="100"/>
      <c r="TYU114" s="100"/>
      <c r="TYV114" s="100"/>
      <c r="TYW114" s="100"/>
      <c r="TYX114" s="100"/>
      <c r="TYY114" s="100"/>
      <c r="TYZ114" s="100"/>
      <c r="TZA114" s="100"/>
      <c r="TZB114" s="100"/>
      <c r="TZC114" s="100"/>
      <c r="TZD114" s="100"/>
      <c r="TZE114" s="100"/>
      <c r="TZF114" s="100"/>
      <c r="TZG114" s="100"/>
      <c r="TZH114" s="100"/>
      <c r="TZI114" s="100"/>
      <c r="TZJ114" s="100"/>
      <c r="TZK114" s="100"/>
      <c r="TZL114" s="100"/>
      <c r="TZM114" s="100"/>
      <c r="TZN114" s="100"/>
      <c r="TZO114" s="100"/>
      <c r="TZP114" s="100"/>
      <c r="TZQ114" s="100"/>
      <c r="TZR114" s="100"/>
      <c r="TZS114" s="100"/>
      <c r="TZT114" s="100"/>
      <c r="TZU114" s="100"/>
      <c r="TZV114" s="100"/>
      <c r="TZW114" s="100"/>
      <c r="TZX114" s="100"/>
      <c r="TZY114" s="100"/>
      <c r="TZZ114" s="100"/>
      <c r="UAA114" s="100"/>
      <c r="UAB114" s="100"/>
      <c r="UAC114" s="100"/>
      <c r="UAD114" s="100"/>
      <c r="UAE114" s="100"/>
      <c r="UAF114" s="100"/>
      <c r="UAG114" s="100"/>
      <c r="UAH114" s="100"/>
      <c r="UAI114" s="100"/>
      <c r="UAJ114" s="100"/>
      <c r="UAK114" s="100"/>
      <c r="UAL114" s="100"/>
      <c r="UAM114" s="100"/>
      <c r="UAN114" s="100"/>
      <c r="UAO114" s="100"/>
      <c r="UAP114" s="100"/>
      <c r="UAQ114" s="100"/>
      <c r="UAR114" s="100"/>
      <c r="UAS114" s="100"/>
      <c r="UAT114" s="100"/>
      <c r="UAU114" s="100"/>
      <c r="UAV114" s="100"/>
      <c r="UAW114" s="100"/>
      <c r="UAX114" s="100"/>
      <c r="UAY114" s="100"/>
      <c r="UAZ114" s="100"/>
      <c r="UBA114" s="100"/>
      <c r="UBB114" s="100"/>
      <c r="UBC114" s="100"/>
      <c r="UBD114" s="100"/>
      <c r="UBE114" s="100"/>
      <c r="UBF114" s="100"/>
      <c r="UBG114" s="100"/>
      <c r="UBH114" s="100"/>
      <c r="UBI114" s="100"/>
      <c r="UBJ114" s="100"/>
      <c r="UBK114" s="100"/>
      <c r="UBL114" s="100"/>
      <c r="UBM114" s="100"/>
      <c r="UBN114" s="100"/>
      <c r="UBO114" s="100"/>
      <c r="UBP114" s="100"/>
      <c r="UBQ114" s="100"/>
      <c r="UBR114" s="100"/>
      <c r="UBS114" s="100"/>
      <c r="UBT114" s="100"/>
      <c r="UBU114" s="100"/>
      <c r="UBV114" s="100"/>
      <c r="UBW114" s="100"/>
      <c r="UBX114" s="100"/>
      <c r="UBY114" s="100"/>
      <c r="UBZ114" s="100"/>
      <c r="UCA114" s="100"/>
      <c r="UCB114" s="100"/>
      <c r="UCC114" s="100"/>
      <c r="UCD114" s="100"/>
      <c r="UCE114" s="100"/>
      <c r="UCF114" s="100"/>
      <c r="UCG114" s="100"/>
      <c r="UCH114" s="100"/>
      <c r="UCI114" s="100"/>
      <c r="UCJ114" s="100"/>
      <c r="UCK114" s="100"/>
      <c r="UCL114" s="100"/>
      <c r="UCM114" s="100"/>
      <c r="UCN114" s="100"/>
      <c r="UCO114" s="100"/>
      <c r="UCP114" s="100"/>
      <c r="UCQ114" s="100"/>
      <c r="UCR114" s="100"/>
      <c r="UCS114" s="100"/>
      <c r="UCT114" s="100"/>
      <c r="UCU114" s="100"/>
      <c r="UCV114" s="100"/>
      <c r="UCW114" s="100"/>
      <c r="UCX114" s="100"/>
      <c r="UCY114" s="100"/>
      <c r="UCZ114" s="100"/>
      <c r="UDA114" s="100"/>
      <c r="UDB114" s="100"/>
      <c r="UDC114" s="100"/>
      <c r="UDD114" s="100"/>
      <c r="UDE114" s="100"/>
      <c r="UDF114" s="100"/>
      <c r="UDG114" s="100"/>
      <c r="UDH114" s="100"/>
      <c r="UDI114" s="100"/>
      <c r="UDJ114" s="100"/>
      <c r="UDK114" s="100"/>
      <c r="UDL114" s="100"/>
      <c r="UDM114" s="100"/>
      <c r="UDN114" s="100"/>
      <c r="UDO114" s="100"/>
      <c r="UDP114" s="100"/>
      <c r="UDQ114" s="100"/>
      <c r="UDR114" s="100"/>
      <c r="UDS114" s="100"/>
      <c r="UDT114" s="100"/>
      <c r="UDU114" s="100"/>
      <c r="UDV114" s="100"/>
      <c r="UDW114" s="100"/>
      <c r="UDX114" s="100"/>
      <c r="UDY114" s="100"/>
      <c r="UDZ114" s="100"/>
      <c r="UEA114" s="100"/>
      <c r="UEB114" s="100"/>
      <c r="UEC114" s="100"/>
      <c r="UED114" s="100"/>
      <c r="UEE114" s="100"/>
      <c r="UEF114" s="100"/>
      <c r="UEG114" s="100"/>
      <c r="UEH114" s="100"/>
      <c r="UEI114" s="100"/>
      <c r="UEJ114" s="100"/>
      <c r="UEK114" s="100"/>
      <c r="UEL114" s="100"/>
      <c r="UEM114" s="100"/>
      <c r="UEN114" s="100"/>
      <c r="UEO114" s="100"/>
      <c r="UEP114" s="100"/>
      <c r="UEQ114" s="100"/>
      <c r="UER114" s="100"/>
      <c r="UES114" s="100"/>
      <c r="UET114" s="100"/>
      <c r="UEU114" s="100"/>
      <c r="UEV114" s="100"/>
      <c r="UEW114" s="100"/>
      <c r="UEX114" s="100"/>
      <c r="UEY114" s="100"/>
      <c r="UEZ114" s="100"/>
      <c r="UFA114" s="100"/>
      <c r="UFB114" s="100"/>
      <c r="UFC114" s="100"/>
      <c r="UFD114" s="100"/>
      <c r="UFE114" s="100"/>
      <c r="UFF114" s="100"/>
      <c r="UFG114" s="100"/>
      <c r="UFH114" s="100"/>
      <c r="UFI114" s="100"/>
      <c r="UFJ114" s="100"/>
      <c r="UFK114" s="100"/>
      <c r="UFL114" s="100"/>
      <c r="UFM114" s="100"/>
      <c r="UFN114" s="100"/>
      <c r="UFO114" s="100"/>
      <c r="UFP114" s="100"/>
      <c r="UFQ114" s="100"/>
      <c r="UFR114" s="100"/>
      <c r="UFS114" s="100"/>
      <c r="UFT114" s="100"/>
      <c r="UFU114" s="100"/>
      <c r="UFV114" s="100"/>
      <c r="UFW114" s="100"/>
      <c r="UFX114" s="100"/>
      <c r="UFY114" s="100"/>
      <c r="UFZ114" s="100"/>
      <c r="UGA114" s="100"/>
      <c r="UGB114" s="100"/>
      <c r="UGC114" s="100"/>
      <c r="UGD114" s="100"/>
      <c r="UGE114" s="100"/>
      <c r="UGF114" s="100"/>
      <c r="UGG114" s="100"/>
      <c r="UGH114" s="100"/>
      <c r="UGI114" s="100"/>
      <c r="UGJ114" s="100"/>
      <c r="UGK114" s="100"/>
      <c r="UGL114" s="100"/>
      <c r="UGM114" s="100"/>
      <c r="UGN114" s="100"/>
      <c r="UGO114" s="100"/>
      <c r="UGP114" s="100"/>
      <c r="UGQ114" s="100"/>
      <c r="UGR114" s="100"/>
      <c r="UGS114" s="100"/>
      <c r="UGT114" s="100"/>
      <c r="UGU114" s="100"/>
      <c r="UGV114" s="100"/>
      <c r="UGW114" s="100"/>
      <c r="UGX114" s="100"/>
      <c r="UGY114" s="100"/>
      <c r="UGZ114" s="100"/>
      <c r="UHA114" s="100"/>
      <c r="UHB114" s="100"/>
      <c r="UHC114" s="100"/>
      <c r="UHD114" s="100"/>
      <c r="UHE114" s="100"/>
      <c r="UHF114" s="100"/>
      <c r="UHG114" s="100"/>
      <c r="UHH114" s="100"/>
      <c r="UHI114" s="100"/>
      <c r="UHJ114" s="100"/>
      <c r="UHK114" s="100"/>
      <c r="UHL114" s="100"/>
      <c r="UHM114" s="100"/>
      <c r="UHN114" s="100"/>
      <c r="UHO114" s="100"/>
      <c r="UHP114" s="100"/>
      <c r="UHQ114" s="100"/>
      <c r="UHR114" s="100"/>
      <c r="UHS114" s="100"/>
      <c r="UHT114" s="100"/>
      <c r="UHU114" s="100"/>
      <c r="UHV114" s="100"/>
      <c r="UHW114" s="100"/>
      <c r="UHX114" s="100"/>
      <c r="UHY114" s="100"/>
      <c r="UHZ114" s="100"/>
      <c r="UIA114" s="100"/>
      <c r="UIB114" s="100"/>
      <c r="UIC114" s="100"/>
      <c r="UID114" s="100"/>
      <c r="UIE114" s="100"/>
      <c r="UIF114" s="100"/>
      <c r="UIG114" s="100"/>
      <c r="UIH114" s="100"/>
      <c r="UII114" s="100"/>
      <c r="UIJ114" s="100"/>
      <c r="UIK114" s="100"/>
      <c r="UIL114" s="100"/>
      <c r="UIM114" s="100"/>
      <c r="UIN114" s="100"/>
      <c r="UIO114" s="100"/>
      <c r="UIP114" s="100"/>
      <c r="UIQ114" s="100"/>
      <c r="UIR114" s="100"/>
      <c r="UIS114" s="100"/>
      <c r="UIT114" s="100"/>
      <c r="UIU114" s="100"/>
      <c r="UIV114" s="100"/>
      <c r="UIW114" s="100"/>
      <c r="UIX114" s="100"/>
      <c r="UIY114" s="100"/>
      <c r="UIZ114" s="100"/>
      <c r="UJA114" s="100"/>
      <c r="UJB114" s="100"/>
      <c r="UJC114" s="100"/>
      <c r="UJD114" s="100"/>
      <c r="UJE114" s="100"/>
      <c r="UJF114" s="100"/>
      <c r="UJG114" s="100"/>
      <c r="UJH114" s="100"/>
      <c r="UJI114" s="100"/>
      <c r="UJJ114" s="100"/>
      <c r="UJK114" s="100"/>
      <c r="UJL114" s="100"/>
      <c r="UJM114" s="100"/>
      <c r="UJN114" s="100"/>
      <c r="UJO114" s="100"/>
      <c r="UJP114" s="100"/>
      <c r="UJQ114" s="100"/>
      <c r="UJR114" s="100"/>
      <c r="UJS114" s="100"/>
      <c r="UJT114" s="100"/>
      <c r="UJU114" s="100"/>
      <c r="UJV114" s="100"/>
      <c r="UJW114" s="100"/>
      <c r="UJX114" s="100"/>
      <c r="UJY114" s="100"/>
      <c r="UJZ114" s="100"/>
      <c r="UKA114" s="100"/>
      <c r="UKB114" s="100"/>
      <c r="UKC114" s="100"/>
      <c r="UKD114" s="100"/>
      <c r="UKE114" s="100"/>
      <c r="UKF114" s="100"/>
      <c r="UKG114" s="100"/>
      <c r="UKH114" s="100"/>
      <c r="UKI114" s="100"/>
      <c r="UKJ114" s="100"/>
      <c r="UKK114" s="100"/>
      <c r="UKL114" s="100"/>
      <c r="UKM114" s="100"/>
      <c r="UKN114" s="100"/>
      <c r="UKO114" s="100"/>
      <c r="UKP114" s="100"/>
      <c r="UKQ114" s="100"/>
      <c r="UKR114" s="100"/>
      <c r="UKS114" s="100"/>
      <c r="UKT114" s="100"/>
      <c r="UKU114" s="100"/>
      <c r="UKV114" s="100"/>
      <c r="UKW114" s="100"/>
      <c r="UKX114" s="100"/>
      <c r="UKY114" s="100"/>
      <c r="UKZ114" s="100"/>
      <c r="ULA114" s="100"/>
      <c r="ULB114" s="100"/>
      <c r="ULC114" s="100"/>
      <c r="ULD114" s="100"/>
      <c r="ULE114" s="100"/>
      <c r="ULF114" s="100"/>
      <c r="ULG114" s="100"/>
      <c r="ULH114" s="100"/>
      <c r="ULI114" s="100"/>
      <c r="ULJ114" s="100"/>
      <c r="ULK114" s="100"/>
      <c r="ULL114" s="100"/>
      <c r="ULM114" s="100"/>
      <c r="ULN114" s="100"/>
      <c r="ULO114" s="100"/>
      <c r="ULP114" s="100"/>
      <c r="ULQ114" s="100"/>
      <c r="ULR114" s="100"/>
      <c r="ULS114" s="100"/>
      <c r="ULT114" s="100"/>
      <c r="ULU114" s="100"/>
      <c r="ULV114" s="100"/>
      <c r="ULW114" s="100"/>
      <c r="ULX114" s="100"/>
      <c r="ULY114" s="100"/>
      <c r="ULZ114" s="100"/>
      <c r="UMA114" s="100"/>
      <c r="UMB114" s="100"/>
      <c r="UMC114" s="100"/>
      <c r="UMD114" s="100"/>
      <c r="UME114" s="100"/>
      <c r="UMF114" s="100"/>
      <c r="UMG114" s="100"/>
      <c r="UMH114" s="100"/>
      <c r="UMI114" s="100"/>
      <c r="UMJ114" s="100"/>
      <c r="UMK114" s="100"/>
      <c r="UML114" s="100"/>
      <c r="UMM114" s="100"/>
      <c r="UMN114" s="100"/>
      <c r="UMO114" s="100"/>
      <c r="UMP114" s="100"/>
      <c r="UMQ114" s="100"/>
      <c r="UMR114" s="100"/>
      <c r="UMS114" s="100"/>
      <c r="UMT114" s="100"/>
      <c r="UMU114" s="100"/>
      <c r="UMV114" s="100"/>
      <c r="UMW114" s="100"/>
      <c r="UMX114" s="100"/>
      <c r="UMY114" s="100"/>
      <c r="UMZ114" s="100"/>
      <c r="UNA114" s="100"/>
      <c r="UNB114" s="100"/>
      <c r="UNC114" s="100"/>
      <c r="UND114" s="100"/>
      <c r="UNE114" s="100"/>
      <c r="UNF114" s="100"/>
      <c r="UNG114" s="100"/>
      <c r="UNH114" s="100"/>
      <c r="UNI114" s="100"/>
      <c r="UNJ114" s="100"/>
      <c r="UNK114" s="100"/>
      <c r="UNL114" s="100"/>
      <c r="UNM114" s="100"/>
      <c r="UNN114" s="100"/>
      <c r="UNO114" s="100"/>
      <c r="UNP114" s="100"/>
      <c r="UNQ114" s="100"/>
      <c r="UNR114" s="100"/>
      <c r="UNS114" s="100"/>
      <c r="UNT114" s="100"/>
      <c r="UNU114" s="100"/>
      <c r="UNV114" s="100"/>
      <c r="UNW114" s="100"/>
      <c r="UNX114" s="100"/>
      <c r="UNY114" s="100"/>
      <c r="UNZ114" s="100"/>
      <c r="UOA114" s="100"/>
      <c r="UOB114" s="100"/>
      <c r="UOC114" s="100"/>
      <c r="UOD114" s="100"/>
      <c r="UOE114" s="100"/>
      <c r="UOF114" s="100"/>
      <c r="UOG114" s="100"/>
      <c r="UOH114" s="100"/>
      <c r="UOI114" s="100"/>
      <c r="UOJ114" s="100"/>
      <c r="UOK114" s="100"/>
      <c r="UOL114" s="100"/>
      <c r="UOM114" s="100"/>
      <c r="UON114" s="100"/>
      <c r="UOO114" s="100"/>
      <c r="UOP114" s="100"/>
      <c r="UOQ114" s="100"/>
      <c r="UOR114" s="100"/>
      <c r="UOS114" s="100"/>
      <c r="UOT114" s="100"/>
      <c r="UOU114" s="100"/>
      <c r="UOV114" s="100"/>
      <c r="UOW114" s="100"/>
      <c r="UOX114" s="100"/>
      <c r="UOY114" s="100"/>
      <c r="UOZ114" s="100"/>
      <c r="UPA114" s="100"/>
      <c r="UPB114" s="100"/>
      <c r="UPC114" s="100"/>
      <c r="UPD114" s="100"/>
      <c r="UPE114" s="100"/>
      <c r="UPF114" s="100"/>
      <c r="UPG114" s="100"/>
      <c r="UPH114" s="100"/>
      <c r="UPI114" s="100"/>
      <c r="UPJ114" s="100"/>
      <c r="UPK114" s="100"/>
      <c r="UPL114" s="100"/>
      <c r="UPM114" s="100"/>
      <c r="UPN114" s="100"/>
      <c r="UPO114" s="100"/>
      <c r="UPP114" s="100"/>
      <c r="UPQ114" s="100"/>
      <c r="UPR114" s="100"/>
      <c r="UPS114" s="100"/>
      <c r="UPT114" s="100"/>
      <c r="UPU114" s="100"/>
      <c r="UPV114" s="100"/>
      <c r="UPW114" s="100"/>
      <c r="UPX114" s="100"/>
      <c r="UPY114" s="100"/>
      <c r="UPZ114" s="100"/>
      <c r="UQA114" s="100"/>
      <c r="UQB114" s="100"/>
      <c r="UQC114" s="100"/>
      <c r="UQD114" s="100"/>
      <c r="UQE114" s="100"/>
      <c r="UQF114" s="100"/>
      <c r="UQG114" s="100"/>
      <c r="UQH114" s="100"/>
      <c r="UQI114" s="100"/>
      <c r="UQJ114" s="100"/>
      <c r="UQK114" s="100"/>
      <c r="UQL114" s="100"/>
      <c r="UQM114" s="100"/>
      <c r="UQN114" s="100"/>
      <c r="UQO114" s="100"/>
      <c r="UQP114" s="100"/>
      <c r="UQQ114" s="100"/>
      <c r="UQR114" s="100"/>
      <c r="UQS114" s="100"/>
      <c r="UQT114" s="100"/>
      <c r="UQU114" s="100"/>
      <c r="UQV114" s="100"/>
      <c r="UQW114" s="100"/>
      <c r="UQX114" s="100"/>
      <c r="UQY114" s="100"/>
      <c r="UQZ114" s="100"/>
      <c r="URA114" s="100"/>
      <c r="URB114" s="100"/>
      <c r="URC114" s="100"/>
      <c r="URD114" s="100"/>
      <c r="URE114" s="100"/>
      <c r="URF114" s="100"/>
      <c r="URG114" s="100"/>
      <c r="URH114" s="100"/>
      <c r="URI114" s="100"/>
      <c r="URJ114" s="100"/>
      <c r="URK114" s="100"/>
      <c r="URL114" s="100"/>
      <c r="URM114" s="100"/>
      <c r="URN114" s="100"/>
      <c r="URO114" s="100"/>
      <c r="URP114" s="100"/>
      <c r="URQ114" s="100"/>
      <c r="URR114" s="100"/>
      <c r="URS114" s="100"/>
      <c r="URT114" s="100"/>
      <c r="URU114" s="100"/>
      <c r="URV114" s="100"/>
      <c r="URW114" s="100"/>
      <c r="URX114" s="100"/>
      <c r="URY114" s="100"/>
      <c r="URZ114" s="100"/>
      <c r="USA114" s="100"/>
      <c r="USB114" s="100"/>
      <c r="USC114" s="100"/>
      <c r="USD114" s="100"/>
      <c r="USE114" s="100"/>
      <c r="USF114" s="100"/>
      <c r="USG114" s="100"/>
      <c r="USH114" s="100"/>
      <c r="USI114" s="100"/>
      <c r="USJ114" s="100"/>
      <c r="USK114" s="100"/>
      <c r="USL114" s="100"/>
      <c r="USM114" s="100"/>
      <c r="USN114" s="100"/>
      <c r="USO114" s="100"/>
      <c r="USP114" s="100"/>
      <c r="USQ114" s="100"/>
      <c r="USR114" s="100"/>
      <c r="USS114" s="100"/>
      <c r="UST114" s="100"/>
      <c r="USU114" s="100"/>
      <c r="USV114" s="100"/>
      <c r="USW114" s="100"/>
      <c r="USX114" s="100"/>
      <c r="USY114" s="100"/>
      <c r="USZ114" s="100"/>
      <c r="UTA114" s="100"/>
      <c r="UTB114" s="100"/>
      <c r="UTC114" s="100"/>
      <c r="UTD114" s="100"/>
      <c r="UTE114" s="100"/>
      <c r="UTF114" s="100"/>
      <c r="UTG114" s="100"/>
      <c r="UTH114" s="100"/>
      <c r="UTI114" s="100"/>
      <c r="UTJ114" s="100"/>
      <c r="UTK114" s="100"/>
      <c r="UTL114" s="100"/>
      <c r="UTM114" s="100"/>
      <c r="UTN114" s="100"/>
      <c r="UTO114" s="100"/>
      <c r="UTP114" s="100"/>
      <c r="UTQ114" s="100"/>
      <c r="UTR114" s="100"/>
      <c r="UTS114" s="100"/>
      <c r="UTT114" s="100"/>
      <c r="UTU114" s="100"/>
      <c r="UTV114" s="100"/>
      <c r="UTW114" s="100"/>
      <c r="UTX114" s="100"/>
      <c r="UTY114" s="100"/>
      <c r="UTZ114" s="100"/>
      <c r="UUA114" s="100"/>
      <c r="UUB114" s="100"/>
      <c r="UUC114" s="100"/>
      <c r="UUD114" s="100"/>
      <c r="UUE114" s="100"/>
      <c r="UUF114" s="100"/>
      <c r="UUG114" s="100"/>
      <c r="UUH114" s="100"/>
      <c r="UUI114" s="100"/>
      <c r="UUJ114" s="100"/>
      <c r="UUK114" s="100"/>
      <c r="UUL114" s="100"/>
      <c r="UUM114" s="100"/>
      <c r="UUN114" s="100"/>
      <c r="UUO114" s="100"/>
      <c r="UUP114" s="100"/>
      <c r="UUQ114" s="100"/>
      <c r="UUR114" s="100"/>
      <c r="UUS114" s="100"/>
      <c r="UUT114" s="100"/>
      <c r="UUU114" s="100"/>
      <c r="UUV114" s="100"/>
      <c r="UUW114" s="100"/>
      <c r="UUX114" s="100"/>
      <c r="UUY114" s="100"/>
      <c r="UUZ114" s="100"/>
      <c r="UVA114" s="100"/>
      <c r="UVB114" s="100"/>
      <c r="UVC114" s="100"/>
      <c r="UVD114" s="100"/>
      <c r="UVE114" s="100"/>
      <c r="UVF114" s="100"/>
      <c r="UVG114" s="100"/>
      <c r="UVH114" s="100"/>
      <c r="UVI114" s="100"/>
      <c r="UVJ114" s="100"/>
      <c r="UVK114" s="100"/>
      <c r="UVL114" s="100"/>
      <c r="UVM114" s="100"/>
      <c r="UVN114" s="100"/>
      <c r="UVO114" s="100"/>
      <c r="UVP114" s="100"/>
      <c r="UVQ114" s="100"/>
      <c r="UVR114" s="100"/>
      <c r="UVS114" s="100"/>
      <c r="UVT114" s="100"/>
      <c r="UVU114" s="100"/>
      <c r="UVV114" s="100"/>
      <c r="UVW114" s="100"/>
      <c r="UVX114" s="100"/>
      <c r="UVY114" s="100"/>
      <c r="UVZ114" s="100"/>
      <c r="UWA114" s="100"/>
      <c r="UWB114" s="100"/>
      <c r="UWC114" s="100"/>
      <c r="UWD114" s="100"/>
      <c r="UWE114" s="100"/>
      <c r="UWF114" s="100"/>
      <c r="UWG114" s="100"/>
      <c r="UWH114" s="100"/>
      <c r="UWI114" s="100"/>
      <c r="UWJ114" s="100"/>
      <c r="UWK114" s="100"/>
      <c r="UWL114" s="100"/>
      <c r="UWM114" s="100"/>
      <c r="UWN114" s="100"/>
      <c r="UWO114" s="100"/>
      <c r="UWP114" s="100"/>
      <c r="UWQ114" s="100"/>
      <c r="UWR114" s="100"/>
      <c r="UWS114" s="100"/>
      <c r="UWT114" s="100"/>
      <c r="UWU114" s="100"/>
      <c r="UWV114" s="100"/>
      <c r="UWW114" s="100"/>
      <c r="UWX114" s="100"/>
      <c r="UWY114" s="100"/>
      <c r="UWZ114" s="100"/>
      <c r="UXA114" s="100"/>
      <c r="UXB114" s="100"/>
      <c r="UXC114" s="100"/>
      <c r="UXD114" s="100"/>
      <c r="UXE114" s="100"/>
      <c r="UXF114" s="100"/>
      <c r="UXG114" s="100"/>
      <c r="UXH114" s="100"/>
      <c r="UXI114" s="100"/>
      <c r="UXJ114" s="100"/>
      <c r="UXK114" s="100"/>
      <c r="UXL114" s="100"/>
      <c r="UXM114" s="100"/>
      <c r="UXN114" s="100"/>
      <c r="UXO114" s="100"/>
      <c r="UXP114" s="100"/>
      <c r="UXQ114" s="100"/>
      <c r="UXR114" s="100"/>
      <c r="UXS114" s="100"/>
      <c r="UXT114" s="100"/>
      <c r="UXU114" s="100"/>
      <c r="UXV114" s="100"/>
      <c r="UXW114" s="100"/>
      <c r="UXX114" s="100"/>
      <c r="UXY114" s="100"/>
      <c r="UXZ114" s="100"/>
      <c r="UYA114" s="100"/>
      <c r="UYB114" s="100"/>
      <c r="UYC114" s="100"/>
      <c r="UYD114" s="100"/>
      <c r="UYE114" s="100"/>
      <c r="UYF114" s="100"/>
      <c r="UYG114" s="100"/>
      <c r="UYH114" s="100"/>
      <c r="UYI114" s="100"/>
      <c r="UYJ114" s="100"/>
      <c r="UYK114" s="100"/>
      <c r="UYL114" s="100"/>
      <c r="UYM114" s="100"/>
      <c r="UYN114" s="100"/>
      <c r="UYO114" s="100"/>
      <c r="UYP114" s="100"/>
      <c r="UYQ114" s="100"/>
      <c r="UYR114" s="100"/>
      <c r="UYS114" s="100"/>
      <c r="UYT114" s="100"/>
      <c r="UYU114" s="100"/>
      <c r="UYV114" s="100"/>
      <c r="UYW114" s="100"/>
      <c r="UYX114" s="100"/>
      <c r="UYY114" s="100"/>
      <c r="UYZ114" s="100"/>
      <c r="UZA114" s="100"/>
      <c r="UZB114" s="100"/>
      <c r="UZC114" s="100"/>
      <c r="UZD114" s="100"/>
      <c r="UZE114" s="100"/>
      <c r="UZF114" s="100"/>
      <c r="UZG114" s="100"/>
      <c r="UZH114" s="100"/>
      <c r="UZI114" s="100"/>
      <c r="UZJ114" s="100"/>
      <c r="UZK114" s="100"/>
      <c r="UZL114" s="100"/>
      <c r="UZM114" s="100"/>
      <c r="UZN114" s="100"/>
      <c r="UZO114" s="100"/>
      <c r="UZP114" s="100"/>
      <c r="UZQ114" s="100"/>
      <c r="UZR114" s="100"/>
      <c r="UZS114" s="100"/>
      <c r="UZT114" s="100"/>
      <c r="UZU114" s="100"/>
      <c r="UZV114" s="100"/>
      <c r="UZW114" s="100"/>
      <c r="UZX114" s="100"/>
      <c r="UZY114" s="100"/>
      <c r="UZZ114" s="100"/>
      <c r="VAA114" s="100"/>
      <c r="VAB114" s="100"/>
      <c r="VAC114" s="100"/>
      <c r="VAD114" s="100"/>
      <c r="VAE114" s="100"/>
      <c r="VAF114" s="100"/>
      <c r="VAG114" s="100"/>
      <c r="VAH114" s="100"/>
      <c r="VAI114" s="100"/>
      <c r="VAJ114" s="100"/>
      <c r="VAK114" s="100"/>
      <c r="VAL114" s="100"/>
      <c r="VAM114" s="100"/>
      <c r="VAN114" s="100"/>
      <c r="VAO114" s="100"/>
      <c r="VAP114" s="100"/>
      <c r="VAQ114" s="100"/>
      <c r="VAR114" s="100"/>
      <c r="VAS114" s="100"/>
      <c r="VAT114" s="100"/>
      <c r="VAU114" s="100"/>
      <c r="VAV114" s="100"/>
      <c r="VAW114" s="100"/>
      <c r="VAX114" s="100"/>
      <c r="VAY114" s="100"/>
      <c r="VAZ114" s="100"/>
      <c r="VBA114" s="100"/>
      <c r="VBB114" s="100"/>
      <c r="VBC114" s="100"/>
      <c r="VBD114" s="100"/>
      <c r="VBE114" s="100"/>
      <c r="VBF114" s="100"/>
      <c r="VBG114" s="100"/>
      <c r="VBH114" s="100"/>
      <c r="VBI114" s="100"/>
      <c r="VBJ114" s="100"/>
      <c r="VBK114" s="100"/>
      <c r="VBL114" s="100"/>
      <c r="VBM114" s="100"/>
      <c r="VBN114" s="100"/>
      <c r="VBO114" s="100"/>
      <c r="VBP114" s="100"/>
      <c r="VBQ114" s="100"/>
      <c r="VBR114" s="100"/>
      <c r="VBS114" s="100"/>
      <c r="VBT114" s="100"/>
      <c r="VBU114" s="100"/>
      <c r="VBV114" s="100"/>
      <c r="VBW114" s="100"/>
      <c r="VBX114" s="100"/>
      <c r="VBY114" s="100"/>
      <c r="VBZ114" s="100"/>
      <c r="VCA114" s="100"/>
      <c r="VCB114" s="100"/>
      <c r="VCC114" s="100"/>
      <c r="VCD114" s="100"/>
      <c r="VCE114" s="100"/>
      <c r="VCF114" s="100"/>
      <c r="VCG114" s="100"/>
      <c r="VCH114" s="100"/>
      <c r="VCI114" s="100"/>
      <c r="VCJ114" s="100"/>
      <c r="VCK114" s="100"/>
      <c r="VCL114" s="100"/>
      <c r="VCM114" s="100"/>
      <c r="VCN114" s="100"/>
      <c r="VCO114" s="100"/>
      <c r="VCP114" s="100"/>
      <c r="VCQ114" s="100"/>
      <c r="VCR114" s="100"/>
      <c r="VCS114" s="100"/>
      <c r="VCT114" s="100"/>
      <c r="VCU114" s="100"/>
      <c r="VCV114" s="100"/>
      <c r="VCW114" s="100"/>
      <c r="VCX114" s="100"/>
      <c r="VCY114" s="100"/>
      <c r="VCZ114" s="100"/>
      <c r="VDA114" s="100"/>
      <c r="VDB114" s="100"/>
      <c r="VDC114" s="100"/>
      <c r="VDD114" s="100"/>
      <c r="VDE114" s="100"/>
      <c r="VDF114" s="100"/>
      <c r="VDG114" s="100"/>
      <c r="VDH114" s="100"/>
      <c r="VDI114" s="100"/>
      <c r="VDJ114" s="100"/>
      <c r="VDK114" s="100"/>
      <c r="VDL114" s="100"/>
      <c r="VDM114" s="100"/>
      <c r="VDN114" s="100"/>
      <c r="VDO114" s="100"/>
      <c r="VDP114" s="100"/>
      <c r="VDQ114" s="100"/>
      <c r="VDR114" s="100"/>
      <c r="VDS114" s="100"/>
      <c r="VDT114" s="100"/>
      <c r="VDU114" s="100"/>
      <c r="VDV114" s="100"/>
      <c r="VDW114" s="100"/>
      <c r="VDX114" s="100"/>
      <c r="VDY114" s="100"/>
      <c r="VDZ114" s="100"/>
      <c r="VEA114" s="100"/>
      <c r="VEB114" s="100"/>
      <c r="VEC114" s="100"/>
      <c r="VED114" s="100"/>
      <c r="VEE114" s="100"/>
      <c r="VEF114" s="100"/>
      <c r="VEG114" s="100"/>
      <c r="VEH114" s="100"/>
      <c r="VEI114" s="100"/>
      <c r="VEJ114" s="100"/>
      <c r="VEK114" s="100"/>
      <c r="VEL114" s="100"/>
      <c r="VEM114" s="100"/>
      <c r="VEN114" s="100"/>
      <c r="VEO114" s="100"/>
      <c r="VEP114" s="100"/>
      <c r="VEQ114" s="100"/>
      <c r="VER114" s="100"/>
      <c r="VES114" s="100"/>
      <c r="VET114" s="100"/>
      <c r="VEU114" s="100"/>
      <c r="VEV114" s="100"/>
      <c r="VEW114" s="100"/>
      <c r="VEX114" s="100"/>
      <c r="VEY114" s="100"/>
      <c r="VEZ114" s="100"/>
      <c r="VFA114" s="100"/>
      <c r="VFB114" s="100"/>
      <c r="VFC114" s="100"/>
      <c r="VFD114" s="100"/>
      <c r="VFE114" s="100"/>
      <c r="VFF114" s="100"/>
      <c r="VFG114" s="100"/>
      <c r="VFH114" s="100"/>
      <c r="VFI114" s="100"/>
      <c r="VFJ114" s="100"/>
      <c r="VFK114" s="100"/>
      <c r="VFL114" s="100"/>
      <c r="VFM114" s="100"/>
      <c r="VFN114" s="100"/>
      <c r="VFO114" s="100"/>
      <c r="VFP114" s="100"/>
      <c r="VFQ114" s="100"/>
      <c r="VFR114" s="100"/>
      <c r="VFS114" s="100"/>
      <c r="VFT114" s="100"/>
      <c r="VFU114" s="100"/>
      <c r="VFV114" s="100"/>
      <c r="VFW114" s="100"/>
      <c r="VFX114" s="100"/>
      <c r="VFY114" s="100"/>
      <c r="VFZ114" s="100"/>
      <c r="VGA114" s="100"/>
      <c r="VGB114" s="100"/>
      <c r="VGC114" s="100"/>
      <c r="VGD114" s="100"/>
      <c r="VGE114" s="100"/>
      <c r="VGF114" s="100"/>
      <c r="VGG114" s="100"/>
      <c r="VGH114" s="100"/>
      <c r="VGI114" s="100"/>
      <c r="VGJ114" s="100"/>
      <c r="VGK114" s="100"/>
      <c r="VGL114" s="100"/>
      <c r="VGM114" s="100"/>
      <c r="VGN114" s="100"/>
      <c r="VGO114" s="100"/>
      <c r="VGP114" s="100"/>
      <c r="VGQ114" s="100"/>
      <c r="VGR114" s="100"/>
      <c r="VGS114" s="100"/>
      <c r="VGT114" s="100"/>
      <c r="VGU114" s="100"/>
      <c r="VGV114" s="100"/>
      <c r="VGW114" s="100"/>
      <c r="VGX114" s="100"/>
      <c r="VGY114" s="100"/>
      <c r="VGZ114" s="100"/>
      <c r="VHA114" s="100"/>
      <c r="VHB114" s="100"/>
      <c r="VHC114" s="100"/>
      <c r="VHD114" s="100"/>
      <c r="VHE114" s="100"/>
      <c r="VHF114" s="100"/>
      <c r="VHG114" s="100"/>
      <c r="VHH114" s="100"/>
      <c r="VHI114" s="100"/>
      <c r="VHJ114" s="100"/>
      <c r="VHK114" s="100"/>
      <c r="VHL114" s="100"/>
      <c r="VHM114" s="100"/>
      <c r="VHN114" s="100"/>
      <c r="VHO114" s="100"/>
      <c r="VHP114" s="100"/>
      <c r="VHQ114" s="100"/>
      <c r="VHR114" s="100"/>
      <c r="VHS114" s="100"/>
      <c r="VHT114" s="100"/>
      <c r="VHU114" s="100"/>
      <c r="VHV114" s="100"/>
      <c r="VHW114" s="100"/>
      <c r="VHX114" s="100"/>
      <c r="VHY114" s="100"/>
      <c r="VHZ114" s="100"/>
      <c r="VIA114" s="100"/>
      <c r="VIB114" s="100"/>
      <c r="VIC114" s="100"/>
      <c r="VID114" s="100"/>
      <c r="VIE114" s="100"/>
      <c r="VIF114" s="100"/>
      <c r="VIG114" s="100"/>
      <c r="VIH114" s="100"/>
      <c r="VII114" s="100"/>
      <c r="VIJ114" s="100"/>
      <c r="VIK114" s="100"/>
      <c r="VIL114" s="100"/>
      <c r="VIM114" s="100"/>
      <c r="VIN114" s="100"/>
      <c r="VIO114" s="100"/>
      <c r="VIP114" s="100"/>
      <c r="VIQ114" s="100"/>
      <c r="VIR114" s="100"/>
      <c r="VIS114" s="100"/>
      <c r="VIT114" s="100"/>
      <c r="VIU114" s="100"/>
      <c r="VIV114" s="100"/>
      <c r="VIW114" s="100"/>
      <c r="VIX114" s="100"/>
      <c r="VIY114" s="100"/>
      <c r="VIZ114" s="100"/>
      <c r="VJA114" s="100"/>
      <c r="VJB114" s="100"/>
      <c r="VJC114" s="100"/>
      <c r="VJD114" s="100"/>
      <c r="VJE114" s="100"/>
      <c r="VJF114" s="100"/>
      <c r="VJG114" s="100"/>
      <c r="VJH114" s="100"/>
      <c r="VJI114" s="100"/>
      <c r="VJJ114" s="100"/>
      <c r="VJK114" s="100"/>
      <c r="VJL114" s="100"/>
      <c r="VJM114" s="100"/>
      <c r="VJN114" s="100"/>
      <c r="VJO114" s="100"/>
      <c r="VJP114" s="100"/>
      <c r="VJQ114" s="100"/>
      <c r="VJR114" s="100"/>
      <c r="VJS114" s="100"/>
      <c r="VJT114" s="100"/>
      <c r="VJU114" s="100"/>
      <c r="VJV114" s="100"/>
      <c r="VJW114" s="100"/>
      <c r="VJX114" s="100"/>
      <c r="VJY114" s="100"/>
      <c r="VJZ114" s="100"/>
      <c r="VKA114" s="100"/>
      <c r="VKB114" s="100"/>
      <c r="VKC114" s="100"/>
      <c r="VKD114" s="100"/>
      <c r="VKE114" s="100"/>
      <c r="VKF114" s="100"/>
      <c r="VKG114" s="100"/>
      <c r="VKH114" s="100"/>
      <c r="VKI114" s="100"/>
      <c r="VKJ114" s="100"/>
      <c r="VKK114" s="100"/>
      <c r="VKL114" s="100"/>
      <c r="VKM114" s="100"/>
      <c r="VKN114" s="100"/>
      <c r="VKO114" s="100"/>
      <c r="VKP114" s="100"/>
      <c r="VKQ114" s="100"/>
      <c r="VKR114" s="100"/>
      <c r="VKS114" s="100"/>
      <c r="VKT114" s="100"/>
      <c r="VKU114" s="100"/>
      <c r="VKV114" s="100"/>
      <c r="VKW114" s="100"/>
      <c r="VKX114" s="100"/>
      <c r="VKY114" s="100"/>
      <c r="VKZ114" s="100"/>
      <c r="VLA114" s="100"/>
      <c r="VLB114" s="100"/>
      <c r="VLC114" s="100"/>
      <c r="VLD114" s="100"/>
      <c r="VLE114" s="100"/>
      <c r="VLF114" s="100"/>
      <c r="VLG114" s="100"/>
      <c r="VLH114" s="100"/>
      <c r="VLI114" s="100"/>
      <c r="VLJ114" s="100"/>
      <c r="VLK114" s="100"/>
      <c r="VLL114" s="100"/>
      <c r="VLM114" s="100"/>
      <c r="VLN114" s="100"/>
      <c r="VLO114" s="100"/>
      <c r="VLP114" s="100"/>
      <c r="VLQ114" s="100"/>
      <c r="VLR114" s="100"/>
      <c r="VLS114" s="100"/>
      <c r="VLT114" s="100"/>
      <c r="VLU114" s="100"/>
      <c r="VLV114" s="100"/>
      <c r="VLW114" s="100"/>
      <c r="VLX114" s="100"/>
      <c r="VLY114" s="100"/>
      <c r="VLZ114" s="100"/>
      <c r="VMA114" s="100"/>
      <c r="VMB114" s="100"/>
      <c r="VMC114" s="100"/>
      <c r="VMD114" s="100"/>
      <c r="VME114" s="100"/>
      <c r="VMF114" s="100"/>
      <c r="VMG114" s="100"/>
      <c r="VMH114" s="100"/>
      <c r="VMI114" s="100"/>
      <c r="VMJ114" s="100"/>
      <c r="VMK114" s="100"/>
      <c r="VML114" s="100"/>
      <c r="VMM114" s="100"/>
      <c r="VMN114" s="100"/>
      <c r="VMO114" s="100"/>
      <c r="VMP114" s="100"/>
      <c r="VMQ114" s="100"/>
      <c r="VMR114" s="100"/>
      <c r="VMS114" s="100"/>
      <c r="VMT114" s="100"/>
      <c r="VMU114" s="100"/>
      <c r="VMV114" s="100"/>
      <c r="VMW114" s="100"/>
      <c r="VMX114" s="100"/>
      <c r="VMY114" s="100"/>
      <c r="VMZ114" s="100"/>
      <c r="VNA114" s="100"/>
      <c r="VNB114" s="100"/>
      <c r="VNC114" s="100"/>
      <c r="VND114" s="100"/>
      <c r="VNE114" s="100"/>
      <c r="VNF114" s="100"/>
      <c r="VNG114" s="100"/>
      <c r="VNH114" s="100"/>
      <c r="VNI114" s="100"/>
      <c r="VNJ114" s="100"/>
      <c r="VNK114" s="100"/>
      <c r="VNL114" s="100"/>
      <c r="VNM114" s="100"/>
      <c r="VNN114" s="100"/>
      <c r="VNO114" s="100"/>
      <c r="VNP114" s="100"/>
      <c r="VNQ114" s="100"/>
      <c r="VNR114" s="100"/>
      <c r="VNS114" s="100"/>
      <c r="VNT114" s="100"/>
      <c r="VNU114" s="100"/>
      <c r="VNV114" s="100"/>
      <c r="VNW114" s="100"/>
      <c r="VNX114" s="100"/>
      <c r="VNY114" s="100"/>
      <c r="VNZ114" s="100"/>
      <c r="VOA114" s="100"/>
      <c r="VOB114" s="100"/>
      <c r="VOC114" s="100"/>
      <c r="VOD114" s="100"/>
      <c r="VOE114" s="100"/>
      <c r="VOF114" s="100"/>
      <c r="VOG114" s="100"/>
      <c r="VOH114" s="100"/>
      <c r="VOI114" s="100"/>
      <c r="VOJ114" s="100"/>
      <c r="VOK114" s="100"/>
      <c r="VOL114" s="100"/>
      <c r="VOM114" s="100"/>
      <c r="VON114" s="100"/>
      <c r="VOO114" s="100"/>
      <c r="VOP114" s="100"/>
      <c r="VOQ114" s="100"/>
      <c r="VOR114" s="100"/>
      <c r="VOS114" s="100"/>
      <c r="VOT114" s="100"/>
      <c r="VOU114" s="100"/>
      <c r="VOV114" s="100"/>
      <c r="VOW114" s="100"/>
      <c r="VOX114" s="100"/>
      <c r="VOY114" s="100"/>
      <c r="VOZ114" s="100"/>
      <c r="VPA114" s="100"/>
      <c r="VPB114" s="100"/>
      <c r="VPC114" s="100"/>
      <c r="VPD114" s="100"/>
      <c r="VPE114" s="100"/>
      <c r="VPF114" s="100"/>
      <c r="VPG114" s="100"/>
      <c r="VPH114" s="100"/>
      <c r="VPI114" s="100"/>
      <c r="VPJ114" s="100"/>
      <c r="VPK114" s="100"/>
      <c r="VPL114" s="100"/>
      <c r="VPM114" s="100"/>
      <c r="VPN114" s="100"/>
      <c r="VPO114" s="100"/>
      <c r="VPP114" s="100"/>
      <c r="VPQ114" s="100"/>
      <c r="VPR114" s="100"/>
      <c r="VPS114" s="100"/>
      <c r="VPT114" s="100"/>
      <c r="VPU114" s="100"/>
      <c r="VPV114" s="100"/>
      <c r="VPW114" s="100"/>
      <c r="VPX114" s="100"/>
      <c r="VPY114" s="100"/>
      <c r="VPZ114" s="100"/>
      <c r="VQA114" s="100"/>
      <c r="VQB114" s="100"/>
      <c r="VQC114" s="100"/>
      <c r="VQD114" s="100"/>
      <c r="VQE114" s="100"/>
      <c r="VQF114" s="100"/>
      <c r="VQG114" s="100"/>
      <c r="VQH114" s="100"/>
      <c r="VQI114" s="100"/>
      <c r="VQJ114" s="100"/>
      <c r="VQK114" s="100"/>
      <c r="VQL114" s="100"/>
      <c r="VQM114" s="100"/>
      <c r="VQN114" s="100"/>
      <c r="VQO114" s="100"/>
      <c r="VQP114" s="100"/>
      <c r="VQQ114" s="100"/>
      <c r="VQR114" s="100"/>
      <c r="VQS114" s="100"/>
      <c r="VQT114" s="100"/>
      <c r="VQU114" s="100"/>
      <c r="VQV114" s="100"/>
      <c r="VQW114" s="100"/>
      <c r="VQX114" s="100"/>
      <c r="VQY114" s="100"/>
      <c r="VQZ114" s="100"/>
      <c r="VRA114" s="100"/>
      <c r="VRB114" s="100"/>
      <c r="VRC114" s="100"/>
      <c r="VRD114" s="100"/>
      <c r="VRE114" s="100"/>
      <c r="VRF114" s="100"/>
      <c r="VRG114" s="100"/>
      <c r="VRH114" s="100"/>
      <c r="VRI114" s="100"/>
      <c r="VRJ114" s="100"/>
      <c r="VRK114" s="100"/>
      <c r="VRL114" s="100"/>
      <c r="VRM114" s="100"/>
      <c r="VRN114" s="100"/>
      <c r="VRO114" s="100"/>
      <c r="VRP114" s="100"/>
      <c r="VRQ114" s="100"/>
      <c r="VRR114" s="100"/>
      <c r="VRS114" s="100"/>
      <c r="VRT114" s="100"/>
      <c r="VRU114" s="100"/>
      <c r="VRV114" s="100"/>
      <c r="VRW114" s="100"/>
      <c r="VRX114" s="100"/>
      <c r="VRY114" s="100"/>
      <c r="VRZ114" s="100"/>
      <c r="VSA114" s="100"/>
      <c r="VSB114" s="100"/>
      <c r="VSC114" s="100"/>
      <c r="VSD114" s="100"/>
      <c r="VSE114" s="100"/>
      <c r="VSF114" s="100"/>
      <c r="VSG114" s="100"/>
      <c r="VSH114" s="100"/>
      <c r="VSI114" s="100"/>
      <c r="VSJ114" s="100"/>
      <c r="VSK114" s="100"/>
      <c r="VSL114" s="100"/>
      <c r="VSM114" s="100"/>
      <c r="VSN114" s="100"/>
      <c r="VSO114" s="100"/>
      <c r="VSP114" s="100"/>
      <c r="VSQ114" s="100"/>
      <c r="VSR114" s="100"/>
      <c r="VSS114" s="100"/>
      <c r="VST114" s="100"/>
      <c r="VSU114" s="100"/>
      <c r="VSV114" s="100"/>
      <c r="VSW114" s="100"/>
      <c r="VSX114" s="100"/>
      <c r="VSY114" s="100"/>
      <c r="VSZ114" s="100"/>
      <c r="VTA114" s="100"/>
      <c r="VTB114" s="100"/>
      <c r="VTC114" s="100"/>
      <c r="VTD114" s="100"/>
      <c r="VTE114" s="100"/>
      <c r="VTF114" s="100"/>
      <c r="VTG114" s="100"/>
      <c r="VTH114" s="100"/>
      <c r="VTI114" s="100"/>
      <c r="VTJ114" s="100"/>
      <c r="VTK114" s="100"/>
      <c r="VTL114" s="100"/>
      <c r="VTM114" s="100"/>
      <c r="VTN114" s="100"/>
      <c r="VTO114" s="100"/>
      <c r="VTP114" s="100"/>
      <c r="VTQ114" s="100"/>
      <c r="VTR114" s="100"/>
      <c r="VTS114" s="100"/>
      <c r="VTT114" s="100"/>
      <c r="VTU114" s="100"/>
      <c r="VTV114" s="100"/>
      <c r="VTW114" s="100"/>
      <c r="VTX114" s="100"/>
      <c r="VTY114" s="100"/>
      <c r="VTZ114" s="100"/>
      <c r="VUA114" s="100"/>
      <c r="VUB114" s="100"/>
      <c r="VUC114" s="100"/>
      <c r="VUD114" s="100"/>
      <c r="VUE114" s="100"/>
      <c r="VUF114" s="100"/>
      <c r="VUG114" s="100"/>
      <c r="VUH114" s="100"/>
      <c r="VUI114" s="100"/>
      <c r="VUJ114" s="100"/>
      <c r="VUK114" s="100"/>
      <c r="VUL114" s="100"/>
      <c r="VUM114" s="100"/>
      <c r="VUN114" s="100"/>
      <c r="VUO114" s="100"/>
      <c r="VUP114" s="100"/>
      <c r="VUQ114" s="100"/>
      <c r="VUR114" s="100"/>
      <c r="VUS114" s="100"/>
      <c r="VUT114" s="100"/>
      <c r="VUU114" s="100"/>
      <c r="VUV114" s="100"/>
      <c r="VUW114" s="100"/>
      <c r="VUX114" s="100"/>
      <c r="VUY114" s="100"/>
      <c r="VUZ114" s="100"/>
      <c r="VVA114" s="100"/>
      <c r="VVB114" s="100"/>
      <c r="VVC114" s="100"/>
      <c r="VVD114" s="100"/>
      <c r="VVE114" s="100"/>
      <c r="VVF114" s="100"/>
      <c r="VVG114" s="100"/>
      <c r="VVH114" s="100"/>
      <c r="VVI114" s="100"/>
      <c r="VVJ114" s="100"/>
      <c r="VVK114" s="100"/>
      <c r="VVL114" s="100"/>
      <c r="VVM114" s="100"/>
      <c r="VVN114" s="100"/>
      <c r="VVO114" s="100"/>
      <c r="VVP114" s="100"/>
      <c r="VVQ114" s="100"/>
      <c r="VVR114" s="100"/>
      <c r="VVS114" s="100"/>
      <c r="VVT114" s="100"/>
      <c r="VVU114" s="100"/>
      <c r="VVV114" s="100"/>
      <c r="VVW114" s="100"/>
      <c r="VVX114" s="100"/>
      <c r="VVY114" s="100"/>
      <c r="VVZ114" s="100"/>
      <c r="VWA114" s="100"/>
      <c r="VWB114" s="100"/>
      <c r="VWC114" s="100"/>
      <c r="VWD114" s="100"/>
      <c r="VWE114" s="100"/>
      <c r="VWF114" s="100"/>
      <c r="VWG114" s="100"/>
      <c r="VWH114" s="100"/>
      <c r="VWI114" s="100"/>
      <c r="VWJ114" s="100"/>
      <c r="VWK114" s="100"/>
      <c r="VWL114" s="100"/>
      <c r="VWM114" s="100"/>
      <c r="VWN114" s="100"/>
      <c r="VWO114" s="100"/>
      <c r="VWP114" s="100"/>
      <c r="VWQ114" s="100"/>
      <c r="VWR114" s="100"/>
      <c r="VWS114" s="100"/>
      <c r="VWT114" s="100"/>
      <c r="VWU114" s="100"/>
      <c r="VWV114" s="100"/>
      <c r="VWW114" s="100"/>
      <c r="VWX114" s="100"/>
      <c r="VWY114" s="100"/>
      <c r="VWZ114" s="100"/>
      <c r="VXA114" s="100"/>
      <c r="VXB114" s="100"/>
      <c r="VXC114" s="100"/>
      <c r="VXD114" s="100"/>
      <c r="VXE114" s="100"/>
      <c r="VXF114" s="100"/>
      <c r="VXG114" s="100"/>
      <c r="VXH114" s="100"/>
      <c r="VXI114" s="100"/>
      <c r="VXJ114" s="100"/>
      <c r="VXK114" s="100"/>
      <c r="VXL114" s="100"/>
      <c r="VXM114" s="100"/>
      <c r="VXN114" s="100"/>
      <c r="VXO114" s="100"/>
      <c r="VXP114" s="100"/>
      <c r="VXQ114" s="100"/>
      <c r="VXR114" s="100"/>
      <c r="VXS114" s="100"/>
      <c r="VXT114" s="100"/>
      <c r="VXU114" s="100"/>
      <c r="VXV114" s="100"/>
      <c r="VXW114" s="100"/>
      <c r="VXX114" s="100"/>
      <c r="VXY114" s="100"/>
      <c r="VXZ114" s="100"/>
      <c r="VYA114" s="100"/>
      <c r="VYB114" s="100"/>
      <c r="VYC114" s="100"/>
      <c r="VYD114" s="100"/>
      <c r="VYE114" s="100"/>
      <c r="VYF114" s="100"/>
      <c r="VYG114" s="100"/>
      <c r="VYH114" s="100"/>
      <c r="VYI114" s="100"/>
      <c r="VYJ114" s="100"/>
      <c r="VYK114" s="100"/>
      <c r="VYL114" s="100"/>
      <c r="VYM114" s="100"/>
      <c r="VYN114" s="100"/>
      <c r="VYO114" s="100"/>
      <c r="VYP114" s="100"/>
      <c r="VYQ114" s="100"/>
      <c r="VYR114" s="100"/>
      <c r="VYS114" s="100"/>
      <c r="VYT114" s="100"/>
      <c r="VYU114" s="100"/>
      <c r="VYV114" s="100"/>
      <c r="VYW114" s="100"/>
      <c r="VYX114" s="100"/>
      <c r="VYY114" s="100"/>
      <c r="VYZ114" s="100"/>
      <c r="VZA114" s="100"/>
      <c r="VZB114" s="100"/>
      <c r="VZC114" s="100"/>
      <c r="VZD114" s="100"/>
      <c r="VZE114" s="100"/>
      <c r="VZF114" s="100"/>
      <c r="VZG114" s="100"/>
      <c r="VZH114" s="100"/>
      <c r="VZI114" s="100"/>
      <c r="VZJ114" s="100"/>
      <c r="VZK114" s="100"/>
      <c r="VZL114" s="100"/>
      <c r="VZM114" s="100"/>
      <c r="VZN114" s="100"/>
      <c r="VZO114" s="100"/>
      <c r="VZP114" s="100"/>
      <c r="VZQ114" s="100"/>
      <c r="VZR114" s="100"/>
      <c r="VZS114" s="100"/>
      <c r="VZT114" s="100"/>
      <c r="VZU114" s="100"/>
      <c r="VZV114" s="100"/>
      <c r="VZW114" s="100"/>
      <c r="VZX114" s="100"/>
      <c r="VZY114" s="100"/>
      <c r="VZZ114" s="100"/>
      <c r="WAA114" s="100"/>
      <c r="WAB114" s="100"/>
      <c r="WAC114" s="100"/>
      <c r="WAD114" s="100"/>
      <c r="WAE114" s="100"/>
      <c r="WAF114" s="100"/>
      <c r="WAG114" s="100"/>
      <c r="WAH114" s="100"/>
      <c r="WAI114" s="100"/>
      <c r="WAJ114" s="100"/>
      <c r="WAK114" s="100"/>
      <c r="WAL114" s="100"/>
      <c r="WAM114" s="100"/>
      <c r="WAN114" s="100"/>
      <c r="WAO114" s="100"/>
      <c r="WAP114" s="100"/>
      <c r="WAQ114" s="100"/>
      <c r="WAR114" s="100"/>
      <c r="WAS114" s="100"/>
      <c r="WAT114" s="100"/>
      <c r="WAU114" s="100"/>
      <c r="WAV114" s="100"/>
      <c r="WAW114" s="100"/>
      <c r="WAX114" s="100"/>
      <c r="WAY114" s="100"/>
      <c r="WAZ114" s="100"/>
      <c r="WBA114" s="100"/>
      <c r="WBB114" s="100"/>
      <c r="WBC114" s="100"/>
      <c r="WBD114" s="100"/>
      <c r="WBE114" s="100"/>
      <c r="WBF114" s="100"/>
      <c r="WBG114" s="100"/>
      <c r="WBH114" s="100"/>
      <c r="WBI114" s="100"/>
      <c r="WBJ114" s="100"/>
      <c r="WBK114" s="100"/>
      <c r="WBL114" s="100"/>
      <c r="WBM114" s="100"/>
      <c r="WBN114" s="100"/>
      <c r="WBO114" s="100"/>
      <c r="WBP114" s="100"/>
      <c r="WBQ114" s="100"/>
      <c r="WBR114" s="100"/>
      <c r="WBS114" s="100"/>
      <c r="WBT114" s="100"/>
      <c r="WBU114" s="100"/>
      <c r="WBV114" s="100"/>
      <c r="WBW114" s="100"/>
      <c r="WBX114" s="100"/>
      <c r="WBY114" s="100"/>
      <c r="WBZ114" s="100"/>
      <c r="WCA114" s="100"/>
      <c r="WCB114" s="100"/>
      <c r="WCC114" s="100"/>
      <c r="WCD114" s="100"/>
      <c r="WCE114" s="100"/>
      <c r="WCF114" s="100"/>
      <c r="WCG114" s="100"/>
      <c r="WCH114" s="100"/>
      <c r="WCI114" s="100"/>
      <c r="WCJ114" s="100"/>
      <c r="WCK114" s="100"/>
      <c r="WCL114" s="100"/>
      <c r="WCM114" s="100"/>
      <c r="WCN114" s="100"/>
      <c r="WCO114" s="100"/>
      <c r="WCP114" s="100"/>
      <c r="WCQ114" s="100"/>
      <c r="WCR114" s="100"/>
      <c r="WCS114" s="100"/>
      <c r="WCT114" s="100"/>
      <c r="WCU114" s="100"/>
      <c r="WCV114" s="100"/>
      <c r="WCW114" s="100"/>
      <c r="WCX114" s="100"/>
      <c r="WCY114" s="100"/>
      <c r="WCZ114" s="100"/>
      <c r="WDA114" s="100"/>
      <c r="WDB114" s="100"/>
      <c r="WDC114" s="100"/>
      <c r="WDD114" s="100"/>
      <c r="WDE114" s="100"/>
      <c r="WDF114" s="100"/>
      <c r="WDG114" s="100"/>
      <c r="WDH114" s="100"/>
      <c r="WDI114" s="100"/>
      <c r="WDJ114" s="100"/>
      <c r="WDK114" s="100"/>
      <c r="WDL114" s="100"/>
      <c r="WDM114" s="100"/>
      <c r="WDN114" s="100"/>
      <c r="WDO114" s="100"/>
      <c r="WDP114" s="100"/>
      <c r="WDQ114" s="100"/>
      <c r="WDR114" s="100"/>
      <c r="WDS114" s="100"/>
      <c r="WDT114" s="100"/>
      <c r="WDU114" s="100"/>
      <c r="WDV114" s="100"/>
      <c r="WDW114" s="100"/>
      <c r="WDX114" s="100"/>
      <c r="WDY114" s="100"/>
      <c r="WDZ114" s="100"/>
      <c r="WEA114" s="100"/>
      <c r="WEB114" s="100"/>
      <c r="WEC114" s="100"/>
      <c r="WED114" s="100"/>
      <c r="WEE114" s="100"/>
      <c r="WEF114" s="100"/>
      <c r="WEG114" s="100"/>
      <c r="WEH114" s="100"/>
      <c r="WEI114" s="100"/>
      <c r="WEJ114" s="100"/>
      <c r="WEK114" s="100"/>
      <c r="WEL114" s="100"/>
      <c r="WEM114" s="100"/>
      <c r="WEN114" s="100"/>
      <c r="WEO114" s="100"/>
      <c r="WEP114" s="100"/>
      <c r="WEQ114" s="100"/>
      <c r="WER114" s="100"/>
      <c r="WES114" s="100"/>
      <c r="WET114" s="100"/>
      <c r="WEU114" s="100"/>
      <c r="WEV114" s="100"/>
      <c r="WEW114" s="100"/>
      <c r="WEX114" s="100"/>
      <c r="WEY114" s="100"/>
      <c r="WEZ114" s="100"/>
      <c r="WFA114" s="100"/>
      <c r="WFB114" s="100"/>
      <c r="WFC114" s="100"/>
      <c r="WFD114" s="100"/>
      <c r="WFE114" s="100"/>
      <c r="WFF114" s="100"/>
      <c r="WFG114" s="100"/>
      <c r="WFH114" s="100"/>
      <c r="WFI114" s="100"/>
      <c r="WFJ114" s="100"/>
      <c r="WFK114" s="100"/>
      <c r="WFL114" s="100"/>
      <c r="WFM114" s="100"/>
      <c r="WFN114" s="100"/>
      <c r="WFO114" s="100"/>
      <c r="WFP114" s="100"/>
      <c r="WFQ114" s="100"/>
      <c r="WFR114" s="100"/>
      <c r="WFS114" s="100"/>
      <c r="WFT114" s="100"/>
      <c r="WFU114" s="100"/>
      <c r="WFV114" s="100"/>
      <c r="WFW114" s="100"/>
      <c r="WFX114" s="100"/>
      <c r="WFY114" s="100"/>
      <c r="WFZ114" s="100"/>
      <c r="WGA114" s="100"/>
      <c r="WGB114" s="100"/>
      <c r="WGC114" s="100"/>
      <c r="WGD114" s="100"/>
      <c r="WGE114" s="100"/>
      <c r="WGF114" s="100"/>
      <c r="WGG114" s="100"/>
      <c r="WGH114" s="100"/>
      <c r="WGI114" s="100"/>
      <c r="WGJ114" s="100"/>
      <c r="WGK114" s="100"/>
      <c r="WGL114" s="100"/>
      <c r="WGM114" s="100"/>
      <c r="WGN114" s="100"/>
      <c r="WGO114" s="100"/>
      <c r="WGP114" s="100"/>
      <c r="WGQ114" s="100"/>
      <c r="WGR114" s="100"/>
      <c r="WGS114" s="100"/>
      <c r="WGT114" s="100"/>
      <c r="WGU114" s="100"/>
      <c r="WGV114" s="100"/>
      <c r="WGW114" s="100"/>
      <c r="WGX114" s="100"/>
      <c r="WGY114" s="100"/>
      <c r="WGZ114" s="100"/>
      <c r="WHA114" s="100"/>
      <c r="WHB114" s="100"/>
      <c r="WHC114" s="100"/>
      <c r="WHD114" s="100"/>
      <c r="WHE114" s="100"/>
      <c r="WHF114" s="100"/>
      <c r="WHG114" s="100"/>
      <c r="WHH114" s="100"/>
      <c r="WHI114" s="100"/>
      <c r="WHJ114" s="100"/>
      <c r="WHK114" s="100"/>
      <c r="WHL114" s="100"/>
      <c r="WHM114" s="100"/>
      <c r="WHN114" s="100"/>
      <c r="WHO114" s="100"/>
      <c r="WHP114" s="100"/>
      <c r="WHQ114" s="100"/>
      <c r="WHR114" s="100"/>
      <c r="WHS114" s="100"/>
      <c r="WHT114" s="100"/>
      <c r="WHU114" s="100"/>
      <c r="WHV114" s="100"/>
      <c r="WHW114" s="100"/>
      <c r="WHX114" s="100"/>
      <c r="WHY114" s="100"/>
      <c r="WHZ114" s="100"/>
      <c r="WIA114" s="100"/>
      <c r="WIB114" s="100"/>
      <c r="WIC114" s="100"/>
      <c r="WID114" s="100"/>
      <c r="WIE114" s="100"/>
      <c r="WIF114" s="100"/>
      <c r="WIG114" s="100"/>
      <c r="WIH114" s="100"/>
      <c r="WII114" s="100"/>
      <c r="WIJ114" s="100"/>
      <c r="WIK114" s="100"/>
      <c r="WIL114" s="100"/>
      <c r="WIM114" s="100"/>
      <c r="WIN114" s="100"/>
      <c r="WIO114" s="100"/>
      <c r="WIP114" s="100"/>
      <c r="WIQ114" s="100"/>
      <c r="WIR114" s="100"/>
      <c r="WIS114" s="100"/>
      <c r="WIT114" s="100"/>
      <c r="WIU114" s="100"/>
      <c r="WIV114" s="100"/>
      <c r="WIW114" s="100"/>
      <c r="WIX114" s="100"/>
      <c r="WIY114" s="100"/>
      <c r="WIZ114" s="100"/>
      <c r="WJA114" s="100"/>
      <c r="WJB114" s="100"/>
      <c r="WJC114" s="100"/>
      <c r="WJD114" s="100"/>
      <c r="WJE114" s="100"/>
      <c r="WJF114" s="100"/>
      <c r="WJG114" s="100"/>
      <c r="WJH114" s="100"/>
      <c r="WJI114" s="100"/>
      <c r="WJJ114" s="100"/>
      <c r="WJK114" s="100"/>
      <c r="WJL114" s="100"/>
      <c r="WJM114" s="100"/>
      <c r="WJN114" s="100"/>
      <c r="WJO114" s="100"/>
      <c r="WJP114" s="100"/>
      <c r="WJQ114" s="100"/>
      <c r="WJR114" s="100"/>
      <c r="WJS114" s="100"/>
      <c r="WJT114" s="100"/>
      <c r="WJU114" s="100"/>
      <c r="WJV114" s="100"/>
      <c r="WJW114" s="100"/>
      <c r="WJX114" s="100"/>
      <c r="WJY114" s="100"/>
      <c r="WJZ114" s="100"/>
      <c r="WKA114" s="100"/>
      <c r="WKB114" s="100"/>
      <c r="WKC114" s="100"/>
      <c r="WKD114" s="100"/>
      <c r="WKE114" s="100"/>
      <c r="WKF114" s="100"/>
      <c r="WKG114" s="100"/>
      <c r="WKH114" s="100"/>
      <c r="WKI114" s="100"/>
      <c r="WKJ114" s="100"/>
      <c r="WKK114" s="100"/>
      <c r="WKL114" s="100"/>
      <c r="WKM114" s="100"/>
      <c r="WKN114" s="100"/>
      <c r="WKO114" s="100"/>
      <c r="WKP114" s="100"/>
      <c r="WKQ114" s="100"/>
      <c r="WKR114" s="100"/>
      <c r="WKS114" s="100"/>
      <c r="WKT114" s="100"/>
      <c r="WKU114" s="100"/>
      <c r="WKV114" s="100"/>
      <c r="WKW114" s="100"/>
      <c r="WKX114" s="100"/>
      <c r="WKY114" s="100"/>
      <c r="WKZ114" s="100"/>
      <c r="WLA114" s="100"/>
      <c r="WLB114" s="100"/>
      <c r="WLC114" s="100"/>
      <c r="WLD114" s="100"/>
      <c r="WLE114" s="100"/>
      <c r="WLF114" s="100"/>
      <c r="WLG114" s="100"/>
      <c r="WLH114" s="100"/>
      <c r="WLI114" s="100"/>
      <c r="WLJ114" s="100"/>
      <c r="WLK114" s="100"/>
      <c r="WLL114" s="100"/>
      <c r="WLM114" s="100"/>
      <c r="WLN114" s="100"/>
      <c r="WLO114" s="100"/>
      <c r="WLP114" s="100"/>
      <c r="WLQ114" s="100"/>
      <c r="WLR114" s="100"/>
      <c r="WLS114" s="100"/>
      <c r="WLT114" s="100"/>
      <c r="WLU114" s="100"/>
      <c r="WLV114" s="100"/>
      <c r="WLW114" s="100"/>
      <c r="WLX114" s="100"/>
      <c r="WLY114" s="100"/>
      <c r="WLZ114" s="100"/>
      <c r="WMA114" s="100"/>
      <c r="WMB114" s="100"/>
      <c r="WMC114" s="100"/>
      <c r="WMD114" s="100"/>
      <c r="WME114" s="100"/>
      <c r="WMF114" s="100"/>
      <c r="WMG114" s="100"/>
      <c r="WMH114" s="100"/>
      <c r="WMI114" s="100"/>
      <c r="WMJ114" s="100"/>
      <c r="WMK114" s="100"/>
      <c r="WML114" s="100"/>
      <c r="WMM114" s="100"/>
      <c r="WMN114" s="100"/>
      <c r="WMO114" s="100"/>
      <c r="WMP114" s="100"/>
      <c r="WMQ114" s="100"/>
      <c r="WMR114" s="100"/>
      <c r="WMS114" s="100"/>
      <c r="WMT114" s="100"/>
      <c r="WMU114" s="100"/>
      <c r="WMV114" s="100"/>
      <c r="WMW114" s="100"/>
      <c r="WMX114" s="100"/>
      <c r="WMY114" s="100"/>
      <c r="WMZ114" s="100"/>
      <c r="WNA114" s="100"/>
      <c r="WNB114" s="100"/>
      <c r="WNC114" s="100"/>
      <c r="WND114" s="100"/>
      <c r="WNE114" s="100"/>
      <c r="WNF114" s="100"/>
      <c r="WNG114" s="100"/>
      <c r="WNH114" s="100"/>
      <c r="WNI114" s="100"/>
      <c r="WNJ114" s="100"/>
      <c r="WNK114" s="100"/>
      <c r="WNL114" s="100"/>
      <c r="WNM114" s="100"/>
      <c r="WNN114" s="100"/>
      <c r="WNO114" s="100"/>
      <c r="WNP114" s="100"/>
      <c r="WNQ114" s="100"/>
      <c r="WNR114" s="100"/>
      <c r="WNS114" s="100"/>
      <c r="WNT114" s="100"/>
      <c r="WNU114" s="100"/>
      <c r="WNV114" s="100"/>
      <c r="WNW114" s="100"/>
      <c r="WNX114" s="100"/>
      <c r="WNY114" s="100"/>
      <c r="WNZ114" s="100"/>
      <c r="WOA114" s="100"/>
      <c r="WOB114" s="100"/>
      <c r="WOC114" s="100"/>
      <c r="WOD114" s="100"/>
      <c r="WOE114" s="100"/>
      <c r="WOF114" s="100"/>
      <c r="WOG114" s="100"/>
      <c r="WOH114" s="100"/>
      <c r="WOI114" s="100"/>
      <c r="WOJ114" s="100"/>
      <c r="WOK114" s="100"/>
      <c r="WOL114" s="100"/>
      <c r="WOM114" s="100"/>
      <c r="WON114" s="100"/>
      <c r="WOO114" s="100"/>
      <c r="WOP114" s="100"/>
      <c r="WOQ114" s="100"/>
      <c r="WOR114" s="100"/>
      <c r="WOS114" s="100"/>
      <c r="WOT114" s="100"/>
      <c r="WOU114" s="100"/>
      <c r="WOV114" s="100"/>
      <c r="WOW114" s="100"/>
      <c r="WOX114" s="100"/>
      <c r="WOY114" s="100"/>
      <c r="WOZ114" s="100"/>
      <c r="WPA114" s="100"/>
      <c r="WPB114" s="100"/>
      <c r="WPC114" s="100"/>
      <c r="WPD114" s="100"/>
      <c r="WPE114" s="100"/>
      <c r="WPF114" s="100"/>
      <c r="WPG114" s="100"/>
      <c r="WPH114" s="100"/>
      <c r="WPI114" s="100"/>
      <c r="WPJ114" s="100"/>
      <c r="WPK114" s="100"/>
      <c r="WPL114" s="100"/>
      <c r="WPM114" s="100"/>
      <c r="WPN114" s="100"/>
      <c r="WPO114" s="100"/>
      <c r="WPP114" s="100"/>
      <c r="WPQ114" s="100"/>
      <c r="WPR114" s="100"/>
      <c r="WPS114" s="100"/>
      <c r="WPT114" s="100"/>
      <c r="WPU114" s="100"/>
      <c r="WPV114" s="100"/>
      <c r="WPW114" s="100"/>
      <c r="WPX114" s="100"/>
      <c r="WPY114" s="100"/>
      <c r="WPZ114" s="100"/>
      <c r="WQA114" s="100"/>
      <c r="WQB114" s="100"/>
      <c r="WQC114" s="100"/>
      <c r="WQD114" s="100"/>
      <c r="WQE114" s="100"/>
      <c r="WQF114" s="100"/>
      <c r="WQG114" s="100"/>
      <c r="WQH114" s="100"/>
      <c r="WQI114" s="100"/>
      <c r="WQJ114" s="100"/>
      <c r="WQK114" s="100"/>
      <c r="WQL114" s="100"/>
      <c r="WQM114" s="100"/>
      <c r="WQN114" s="100"/>
      <c r="WQO114" s="100"/>
      <c r="WQP114" s="100"/>
      <c r="WQQ114" s="100"/>
      <c r="WQR114" s="100"/>
      <c r="WQS114" s="100"/>
      <c r="WQT114" s="100"/>
      <c r="WQU114" s="100"/>
      <c r="WQV114" s="100"/>
      <c r="WQW114" s="100"/>
      <c r="WQX114" s="100"/>
      <c r="WQY114" s="100"/>
      <c r="WQZ114" s="100"/>
      <c r="WRA114" s="100"/>
      <c r="WRB114" s="100"/>
      <c r="WRC114" s="100"/>
      <c r="WRD114" s="100"/>
      <c r="WRE114" s="100"/>
      <c r="WRF114" s="100"/>
      <c r="WRG114" s="100"/>
      <c r="WRH114" s="100"/>
      <c r="WRI114" s="100"/>
      <c r="WRJ114" s="100"/>
      <c r="WRK114" s="100"/>
      <c r="WRL114" s="100"/>
      <c r="WRM114" s="100"/>
      <c r="WRN114" s="100"/>
      <c r="WRO114" s="100"/>
      <c r="WRP114" s="100"/>
      <c r="WRQ114" s="100"/>
      <c r="WRR114" s="100"/>
      <c r="WRS114" s="100"/>
      <c r="WRT114" s="100"/>
      <c r="WRU114" s="100"/>
      <c r="WRV114" s="100"/>
      <c r="WRW114" s="100"/>
      <c r="WRX114" s="100"/>
      <c r="WRY114" s="100"/>
      <c r="WRZ114" s="100"/>
      <c r="WSA114" s="100"/>
      <c r="WSB114" s="100"/>
      <c r="WSC114" s="100"/>
      <c r="WSD114" s="100"/>
      <c r="WSE114" s="100"/>
      <c r="WSF114" s="100"/>
      <c r="WSG114" s="100"/>
      <c r="WSH114" s="100"/>
      <c r="WSI114" s="100"/>
      <c r="WSJ114" s="100"/>
      <c r="WSK114" s="100"/>
      <c r="WSL114" s="100"/>
      <c r="WSM114" s="100"/>
      <c r="WSN114" s="100"/>
      <c r="WSO114" s="100"/>
      <c r="WSP114" s="100"/>
      <c r="WSQ114" s="100"/>
      <c r="WSR114" s="100"/>
      <c r="WSS114" s="100"/>
      <c r="WST114" s="100"/>
      <c r="WSU114" s="100"/>
      <c r="WSV114" s="100"/>
      <c r="WSW114" s="100"/>
      <c r="WSX114" s="100"/>
      <c r="WSY114" s="100"/>
      <c r="WSZ114" s="100"/>
      <c r="WTA114" s="100"/>
      <c r="WTB114" s="100"/>
      <c r="WTC114" s="100"/>
      <c r="WTD114" s="100"/>
      <c r="WTE114" s="100"/>
      <c r="WTF114" s="100"/>
      <c r="WTG114" s="100"/>
      <c r="WTH114" s="100"/>
      <c r="WTI114" s="100"/>
      <c r="WTJ114" s="100"/>
      <c r="WTK114" s="100"/>
      <c r="WTL114" s="100"/>
      <c r="WTM114" s="100"/>
      <c r="WTN114" s="100"/>
      <c r="WTO114" s="100"/>
      <c r="WTP114" s="100"/>
      <c r="WTQ114" s="100"/>
      <c r="WTR114" s="100"/>
      <c r="WTS114" s="100"/>
      <c r="WTT114" s="100"/>
      <c r="WTU114" s="100"/>
      <c r="WTV114" s="100"/>
      <c r="WTW114" s="100"/>
      <c r="WTX114" s="100"/>
      <c r="WTY114" s="100"/>
      <c r="WTZ114" s="100"/>
      <c r="WUA114" s="100"/>
      <c r="WUB114" s="100"/>
      <c r="WUC114" s="100"/>
      <c r="WUD114" s="100"/>
      <c r="WUE114" s="100"/>
      <c r="WUF114" s="100"/>
      <c r="WUG114" s="100"/>
      <c r="WUH114" s="100"/>
      <c r="WUI114" s="100"/>
      <c r="WUJ114" s="100"/>
      <c r="WUK114" s="100"/>
      <c r="WUL114" s="100"/>
      <c r="WUM114" s="100"/>
      <c r="WUN114" s="100"/>
      <c r="WUO114" s="100"/>
      <c r="WUP114" s="100"/>
      <c r="WUQ114" s="100"/>
      <c r="WUR114" s="100"/>
      <c r="WUS114" s="100"/>
      <c r="WUT114" s="100"/>
      <c r="WUU114" s="100"/>
      <c r="WUV114" s="100"/>
      <c r="WUW114" s="100"/>
      <c r="WUX114" s="100"/>
      <c r="WUY114" s="100"/>
      <c r="WUZ114" s="100"/>
      <c r="WVA114" s="100"/>
      <c r="WVB114" s="100"/>
      <c r="WVC114" s="100"/>
      <c r="WVD114" s="100"/>
      <c r="WVE114" s="100"/>
      <c r="WVF114" s="100"/>
      <c r="WVG114" s="100"/>
      <c r="WVH114" s="100"/>
      <c r="WVI114" s="100"/>
      <c r="WVJ114" s="100"/>
      <c r="WVK114" s="100"/>
      <c r="WVL114" s="100"/>
      <c r="WVM114" s="100"/>
      <c r="WVN114" s="100"/>
      <c r="WVO114" s="100"/>
      <c r="WVP114" s="100"/>
      <c r="WVQ114" s="100"/>
      <c r="WVR114" s="100"/>
      <c r="WVS114" s="100"/>
      <c r="WVT114" s="100"/>
      <c r="WVU114" s="100"/>
      <c r="WVV114" s="100"/>
      <c r="WVW114" s="100"/>
      <c r="WVX114" s="100"/>
      <c r="WVY114" s="100"/>
      <c r="WVZ114" s="100"/>
      <c r="WWA114" s="100"/>
      <c r="WWB114" s="100"/>
      <c r="WWC114" s="100"/>
      <c r="WWD114" s="100"/>
      <c r="WWE114" s="100"/>
      <c r="WWF114" s="100"/>
      <c r="WWG114" s="100"/>
      <c r="WWH114" s="100"/>
      <c r="WWI114" s="100"/>
      <c r="WWJ114" s="100"/>
      <c r="WWK114" s="100"/>
      <c r="WWL114" s="100"/>
      <c r="WWM114" s="100"/>
      <c r="WWN114" s="100"/>
      <c r="WWO114" s="100"/>
      <c r="WWP114" s="100"/>
      <c r="WWQ114" s="100"/>
      <c r="WWR114" s="100"/>
      <c r="WWS114" s="100"/>
      <c r="WWT114" s="100"/>
      <c r="WWU114" s="100"/>
      <c r="WWV114" s="100"/>
      <c r="WWW114" s="100"/>
      <c r="WWX114" s="100"/>
      <c r="WWY114" s="100"/>
      <c r="WWZ114" s="100"/>
      <c r="WXA114" s="100"/>
      <c r="WXB114" s="100"/>
      <c r="WXC114" s="100"/>
      <c r="WXD114" s="100"/>
      <c r="WXE114" s="100"/>
      <c r="WXF114" s="100"/>
      <c r="WXG114" s="100"/>
      <c r="WXH114" s="100"/>
      <c r="WXI114" s="100"/>
      <c r="WXJ114" s="100"/>
      <c r="WXK114" s="100"/>
      <c r="WXL114" s="100"/>
      <c r="WXM114" s="100"/>
      <c r="WXN114" s="100"/>
      <c r="WXO114" s="100"/>
      <c r="WXP114" s="100"/>
      <c r="WXQ114" s="100"/>
      <c r="WXR114" s="100"/>
      <c r="WXS114" s="100"/>
      <c r="WXT114" s="100"/>
      <c r="WXU114" s="100"/>
      <c r="WXV114" s="100"/>
      <c r="WXW114" s="100"/>
      <c r="WXX114" s="100"/>
      <c r="WXY114" s="100"/>
      <c r="WXZ114" s="100"/>
      <c r="WYA114" s="100"/>
      <c r="WYB114" s="100"/>
      <c r="WYC114" s="100"/>
      <c r="WYD114" s="100"/>
      <c r="WYE114" s="100"/>
      <c r="WYF114" s="100"/>
      <c r="WYG114" s="100"/>
      <c r="WYH114" s="100"/>
      <c r="WYI114" s="100"/>
      <c r="WYJ114" s="100"/>
      <c r="WYK114" s="100"/>
      <c r="WYL114" s="100"/>
      <c r="WYM114" s="100"/>
      <c r="WYN114" s="100"/>
      <c r="WYO114" s="100"/>
      <c r="WYP114" s="100"/>
      <c r="WYQ114" s="100"/>
      <c r="WYR114" s="100"/>
      <c r="WYS114" s="100"/>
      <c r="WYT114" s="100"/>
      <c r="WYU114" s="100"/>
      <c r="WYV114" s="100"/>
      <c r="WYW114" s="100"/>
      <c r="WYX114" s="100"/>
      <c r="WYY114" s="100"/>
      <c r="WYZ114" s="100"/>
      <c r="WZA114" s="100"/>
      <c r="WZB114" s="100"/>
      <c r="WZC114" s="100"/>
      <c r="WZD114" s="100"/>
      <c r="WZE114" s="100"/>
      <c r="WZF114" s="100"/>
      <c r="WZG114" s="100"/>
      <c r="WZH114" s="100"/>
      <c r="WZI114" s="100"/>
      <c r="WZJ114" s="100"/>
      <c r="WZK114" s="100"/>
      <c r="WZL114" s="100"/>
      <c r="WZM114" s="100"/>
      <c r="WZN114" s="100"/>
      <c r="WZO114" s="100"/>
      <c r="WZP114" s="100"/>
      <c r="WZQ114" s="100"/>
      <c r="WZR114" s="100"/>
      <c r="WZS114" s="100"/>
      <c r="WZT114" s="100"/>
      <c r="WZU114" s="100"/>
      <c r="WZV114" s="100"/>
      <c r="WZW114" s="100"/>
      <c r="WZX114" s="100"/>
      <c r="WZY114" s="100"/>
      <c r="WZZ114" s="100"/>
      <c r="XAA114" s="100"/>
      <c r="XAB114" s="100"/>
      <c r="XAC114" s="100"/>
      <c r="XAD114" s="100"/>
      <c r="XAE114" s="100"/>
      <c r="XAF114" s="100"/>
      <c r="XAG114" s="100"/>
      <c r="XAH114" s="100"/>
      <c r="XAI114" s="100"/>
      <c r="XAJ114" s="100"/>
      <c r="XAK114" s="100"/>
      <c r="XAL114" s="100"/>
      <c r="XAM114" s="100"/>
      <c r="XAN114" s="100"/>
      <c r="XAO114" s="100"/>
      <c r="XAP114" s="100"/>
      <c r="XAQ114" s="100"/>
      <c r="XAR114" s="100"/>
      <c r="XAS114" s="100"/>
      <c r="XAT114" s="100"/>
      <c r="XAU114" s="100"/>
      <c r="XAV114" s="100"/>
      <c r="XAW114" s="100"/>
      <c r="XAX114" s="100"/>
      <c r="XAY114" s="100"/>
      <c r="XAZ114" s="100"/>
      <c r="XBA114" s="100"/>
      <c r="XBB114" s="100"/>
      <c r="XBC114" s="100"/>
      <c r="XBD114" s="100"/>
      <c r="XBE114" s="100"/>
      <c r="XBF114" s="100"/>
      <c r="XBG114" s="100"/>
      <c r="XBH114" s="100"/>
      <c r="XBI114" s="100"/>
      <c r="XBJ114" s="100"/>
      <c r="XBK114" s="100"/>
      <c r="XBL114" s="100"/>
      <c r="XBM114" s="100"/>
      <c r="XBN114" s="100"/>
      <c r="XBO114" s="100"/>
      <c r="XBP114" s="100"/>
      <c r="XBQ114" s="100"/>
      <c r="XBR114" s="100"/>
      <c r="XBS114" s="100"/>
      <c r="XBT114" s="100"/>
      <c r="XBU114" s="100"/>
      <c r="XBV114" s="100"/>
      <c r="XBW114" s="100"/>
      <c r="XBX114" s="100"/>
      <c r="XBY114" s="100"/>
      <c r="XBZ114" s="100"/>
      <c r="XCA114" s="100"/>
      <c r="XCB114" s="100"/>
      <c r="XCC114" s="100"/>
      <c r="XCD114" s="100"/>
      <c r="XCE114" s="100"/>
      <c r="XCF114" s="100"/>
      <c r="XCG114" s="100"/>
      <c r="XCH114" s="100"/>
      <c r="XCI114" s="100"/>
      <c r="XCJ114" s="100"/>
      <c r="XCK114" s="100"/>
      <c r="XCL114" s="100"/>
      <c r="XCM114" s="100"/>
      <c r="XCN114" s="100"/>
      <c r="XCO114" s="100"/>
      <c r="XCP114" s="100"/>
      <c r="XCQ114" s="100"/>
      <c r="XCR114" s="100"/>
      <c r="XCS114" s="100"/>
      <c r="XCT114" s="100"/>
      <c r="XCU114" s="100"/>
      <c r="XCV114" s="100"/>
      <c r="XCW114" s="100"/>
      <c r="XCX114" s="100"/>
      <c r="XCY114" s="100"/>
      <c r="XCZ114" s="100"/>
      <c r="XDA114" s="100"/>
      <c r="XDB114" s="100"/>
      <c r="XDC114" s="100"/>
      <c r="XDD114" s="100"/>
      <c r="XDE114" s="100"/>
      <c r="XDF114" s="100"/>
      <c r="XDG114" s="100"/>
      <c r="XDH114" s="100"/>
      <c r="XDI114" s="100"/>
      <c r="XDJ114" s="100"/>
      <c r="XDK114" s="100"/>
      <c r="XDL114" s="100"/>
      <c r="XDM114" s="100"/>
      <c r="XDN114" s="100"/>
      <c r="XDO114" s="100"/>
      <c r="XDP114" s="100"/>
      <c r="XDQ114" s="100"/>
      <c r="XDR114" s="100"/>
      <c r="XDS114" s="100"/>
      <c r="XDT114" s="100"/>
      <c r="XDU114" s="100"/>
      <c r="XDV114" s="100"/>
      <c r="XDW114" s="100"/>
      <c r="XDX114" s="100"/>
      <c r="XDY114" s="100"/>
      <c r="XDZ114" s="100"/>
      <c r="XEA114" s="100"/>
      <c r="XEB114" s="100"/>
      <c r="XEC114" s="100"/>
      <c r="XED114" s="100"/>
      <c r="XEE114" s="100"/>
      <c r="XEF114" s="100"/>
      <c r="XEG114" s="100"/>
      <c r="XEH114" s="100"/>
      <c r="XEI114" s="100"/>
      <c r="XEJ114" s="100"/>
      <c r="XEK114" s="100"/>
      <c r="XEL114" s="100"/>
      <c r="XEM114" s="100"/>
      <c r="XEN114" s="100"/>
      <c r="XEO114" s="100"/>
      <c r="XEP114" s="100"/>
      <c r="XEQ114" s="100"/>
      <c r="XER114" s="100"/>
      <c r="XES114" s="100"/>
      <c r="XET114" s="100"/>
      <c r="XEU114" s="100"/>
      <c r="XEV114" s="100"/>
      <c r="XEW114" s="100"/>
      <c r="XEX114" s="100"/>
      <c r="XEY114" s="100"/>
      <c r="XEZ114" s="100"/>
    </row>
    <row r="115" spans="1:16380" s="103" customFormat="1" ht="15.6" hidden="1" customHeight="1" x14ac:dyDescent="0.25">
      <c r="A115" s="107"/>
      <c r="B115" s="179"/>
      <c r="C115" s="144"/>
      <c r="D115" s="107"/>
      <c r="E115" s="143"/>
      <c r="F115" s="143"/>
      <c r="G115" s="95"/>
      <c r="H115" s="108"/>
      <c r="I115" s="108"/>
      <c r="J115" s="108"/>
      <c r="K115" s="108"/>
      <c r="L115" s="82"/>
      <c r="M115" s="143"/>
      <c r="N115" s="142"/>
      <c r="O115" s="159"/>
      <c r="P115" s="159"/>
      <c r="Q115" s="142"/>
      <c r="R115" s="108"/>
      <c r="S115" s="143"/>
      <c r="T115" s="134"/>
      <c r="U115" s="108"/>
      <c r="V115" s="143"/>
      <c r="W115" s="143"/>
      <c r="X115" s="194"/>
      <c r="Y115" s="143"/>
      <c r="Z115" s="176"/>
      <c r="AA115" s="176"/>
      <c r="AB115" s="176"/>
      <c r="AC115" s="176"/>
      <c r="AD115" s="214"/>
      <c r="AE115" s="178"/>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c r="EO115" s="100"/>
      <c r="EP115" s="100"/>
      <c r="EQ115" s="100"/>
      <c r="ER115" s="100"/>
      <c r="ES115" s="100"/>
      <c r="ET115" s="100"/>
      <c r="EU115" s="100"/>
      <c r="EV115" s="100"/>
      <c r="EW115" s="100"/>
      <c r="EX115" s="100"/>
      <c r="EY115" s="100"/>
      <c r="EZ115" s="100"/>
      <c r="FA115" s="100"/>
      <c r="FB115" s="100"/>
      <c r="FC115" s="100"/>
      <c r="FD115" s="100"/>
      <c r="FE115" s="100"/>
      <c r="FF115" s="100"/>
      <c r="FG115" s="100"/>
      <c r="FH115" s="100"/>
      <c r="FI115" s="100"/>
      <c r="FJ115" s="100"/>
      <c r="FK115" s="100"/>
      <c r="FL115" s="100"/>
      <c r="FM115" s="100"/>
      <c r="FN115" s="100"/>
      <c r="FO115" s="100"/>
      <c r="FP115" s="100"/>
      <c r="FQ115" s="100"/>
      <c r="FR115" s="100"/>
      <c r="FS115" s="100"/>
      <c r="FT115" s="100"/>
      <c r="FU115" s="100"/>
      <c r="FV115" s="100"/>
      <c r="FW115" s="100"/>
      <c r="FX115" s="100"/>
      <c r="FY115" s="100"/>
      <c r="FZ115" s="100"/>
      <c r="GA115" s="100"/>
      <c r="GB115" s="100"/>
      <c r="GC115" s="100"/>
      <c r="GD115" s="100"/>
      <c r="GE115" s="100"/>
      <c r="GF115" s="100"/>
      <c r="GG115" s="100"/>
      <c r="GH115" s="100"/>
      <c r="GI115" s="100"/>
      <c r="GJ115" s="100"/>
      <c r="GK115" s="100"/>
      <c r="GL115" s="100"/>
      <c r="GM115" s="100"/>
      <c r="GN115" s="100"/>
      <c r="GO115" s="100"/>
      <c r="GP115" s="100"/>
      <c r="GQ115" s="100"/>
      <c r="GR115" s="100"/>
      <c r="GS115" s="100"/>
      <c r="GT115" s="100"/>
      <c r="GU115" s="100"/>
      <c r="GV115" s="100"/>
      <c r="GW115" s="100"/>
      <c r="GX115" s="100"/>
      <c r="GY115" s="100"/>
      <c r="GZ115" s="100"/>
      <c r="HA115" s="100"/>
      <c r="HB115" s="100"/>
      <c r="HC115" s="100"/>
      <c r="HD115" s="100"/>
      <c r="HE115" s="100"/>
      <c r="HF115" s="100"/>
      <c r="HG115" s="100"/>
      <c r="HH115" s="100"/>
      <c r="HI115" s="100"/>
      <c r="HJ115" s="100"/>
      <c r="HK115" s="100"/>
      <c r="HL115" s="100"/>
      <c r="HM115" s="100"/>
      <c r="HN115" s="100"/>
      <c r="HO115" s="100"/>
      <c r="HP115" s="100"/>
      <c r="HQ115" s="100"/>
      <c r="HR115" s="100"/>
      <c r="HS115" s="100"/>
      <c r="HT115" s="100"/>
      <c r="HU115" s="100"/>
      <c r="HV115" s="100"/>
      <c r="HW115" s="100"/>
      <c r="HX115" s="100"/>
      <c r="HY115" s="100"/>
      <c r="HZ115" s="100"/>
      <c r="IA115" s="100"/>
      <c r="IB115" s="100"/>
      <c r="IC115" s="100"/>
      <c r="ID115" s="100"/>
      <c r="IE115" s="100"/>
      <c r="IF115" s="100"/>
      <c r="IG115" s="100"/>
      <c r="IH115" s="100"/>
      <c r="II115" s="100"/>
      <c r="IJ115" s="100"/>
      <c r="IK115" s="100"/>
      <c r="IL115" s="100"/>
      <c r="IM115" s="100"/>
      <c r="IN115" s="100"/>
      <c r="IO115" s="100"/>
      <c r="IP115" s="100"/>
      <c r="IQ115" s="100"/>
      <c r="IR115" s="100"/>
      <c r="IS115" s="100"/>
      <c r="IT115" s="100"/>
      <c r="IU115" s="100"/>
      <c r="IV115" s="100"/>
      <c r="IW115" s="100"/>
      <c r="IX115" s="100"/>
      <c r="IY115" s="100"/>
      <c r="IZ115" s="100"/>
      <c r="JA115" s="100"/>
      <c r="JB115" s="100"/>
      <c r="JC115" s="100"/>
      <c r="JD115" s="100"/>
      <c r="JE115" s="100"/>
      <c r="JF115" s="100"/>
      <c r="JG115" s="100"/>
      <c r="JH115" s="100"/>
      <c r="JI115" s="100"/>
      <c r="JJ115" s="100"/>
      <c r="JK115" s="100"/>
      <c r="JL115" s="100"/>
      <c r="JM115" s="100"/>
      <c r="JN115" s="100"/>
      <c r="JO115" s="100"/>
      <c r="JP115" s="100"/>
      <c r="JQ115" s="100"/>
      <c r="JR115" s="100"/>
      <c r="JS115" s="100"/>
      <c r="JT115" s="100"/>
      <c r="JU115" s="100"/>
      <c r="JV115" s="100"/>
      <c r="JW115" s="100"/>
      <c r="JX115" s="100"/>
      <c r="JY115" s="100"/>
      <c r="JZ115" s="100"/>
      <c r="KA115" s="100"/>
      <c r="KB115" s="100"/>
      <c r="KC115" s="100"/>
      <c r="KD115" s="100"/>
      <c r="KE115" s="100"/>
      <c r="KF115" s="100"/>
      <c r="KG115" s="100"/>
      <c r="KH115" s="100"/>
      <c r="KI115" s="100"/>
      <c r="KJ115" s="100"/>
      <c r="KK115" s="100"/>
      <c r="KL115" s="100"/>
      <c r="KM115" s="100"/>
      <c r="KN115" s="100"/>
      <c r="KO115" s="100"/>
      <c r="KP115" s="100"/>
      <c r="KQ115" s="100"/>
      <c r="KR115" s="100"/>
      <c r="KS115" s="100"/>
      <c r="KT115" s="100"/>
      <c r="KU115" s="100"/>
      <c r="KV115" s="100"/>
      <c r="KW115" s="100"/>
      <c r="KX115" s="100"/>
      <c r="KY115" s="100"/>
      <c r="KZ115" s="100"/>
      <c r="LA115" s="100"/>
      <c r="LB115" s="100"/>
      <c r="LC115" s="100"/>
      <c r="LD115" s="100"/>
      <c r="LE115" s="100"/>
      <c r="LF115" s="100"/>
      <c r="LG115" s="100"/>
      <c r="LH115" s="100"/>
      <c r="LI115" s="100"/>
      <c r="LJ115" s="100"/>
      <c r="LK115" s="100"/>
      <c r="LL115" s="100"/>
      <c r="LM115" s="100"/>
      <c r="LN115" s="100"/>
      <c r="LO115" s="100"/>
      <c r="LP115" s="100"/>
      <c r="LQ115" s="100"/>
      <c r="LR115" s="100"/>
      <c r="LS115" s="100"/>
      <c r="LT115" s="100"/>
      <c r="LU115" s="100"/>
      <c r="LV115" s="100"/>
      <c r="LW115" s="100"/>
      <c r="LX115" s="100"/>
      <c r="LY115" s="100"/>
      <c r="LZ115" s="100"/>
      <c r="MA115" s="100"/>
      <c r="MB115" s="100"/>
      <c r="MC115" s="100"/>
      <c r="MD115" s="100"/>
      <c r="ME115" s="100"/>
      <c r="MF115" s="100"/>
      <c r="MG115" s="100"/>
      <c r="MH115" s="100"/>
      <c r="MI115" s="100"/>
      <c r="MJ115" s="100"/>
      <c r="MK115" s="100"/>
      <c r="ML115" s="100"/>
      <c r="MM115" s="100"/>
      <c r="MN115" s="100"/>
      <c r="MO115" s="100"/>
      <c r="MP115" s="100"/>
      <c r="MQ115" s="100"/>
      <c r="MR115" s="100"/>
      <c r="MS115" s="100"/>
      <c r="MT115" s="100"/>
      <c r="MU115" s="100"/>
      <c r="MV115" s="100"/>
      <c r="MW115" s="100"/>
      <c r="MX115" s="100"/>
      <c r="MY115" s="100"/>
      <c r="MZ115" s="100"/>
      <c r="NA115" s="100"/>
      <c r="NB115" s="100"/>
      <c r="NC115" s="100"/>
      <c r="ND115" s="100"/>
      <c r="NE115" s="100"/>
      <c r="NF115" s="100"/>
      <c r="NG115" s="100"/>
      <c r="NH115" s="100"/>
      <c r="NI115" s="100"/>
      <c r="NJ115" s="100"/>
      <c r="NK115" s="100"/>
      <c r="NL115" s="100"/>
      <c r="NM115" s="100"/>
      <c r="NN115" s="100"/>
      <c r="NO115" s="100"/>
      <c r="NP115" s="100"/>
      <c r="NQ115" s="100"/>
      <c r="NR115" s="100"/>
      <c r="NS115" s="100"/>
      <c r="NT115" s="100"/>
      <c r="NU115" s="100"/>
      <c r="NV115" s="100"/>
      <c r="NW115" s="100"/>
      <c r="NX115" s="100"/>
      <c r="NY115" s="100"/>
      <c r="NZ115" s="100"/>
      <c r="OA115" s="100"/>
      <c r="OB115" s="100"/>
      <c r="OC115" s="100"/>
      <c r="OD115" s="100"/>
      <c r="OE115" s="100"/>
      <c r="OF115" s="100"/>
      <c r="OG115" s="100"/>
      <c r="OH115" s="100"/>
      <c r="OI115" s="100"/>
      <c r="OJ115" s="100"/>
      <c r="OK115" s="100"/>
      <c r="OL115" s="100"/>
      <c r="OM115" s="100"/>
      <c r="ON115" s="100"/>
      <c r="OO115" s="100"/>
      <c r="OP115" s="100"/>
      <c r="OQ115" s="100"/>
      <c r="OR115" s="100"/>
      <c r="OS115" s="100"/>
      <c r="OT115" s="100"/>
      <c r="OU115" s="100"/>
      <c r="OV115" s="100"/>
      <c r="OW115" s="100"/>
      <c r="OX115" s="100"/>
      <c r="OY115" s="100"/>
      <c r="OZ115" s="100"/>
      <c r="PA115" s="100"/>
      <c r="PB115" s="100"/>
      <c r="PC115" s="100"/>
      <c r="PD115" s="100"/>
      <c r="PE115" s="100"/>
      <c r="PF115" s="100"/>
      <c r="PG115" s="100"/>
      <c r="PH115" s="100"/>
      <c r="PI115" s="100"/>
      <c r="PJ115" s="100"/>
      <c r="PK115" s="100"/>
      <c r="PL115" s="100"/>
      <c r="PM115" s="100"/>
      <c r="PN115" s="100"/>
      <c r="PO115" s="100"/>
      <c r="PP115" s="100"/>
      <c r="PQ115" s="100"/>
      <c r="PR115" s="100"/>
      <c r="PS115" s="100"/>
      <c r="PT115" s="100"/>
      <c r="PU115" s="100"/>
      <c r="PV115" s="100"/>
      <c r="PW115" s="100"/>
      <c r="PX115" s="100"/>
      <c r="PY115" s="100"/>
      <c r="PZ115" s="100"/>
      <c r="QA115" s="100"/>
      <c r="QB115" s="100"/>
      <c r="QC115" s="100"/>
      <c r="QD115" s="100"/>
      <c r="QE115" s="100"/>
      <c r="QF115" s="100"/>
      <c r="QG115" s="100"/>
      <c r="QH115" s="100"/>
      <c r="QI115" s="100"/>
      <c r="QJ115" s="100"/>
      <c r="QK115" s="100"/>
      <c r="QL115" s="100"/>
      <c r="QM115" s="100"/>
      <c r="QN115" s="100"/>
      <c r="QO115" s="100"/>
      <c r="QP115" s="100"/>
      <c r="QQ115" s="100"/>
      <c r="QR115" s="100"/>
      <c r="QS115" s="100"/>
      <c r="QT115" s="100"/>
      <c r="QU115" s="100"/>
      <c r="QV115" s="100"/>
      <c r="QW115" s="100"/>
      <c r="QX115" s="100"/>
      <c r="QY115" s="100"/>
      <c r="QZ115" s="100"/>
      <c r="RA115" s="100"/>
      <c r="RB115" s="100"/>
      <c r="RC115" s="100"/>
      <c r="RD115" s="100"/>
      <c r="RE115" s="100"/>
      <c r="RF115" s="100"/>
      <c r="RG115" s="100"/>
      <c r="RH115" s="100"/>
      <c r="RI115" s="100"/>
      <c r="RJ115" s="100"/>
      <c r="RK115" s="100"/>
      <c r="RL115" s="100"/>
      <c r="RM115" s="100"/>
      <c r="RN115" s="100"/>
      <c r="RO115" s="100"/>
      <c r="RP115" s="100"/>
      <c r="RQ115" s="100"/>
      <c r="RR115" s="100"/>
      <c r="RS115" s="100"/>
      <c r="RT115" s="100"/>
      <c r="RU115" s="100"/>
      <c r="RV115" s="100"/>
      <c r="RW115" s="100"/>
      <c r="RX115" s="100"/>
      <c r="RY115" s="100"/>
      <c r="RZ115" s="100"/>
      <c r="SA115" s="100"/>
      <c r="SB115" s="100"/>
      <c r="SC115" s="100"/>
      <c r="SD115" s="100"/>
      <c r="SE115" s="100"/>
      <c r="SF115" s="100"/>
      <c r="SG115" s="100"/>
      <c r="SH115" s="100"/>
      <c r="SI115" s="100"/>
      <c r="SJ115" s="100"/>
      <c r="SK115" s="100"/>
      <c r="SL115" s="100"/>
      <c r="SM115" s="100"/>
      <c r="SN115" s="100"/>
      <c r="SO115" s="100"/>
      <c r="SP115" s="100"/>
      <c r="SQ115" s="100"/>
      <c r="SR115" s="100"/>
      <c r="SS115" s="100"/>
      <c r="ST115" s="100"/>
      <c r="SU115" s="100"/>
      <c r="SV115" s="100"/>
      <c r="SW115" s="100"/>
      <c r="SX115" s="100"/>
      <c r="SY115" s="100"/>
      <c r="SZ115" s="100"/>
      <c r="TA115" s="100"/>
      <c r="TB115" s="100"/>
      <c r="TC115" s="100"/>
      <c r="TD115" s="100"/>
      <c r="TE115" s="100"/>
      <c r="TF115" s="100"/>
      <c r="TG115" s="100"/>
      <c r="TH115" s="100"/>
      <c r="TI115" s="100"/>
      <c r="TJ115" s="100"/>
      <c r="TK115" s="100"/>
      <c r="TL115" s="100"/>
      <c r="TM115" s="100"/>
      <c r="TN115" s="100"/>
      <c r="TO115" s="100"/>
      <c r="TP115" s="100"/>
      <c r="TQ115" s="100"/>
      <c r="TR115" s="100"/>
      <c r="TS115" s="100"/>
      <c r="TT115" s="100"/>
      <c r="TU115" s="100"/>
      <c r="TV115" s="100"/>
      <c r="TW115" s="100"/>
      <c r="TX115" s="100"/>
      <c r="TY115" s="100"/>
      <c r="TZ115" s="100"/>
      <c r="UA115" s="100"/>
      <c r="UB115" s="100"/>
      <c r="UC115" s="100"/>
      <c r="UD115" s="100"/>
      <c r="UE115" s="100"/>
      <c r="UF115" s="100"/>
      <c r="UG115" s="100"/>
      <c r="UH115" s="100"/>
      <c r="UI115" s="100"/>
      <c r="UJ115" s="100"/>
      <c r="UK115" s="100"/>
      <c r="UL115" s="100"/>
      <c r="UM115" s="100"/>
      <c r="UN115" s="100"/>
      <c r="UO115" s="100"/>
      <c r="UP115" s="100"/>
      <c r="UQ115" s="100"/>
      <c r="UR115" s="100"/>
      <c r="US115" s="100"/>
      <c r="UT115" s="100"/>
      <c r="UU115" s="100"/>
      <c r="UV115" s="100"/>
      <c r="UW115" s="100"/>
      <c r="UX115" s="100"/>
      <c r="UY115" s="100"/>
      <c r="UZ115" s="100"/>
      <c r="VA115" s="100"/>
      <c r="VB115" s="100"/>
      <c r="VC115" s="100"/>
      <c r="VD115" s="100"/>
      <c r="VE115" s="100"/>
      <c r="VF115" s="100"/>
      <c r="VG115" s="100"/>
      <c r="VH115" s="100"/>
      <c r="VI115" s="100"/>
      <c r="VJ115" s="100"/>
      <c r="VK115" s="100"/>
      <c r="VL115" s="100"/>
      <c r="VM115" s="100"/>
      <c r="VN115" s="100"/>
      <c r="VO115" s="100"/>
      <c r="VP115" s="100"/>
      <c r="VQ115" s="100"/>
      <c r="VR115" s="100"/>
      <c r="VS115" s="100"/>
      <c r="VT115" s="100"/>
      <c r="VU115" s="100"/>
      <c r="VV115" s="100"/>
      <c r="VW115" s="100"/>
      <c r="VX115" s="100"/>
      <c r="VY115" s="100"/>
      <c r="VZ115" s="100"/>
      <c r="WA115" s="100"/>
      <c r="WB115" s="100"/>
      <c r="WC115" s="100"/>
      <c r="WD115" s="100"/>
      <c r="WE115" s="100"/>
      <c r="WF115" s="100"/>
      <c r="WG115" s="100"/>
      <c r="WH115" s="100"/>
      <c r="WI115" s="100"/>
      <c r="WJ115" s="100"/>
      <c r="WK115" s="100"/>
      <c r="WL115" s="100"/>
      <c r="WM115" s="100"/>
      <c r="WN115" s="100"/>
      <c r="WO115" s="100"/>
      <c r="WP115" s="100"/>
      <c r="WQ115" s="100"/>
      <c r="WR115" s="100"/>
      <c r="WS115" s="100"/>
      <c r="WT115" s="100"/>
      <c r="WU115" s="100"/>
      <c r="WV115" s="100"/>
      <c r="WW115" s="100"/>
      <c r="WX115" s="100"/>
      <c r="WY115" s="100"/>
      <c r="WZ115" s="100"/>
      <c r="XA115" s="100"/>
      <c r="XB115" s="100"/>
      <c r="XC115" s="100"/>
      <c r="XD115" s="100"/>
      <c r="XE115" s="100"/>
      <c r="XF115" s="100"/>
      <c r="XG115" s="100"/>
      <c r="XH115" s="100"/>
      <c r="XI115" s="100"/>
      <c r="XJ115" s="100"/>
      <c r="XK115" s="100"/>
      <c r="XL115" s="100"/>
      <c r="XM115" s="100"/>
      <c r="XN115" s="100"/>
      <c r="XO115" s="100"/>
      <c r="XP115" s="100"/>
      <c r="XQ115" s="100"/>
      <c r="XR115" s="100"/>
      <c r="XS115" s="100"/>
      <c r="XT115" s="100"/>
      <c r="XU115" s="100"/>
      <c r="XV115" s="100"/>
      <c r="XW115" s="100"/>
      <c r="XX115" s="100"/>
      <c r="XY115" s="100"/>
      <c r="XZ115" s="100"/>
      <c r="YA115" s="100"/>
      <c r="YB115" s="100"/>
      <c r="YC115" s="100"/>
      <c r="YD115" s="100"/>
      <c r="YE115" s="100"/>
      <c r="YF115" s="100"/>
      <c r="YG115" s="100"/>
      <c r="YH115" s="100"/>
      <c r="YI115" s="100"/>
      <c r="YJ115" s="100"/>
      <c r="YK115" s="100"/>
      <c r="YL115" s="100"/>
      <c r="YM115" s="100"/>
      <c r="YN115" s="100"/>
      <c r="YO115" s="100"/>
      <c r="YP115" s="100"/>
      <c r="YQ115" s="100"/>
      <c r="YR115" s="100"/>
      <c r="YS115" s="100"/>
      <c r="YT115" s="100"/>
      <c r="YU115" s="100"/>
      <c r="YV115" s="100"/>
      <c r="YW115" s="100"/>
      <c r="YX115" s="100"/>
      <c r="YY115" s="100"/>
      <c r="YZ115" s="100"/>
      <c r="ZA115" s="100"/>
      <c r="ZB115" s="100"/>
      <c r="ZC115" s="100"/>
      <c r="ZD115" s="100"/>
      <c r="ZE115" s="100"/>
      <c r="ZF115" s="100"/>
      <c r="ZG115" s="100"/>
      <c r="ZH115" s="100"/>
      <c r="ZI115" s="100"/>
      <c r="ZJ115" s="100"/>
      <c r="ZK115" s="100"/>
      <c r="ZL115" s="100"/>
      <c r="ZM115" s="100"/>
      <c r="ZN115" s="100"/>
      <c r="ZO115" s="100"/>
      <c r="ZP115" s="100"/>
      <c r="ZQ115" s="100"/>
      <c r="ZR115" s="100"/>
      <c r="ZS115" s="100"/>
      <c r="ZT115" s="100"/>
      <c r="ZU115" s="100"/>
      <c r="ZV115" s="100"/>
      <c r="ZW115" s="100"/>
      <c r="ZX115" s="100"/>
      <c r="ZY115" s="100"/>
      <c r="ZZ115" s="100"/>
      <c r="AAA115" s="100"/>
      <c r="AAB115" s="100"/>
      <c r="AAC115" s="100"/>
      <c r="AAD115" s="100"/>
      <c r="AAE115" s="100"/>
      <c r="AAF115" s="100"/>
      <c r="AAG115" s="100"/>
      <c r="AAH115" s="100"/>
      <c r="AAI115" s="100"/>
      <c r="AAJ115" s="100"/>
      <c r="AAK115" s="100"/>
      <c r="AAL115" s="100"/>
      <c r="AAM115" s="100"/>
      <c r="AAN115" s="100"/>
      <c r="AAO115" s="100"/>
      <c r="AAP115" s="100"/>
      <c r="AAQ115" s="100"/>
      <c r="AAR115" s="100"/>
      <c r="AAS115" s="100"/>
      <c r="AAT115" s="100"/>
      <c r="AAU115" s="100"/>
      <c r="AAV115" s="100"/>
      <c r="AAW115" s="100"/>
      <c r="AAX115" s="100"/>
      <c r="AAY115" s="100"/>
      <c r="AAZ115" s="100"/>
      <c r="ABA115" s="100"/>
      <c r="ABB115" s="100"/>
      <c r="ABC115" s="100"/>
      <c r="ABD115" s="100"/>
      <c r="ABE115" s="100"/>
      <c r="ABF115" s="100"/>
      <c r="ABG115" s="100"/>
      <c r="ABH115" s="100"/>
      <c r="ABI115" s="100"/>
      <c r="ABJ115" s="100"/>
      <c r="ABK115" s="100"/>
      <c r="ABL115" s="100"/>
      <c r="ABM115" s="100"/>
      <c r="ABN115" s="100"/>
      <c r="ABO115" s="100"/>
      <c r="ABP115" s="100"/>
      <c r="ABQ115" s="100"/>
      <c r="ABR115" s="100"/>
      <c r="ABS115" s="100"/>
      <c r="ABT115" s="100"/>
      <c r="ABU115" s="100"/>
      <c r="ABV115" s="100"/>
      <c r="ABW115" s="100"/>
      <c r="ABX115" s="100"/>
      <c r="ABY115" s="100"/>
      <c r="ABZ115" s="100"/>
      <c r="ACA115" s="100"/>
      <c r="ACB115" s="100"/>
      <c r="ACC115" s="100"/>
      <c r="ACD115" s="100"/>
      <c r="ACE115" s="100"/>
      <c r="ACF115" s="100"/>
      <c r="ACG115" s="100"/>
      <c r="ACH115" s="100"/>
      <c r="ACI115" s="100"/>
      <c r="ACJ115" s="100"/>
      <c r="ACK115" s="100"/>
      <c r="ACL115" s="100"/>
      <c r="ACM115" s="100"/>
      <c r="ACN115" s="100"/>
      <c r="ACO115" s="100"/>
      <c r="ACP115" s="100"/>
      <c r="ACQ115" s="100"/>
      <c r="ACR115" s="100"/>
      <c r="ACS115" s="100"/>
      <c r="ACT115" s="100"/>
      <c r="ACU115" s="100"/>
      <c r="ACV115" s="100"/>
      <c r="ACW115" s="100"/>
      <c r="ACX115" s="100"/>
      <c r="ACY115" s="100"/>
      <c r="ACZ115" s="100"/>
      <c r="ADA115" s="100"/>
      <c r="ADB115" s="100"/>
      <c r="ADC115" s="100"/>
      <c r="ADD115" s="100"/>
      <c r="ADE115" s="100"/>
      <c r="ADF115" s="100"/>
      <c r="ADG115" s="100"/>
      <c r="ADH115" s="100"/>
      <c r="ADI115" s="100"/>
      <c r="ADJ115" s="100"/>
      <c r="ADK115" s="100"/>
      <c r="ADL115" s="100"/>
      <c r="ADM115" s="100"/>
      <c r="ADN115" s="100"/>
      <c r="ADO115" s="100"/>
      <c r="ADP115" s="100"/>
      <c r="ADQ115" s="100"/>
      <c r="ADR115" s="100"/>
      <c r="ADS115" s="100"/>
      <c r="ADT115" s="100"/>
      <c r="ADU115" s="100"/>
      <c r="ADV115" s="100"/>
      <c r="ADW115" s="100"/>
      <c r="ADX115" s="100"/>
      <c r="ADY115" s="100"/>
      <c r="ADZ115" s="100"/>
      <c r="AEA115" s="100"/>
      <c r="AEB115" s="100"/>
      <c r="AEC115" s="100"/>
      <c r="AED115" s="100"/>
      <c r="AEE115" s="100"/>
      <c r="AEF115" s="100"/>
      <c r="AEG115" s="100"/>
      <c r="AEH115" s="100"/>
      <c r="AEI115" s="100"/>
      <c r="AEJ115" s="100"/>
      <c r="AEK115" s="100"/>
      <c r="AEL115" s="100"/>
      <c r="AEM115" s="100"/>
      <c r="AEN115" s="100"/>
      <c r="AEO115" s="100"/>
      <c r="AEP115" s="100"/>
      <c r="AEQ115" s="100"/>
      <c r="AER115" s="100"/>
      <c r="AES115" s="100"/>
      <c r="AET115" s="100"/>
      <c r="AEU115" s="100"/>
      <c r="AEV115" s="100"/>
      <c r="AEW115" s="100"/>
      <c r="AEX115" s="100"/>
      <c r="AEY115" s="100"/>
      <c r="AEZ115" s="100"/>
      <c r="AFA115" s="100"/>
      <c r="AFB115" s="100"/>
      <c r="AFC115" s="100"/>
      <c r="AFD115" s="100"/>
      <c r="AFE115" s="100"/>
      <c r="AFF115" s="100"/>
      <c r="AFG115" s="100"/>
      <c r="AFH115" s="100"/>
      <c r="AFI115" s="100"/>
      <c r="AFJ115" s="100"/>
      <c r="AFK115" s="100"/>
      <c r="AFL115" s="100"/>
      <c r="AFM115" s="100"/>
      <c r="AFN115" s="100"/>
      <c r="AFO115" s="100"/>
      <c r="AFP115" s="100"/>
      <c r="AFQ115" s="100"/>
      <c r="AFR115" s="100"/>
      <c r="AFS115" s="100"/>
      <c r="AFT115" s="100"/>
      <c r="AFU115" s="100"/>
      <c r="AFV115" s="100"/>
      <c r="AFW115" s="100"/>
      <c r="AFX115" s="100"/>
      <c r="AFY115" s="100"/>
      <c r="AFZ115" s="100"/>
      <c r="AGA115" s="100"/>
      <c r="AGB115" s="100"/>
      <c r="AGC115" s="100"/>
      <c r="AGD115" s="100"/>
      <c r="AGE115" s="100"/>
      <c r="AGF115" s="100"/>
      <c r="AGG115" s="100"/>
      <c r="AGH115" s="100"/>
      <c r="AGI115" s="100"/>
      <c r="AGJ115" s="100"/>
      <c r="AGK115" s="100"/>
      <c r="AGL115" s="100"/>
      <c r="AGM115" s="100"/>
      <c r="AGN115" s="100"/>
      <c r="AGO115" s="100"/>
      <c r="AGP115" s="100"/>
      <c r="AGQ115" s="100"/>
      <c r="AGR115" s="100"/>
      <c r="AGS115" s="100"/>
      <c r="AGT115" s="100"/>
      <c r="AGU115" s="100"/>
      <c r="AGV115" s="100"/>
      <c r="AGW115" s="100"/>
      <c r="AGX115" s="100"/>
      <c r="AGY115" s="100"/>
      <c r="AGZ115" s="100"/>
      <c r="AHA115" s="100"/>
      <c r="AHB115" s="100"/>
      <c r="AHC115" s="100"/>
      <c r="AHD115" s="100"/>
      <c r="AHE115" s="100"/>
      <c r="AHF115" s="100"/>
      <c r="AHG115" s="100"/>
      <c r="AHH115" s="100"/>
      <c r="AHI115" s="100"/>
      <c r="AHJ115" s="100"/>
      <c r="AHK115" s="100"/>
      <c r="AHL115" s="100"/>
      <c r="AHM115" s="100"/>
      <c r="AHN115" s="100"/>
      <c r="AHO115" s="100"/>
      <c r="AHP115" s="100"/>
      <c r="AHQ115" s="100"/>
      <c r="AHR115" s="100"/>
      <c r="AHS115" s="100"/>
      <c r="AHT115" s="100"/>
      <c r="AHU115" s="100"/>
      <c r="AHV115" s="100"/>
      <c r="AHW115" s="100"/>
      <c r="AHX115" s="100"/>
      <c r="AHY115" s="100"/>
      <c r="AHZ115" s="100"/>
      <c r="AIA115" s="100"/>
      <c r="AIB115" s="100"/>
      <c r="AIC115" s="100"/>
      <c r="AID115" s="100"/>
      <c r="AIE115" s="100"/>
      <c r="AIF115" s="100"/>
      <c r="AIG115" s="100"/>
      <c r="AIH115" s="100"/>
      <c r="AII115" s="100"/>
      <c r="AIJ115" s="100"/>
      <c r="AIK115" s="100"/>
      <c r="AIL115" s="100"/>
      <c r="AIM115" s="100"/>
      <c r="AIN115" s="100"/>
      <c r="AIO115" s="100"/>
      <c r="AIP115" s="100"/>
      <c r="AIQ115" s="100"/>
      <c r="AIR115" s="100"/>
      <c r="AIS115" s="100"/>
      <c r="AIT115" s="100"/>
      <c r="AIU115" s="100"/>
      <c r="AIV115" s="100"/>
      <c r="AIW115" s="100"/>
      <c r="AIX115" s="100"/>
      <c r="AIY115" s="100"/>
      <c r="AIZ115" s="100"/>
      <c r="AJA115" s="100"/>
      <c r="AJB115" s="100"/>
      <c r="AJC115" s="100"/>
      <c r="AJD115" s="100"/>
      <c r="AJE115" s="100"/>
      <c r="AJF115" s="100"/>
      <c r="AJG115" s="100"/>
      <c r="AJH115" s="100"/>
      <c r="AJI115" s="100"/>
      <c r="AJJ115" s="100"/>
      <c r="AJK115" s="100"/>
      <c r="AJL115" s="100"/>
      <c r="AJM115" s="100"/>
      <c r="AJN115" s="100"/>
      <c r="AJO115" s="100"/>
      <c r="AJP115" s="100"/>
      <c r="AJQ115" s="100"/>
      <c r="AJR115" s="100"/>
      <c r="AJS115" s="100"/>
      <c r="AJT115" s="100"/>
      <c r="AJU115" s="100"/>
      <c r="AJV115" s="100"/>
      <c r="AJW115" s="100"/>
      <c r="AJX115" s="100"/>
      <c r="AJY115" s="100"/>
      <c r="AJZ115" s="100"/>
      <c r="AKA115" s="100"/>
      <c r="AKB115" s="100"/>
      <c r="AKC115" s="100"/>
      <c r="AKD115" s="100"/>
      <c r="AKE115" s="100"/>
      <c r="AKF115" s="100"/>
      <c r="AKG115" s="100"/>
      <c r="AKH115" s="100"/>
      <c r="AKI115" s="100"/>
      <c r="AKJ115" s="100"/>
      <c r="AKK115" s="100"/>
      <c r="AKL115" s="100"/>
      <c r="AKM115" s="100"/>
      <c r="AKN115" s="100"/>
      <c r="AKO115" s="100"/>
      <c r="AKP115" s="100"/>
      <c r="AKQ115" s="100"/>
      <c r="AKR115" s="100"/>
      <c r="AKS115" s="100"/>
      <c r="AKT115" s="100"/>
      <c r="AKU115" s="100"/>
      <c r="AKV115" s="100"/>
      <c r="AKW115" s="100"/>
      <c r="AKX115" s="100"/>
      <c r="AKY115" s="100"/>
      <c r="AKZ115" s="100"/>
      <c r="ALA115" s="100"/>
      <c r="ALB115" s="100"/>
      <c r="ALC115" s="100"/>
      <c r="ALD115" s="100"/>
      <c r="ALE115" s="100"/>
      <c r="ALF115" s="100"/>
      <c r="ALG115" s="100"/>
      <c r="ALH115" s="100"/>
      <c r="ALI115" s="100"/>
      <c r="ALJ115" s="100"/>
      <c r="ALK115" s="100"/>
      <c r="ALL115" s="100"/>
      <c r="ALM115" s="100"/>
      <c r="ALN115" s="100"/>
      <c r="ALO115" s="100"/>
      <c r="ALP115" s="100"/>
      <c r="ALQ115" s="100"/>
      <c r="ALR115" s="100"/>
      <c r="ALS115" s="100"/>
      <c r="ALT115" s="100"/>
      <c r="ALU115" s="100"/>
      <c r="ALV115" s="100"/>
      <c r="ALW115" s="100"/>
      <c r="ALX115" s="100"/>
      <c r="ALY115" s="100"/>
      <c r="ALZ115" s="100"/>
      <c r="AMA115" s="100"/>
      <c r="AMB115" s="100"/>
      <c r="AMC115" s="100"/>
      <c r="AMD115" s="100"/>
      <c r="AME115" s="100"/>
      <c r="AMF115" s="100"/>
      <c r="AMG115" s="100"/>
      <c r="AMH115" s="100"/>
      <c r="AMI115" s="100"/>
      <c r="AMJ115" s="100"/>
      <c r="AMK115" s="100"/>
      <c r="AML115" s="100"/>
      <c r="AMM115" s="100"/>
      <c r="AMN115" s="100"/>
      <c r="AMO115" s="100"/>
      <c r="AMP115" s="100"/>
      <c r="AMQ115" s="100"/>
      <c r="AMR115" s="100"/>
      <c r="AMS115" s="100"/>
      <c r="AMT115" s="100"/>
      <c r="AMU115" s="100"/>
      <c r="AMV115" s="100"/>
      <c r="AMW115" s="100"/>
      <c r="AMX115" s="100"/>
      <c r="AMY115" s="100"/>
      <c r="AMZ115" s="100"/>
      <c r="ANA115" s="100"/>
      <c r="ANB115" s="100"/>
      <c r="ANC115" s="100"/>
      <c r="AND115" s="100"/>
      <c r="ANE115" s="100"/>
      <c r="ANF115" s="100"/>
      <c r="ANG115" s="100"/>
      <c r="ANH115" s="100"/>
      <c r="ANI115" s="100"/>
      <c r="ANJ115" s="100"/>
      <c r="ANK115" s="100"/>
      <c r="ANL115" s="100"/>
      <c r="ANM115" s="100"/>
      <c r="ANN115" s="100"/>
      <c r="ANO115" s="100"/>
      <c r="ANP115" s="100"/>
      <c r="ANQ115" s="100"/>
      <c r="ANR115" s="100"/>
      <c r="ANS115" s="100"/>
      <c r="ANT115" s="100"/>
      <c r="ANU115" s="100"/>
      <c r="ANV115" s="100"/>
      <c r="ANW115" s="100"/>
      <c r="ANX115" s="100"/>
      <c r="ANY115" s="100"/>
      <c r="ANZ115" s="100"/>
      <c r="AOA115" s="100"/>
      <c r="AOB115" s="100"/>
      <c r="AOC115" s="100"/>
      <c r="AOD115" s="100"/>
      <c r="AOE115" s="100"/>
      <c r="AOF115" s="100"/>
      <c r="AOG115" s="100"/>
      <c r="AOH115" s="100"/>
      <c r="AOI115" s="100"/>
      <c r="AOJ115" s="100"/>
      <c r="AOK115" s="100"/>
      <c r="AOL115" s="100"/>
      <c r="AOM115" s="100"/>
      <c r="AON115" s="100"/>
      <c r="AOO115" s="100"/>
      <c r="AOP115" s="100"/>
      <c r="AOQ115" s="100"/>
      <c r="AOR115" s="100"/>
      <c r="AOS115" s="100"/>
      <c r="AOT115" s="100"/>
      <c r="AOU115" s="100"/>
      <c r="AOV115" s="100"/>
      <c r="AOW115" s="100"/>
      <c r="AOX115" s="100"/>
      <c r="AOY115" s="100"/>
      <c r="AOZ115" s="100"/>
      <c r="APA115" s="100"/>
      <c r="APB115" s="100"/>
      <c r="APC115" s="100"/>
      <c r="APD115" s="100"/>
      <c r="APE115" s="100"/>
      <c r="APF115" s="100"/>
      <c r="APG115" s="100"/>
      <c r="APH115" s="100"/>
      <c r="API115" s="100"/>
      <c r="APJ115" s="100"/>
      <c r="APK115" s="100"/>
      <c r="APL115" s="100"/>
      <c r="APM115" s="100"/>
      <c r="APN115" s="100"/>
      <c r="APO115" s="100"/>
      <c r="APP115" s="100"/>
      <c r="APQ115" s="100"/>
      <c r="APR115" s="100"/>
      <c r="APS115" s="100"/>
      <c r="APT115" s="100"/>
      <c r="APU115" s="100"/>
      <c r="APV115" s="100"/>
      <c r="APW115" s="100"/>
      <c r="APX115" s="100"/>
      <c r="APY115" s="100"/>
      <c r="APZ115" s="100"/>
      <c r="AQA115" s="100"/>
      <c r="AQB115" s="100"/>
      <c r="AQC115" s="100"/>
      <c r="AQD115" s="100"/>
      <c r="AQE115" s="100"/>
      <c r="AQF115" s="100"/>
      <c r="AQG115" s="100"/>
      <c r="AQH115" s="100"/>
      <c r="AQI115" s="100"/>
      <c r="AQJ115" s="100"/>
      <c r="AQK115" s="100"/>
      <c r="AQL115" s="100"/>
      <c r="AQM115" s="100"/>
      <c r="AQN115" s="100"/>
      <c r="AQO115" s="100"/>
      <c r="AQP115" s="100"/>
      <c r="AQQ115" s="100"/>
      <c r="AQR115" s="100"/>
      <c r="AQS115" s="100"/>
      <c r="AQT115" s="100"/>
      <c r="AQU115" s="100"/>
      <c r="AQV115" s="100"/>
      <c r="AQW115" s="100"/>
      <c r="AQX115" s="100"/>
      <c r="AQY115" s="100"/>
      <c r="AQZ115" s="100"/>
      <c r="ARA115" s="100"/>
      <c r="ARB115" s="100"/>
      <c r="ARC115" s="100"/>
      <c r="ARD115" s="100"/>
      <c r="ARE115" s="100"/>
      <c r="ARF115" s="100"/>
      <c r="ARG115" s="100"/>
      <c r="ARH115" s="100"/>
      <c r="ARI115" s="100"/>
      <c r="ARJ115" s="100"/>
      <c r="ARK115" s="100"/>
      <c r="ARL115" s="100"/>
      <c r="ARM115" s="100"/>
      <c r="ARN115" s="100"/>
      <c r="ARO115" s="100"/>
      <c r="ARP115" s="100"/>
      <c r="ARQ115" s="100"/>
      <c r="ARR115" s="100"/>
      <c r="ARS115" s="100"/>
      <c r="ART115" s="100"/>
      <c r="ARU115" s="100"/>
      <c r="ARV115" s="100"/>
      <c r="ARW115" s="100"/>
      <c r="ARX115" s="100"/>
      <c r="ARY115" s="100"/>
      <c r="ARZ115" s="100"/>
      <c r="ASA115" s="100"/>
      <c r="ASB115" s="100"/>
      <c r="ASC115" s="100"/>
      <c r="ASD115" s="100"/>
      <c r="ASE115" s="100"/>
      <c r="ASF115" s="100"/>
      <c r="ASG115" s="100"/>
      <c r="ASH115" s="100"/>
      <c r="ASI115" s="100"/>
      <c r="ASJ115" s="100"/>
      <c r="ASK115" s="100"/>
      <c r="ASL115" s="100"/>
      <c r="ASM115" s="100"/>
      <c r="ASN115" s="100"/>
      <c r="ASO115" s="100"/>
      <c r="ASP115" s="100"/>
      <c r="ASQ115" s="100"/>
      <c r="ASR115" s="100"/>
      <c r="ASS115" s="100"/>
      <c r="AST115" s="100"/>
      <c r="ASU115" s="100"/>
      <c r="ASV115" s="100"/>
      <c r="ASW115" s="100"/>
      <c r="ASX115" s="100"/>
      <c r="ASY115" s="100"/>
      <c r="ASZ115" s="100"/>
      <c r="ATA115" s="100"/>
      <c r="ATB115" s="100"/>
      <c r="ATC115" s="100"/>
      <c r="ATD115" s="100"/>
      <c r="ATE115" s="100"/>
      <c r="ATF115" s="100"/>
      <c r="ATG115" s="100"/>
      <c r="ATH115" s="100"/>
      <c r="ATI115" s="100"/>
      <c r="ATJ115" s="100"/>
      <c r="ATK115" s="100"/>
      <c r="ATL115" s="100"/>
      <c r="ATM115" s="100"/>
      <c r="ATN115" s="100"/>
      <c r="ATO115" s="100"/>
      <c r="ATP115" s="100"/>
      <c r="ATQ115" s="100"/>
      <c r="ATR115" s="100"/>
      <c r="ATS115" s="100"/>
      <c r="ATT115" s="100"/>
      <c r="ATU115" s="100"/>
      <c r="ATV115" s="100"/>
      <c r="ATW115" s="100"/>
      <c r="ATX115" s="100"/>
      <c r="ATY115" s="100"/>
      <c r="ATZ115" s="100"/>
      <c r="AUA115" s="100"/>
      <c r="AUB115" s="100"/>
      <c r="AUC115" s="100"/>
      <c r="AUD115" s="100"/>
      <c r="AUE115" s="100"/>
      <c r="AUF115" s="100"/>
      <c r="AUG115" s="100"/>
      <c r="AUH115" s="100"/>
      <c r="AUI115" s="100"/>
      <c r="AUJ115" s="100"/>
      <c r="AUK115" s="100"/>
      <c r="AUL115" s="100"/>
      <c r="AUM115" s="100"/>
      <c r="AUN115" s="100"/>
      <c r="AUO115" s="100"/>
      <c r="AUP115" s="100"/>
      <c r="AUQ115" s="100"/>
      <c r="AUR115" s="100"/>
      <c r="AUS115" s="100"/>
      <c r="AUT115" s="100"/>
      <c r="AUU115" s="100"/>
      <c r="AUV115" s="100"/>
      <c r="AUW115" s="100"/>
      <c r="AUX115" s="100"/>
      <c r="AUY115" s="100"/>
      <c r="AUZ115" s="100"/>
      <c r="AVA115" s="100"/>
      <c r="AVB115" s="100"/>
      <c r="AVC115" s="100"/>
      <c r="AVD115" s="100"/>
      <c r="AVE115" s="100"/>
      <c r="AVF115" s="100"/>
      <c r="AVG115" s="100"/>
      <c r="AVH115" s="100"/>
      <c r="AVI115" s="100"/>
      <c r="AVJ115" s="100"/>
      <c r="AVK115" s="100"/>
      <c r="AVL115" s="100"/>
      <c r="AVM115" s="100"/>
      <c r="AVN115" s="100"/>
      <c r="AVO115" s="100"/>
      <c r="AVP115" s="100"/>
      <c r="AVQ115" s="100"/>
      <c r="AVR115" s="100"/>
      <c r="AVS115" s="100"/>
      <c r="AVT115" s="100"/>
      <c r="AVU115" s="100"/>
      <c r="AVV115" s="100"/>
      <c r="AVW115" s="100"/>
      <c r="AVX115" s="100"/>
      <c r="AVY115" s="100"/>
      <c r="AVZ115" s="100"/>
      <c r="AWA115" s="100"/>
      <c r="AWB115" s="100"/>
      <c r="AWC115" s="100"/>
      <c r="AWD115" s="100"/>
      <c r="AWE115" s="100"/>
      <c r="AWF115" s="100"/>
      <c r="AWG115" s="100"/>
      <c r="AWH115" s="100"/>
      <c r="AWI115" s="100"/>
      <c r="AWJ115" s="100"/>
      <c r="AWK115" s="100"/>
      <c r="AWL115" s="100"/>
      <c r="AWM115" s="100"/>
      <c r="AWN115" s="100"/>
      <c r="AWO115" s="100"/>
      <c r="AWP115" s="100"/>
      <c r="AWQ115" s="100"/>
      <c r="AWR115" s="100"/>
      <c r="AWS115" s="100"/>
      <c r="AWT115" s="100"/>
      <c r="AWU115" s="100"/>
      <c r="AWV115" s="100"/>
      <c r="AWW115" s="100"/>
      <c r="AWX115" s="100"/>
      <c r="AWY115" s="100"/>
      <c r="AWZ115" s="100"/>
      <c r="AXA115" s="100"/>
      <c r="AXB115" s="100"/>
      <c r="AXC115" s="100"/>
      <c r="AXD115" s="100"/>
      <c r="AXE115" s="100"/>
      <c r="AXF115" s="100"/>
      <c r="AXG115" s="100"/>
      <c r="AXH115" s="100"/>
      <c r="AXI115" s="100"/>
      <c r="AXJ115" s="100"/>
      <c r="AXK115" s="100"/>
      <c r="AXL115" s="100"/>
      <c r="AXM115" s="100"/>
      <c r="AXN115" s="100"/>
      <c r="AXO115" s="100"/>
      <c r="AXP115" s="100"/>
      <c r="AXQ115" s="100"/>
      <c r="AXR115" s="100"/>
      <c r="AXS115" s="100"/>
      <c r="AXT115" s="100"/>
      <c r="AXU115" s="100"/>
      <c r="AXV115" s="100"/>
      <c r="AXW115" s="100"/>
      <c r="AXX115" s="100"/>
      <c r="AXY115" s="100"/>
      <c r="AXZ115" s="100"/>
      <c r="AYA115" s="100"/>
      <c r="AYB115" s="100"/>
      <c r="AYC115" s="100"/>
      <c r="AYD115" s="100"/>
      <c r="AYE115" s="100"/>
      <c r="AYF115" s="100"/>
      <c r="AYG115" s="100"/>
      <c r="AYH115" s="100"/>
      <c r="AYI115" s="100"/>
      <c r="AYJ115" s="100"/>
      <c r="AYK115" s="100"/>
      <c r="AYL115" s="100"/>
      <c r="AYM115" s="100"/>
      <c r="AYN115" s="100"/>
      <c r="AYO115" s="100"/>
      <c r="AYP115" s="100"/>
      <c r="AYQ115" s="100"/>
      <c r="AYR115" s="100"/>
      <c r="AYS115" s="100"/>
      <c r="AYT115" s="100"/>
      <c r="AYU115" s="100"/>
      <c r="AYV115" s="100"/>
      <c r="AYW115" s="100"/>
      <c r="AYX115" s="100"/>
      <c r="AYY115" s="100"/>
      <c r="AYZ115" s="100"/>
      <c r="AZA115" s="100"/>
      <c r="AZB115" s="100"/>
      <c r="AZC115" s="100"/>
      <c r="AZD115" s="100"/>
      <c r="AZE115" s="100"/>
      <c r="AZF115" s="100"/>
      <c r="AZG115" s="100"/>
      <c r="AZH115" s="100"/>
      <c r="AZI115" s="100"/>
      <c r="AZJ115" s="100"/>
      <c r="AZK115" s="100"/>
      <c r="AZL115" s="100"/>
      <c r="AZM115" s="100"/>
      <c r="AZN115" s="100"/>
      <c r="AZO115" s="100"/>
      <c r="AZP115" s="100"/>
      <c r="AZQ115" s="100"/>
      <c r="AZR115" s="100"/>
      <c r="AZS115" s="100"/>
      <c r="AZT115" s="100"/>
      <c r="AZU115" s="100"/>
      <c r="AZV115" s="100"/>
      <c r="AZW115" s="100"/>
      <c r="AZX115" s="100"/>
      <c r="AZY115" s="100"/>
      <c r="AZZ115" s="100"/>
      <c r="BAA115" s="100"/>
      <c r="BAB115" s="100"/>
      <c r="BAC115" s="100"/>
      <c r="BAD115" s="100"/>
      <c r="BAE115" s="100"/>
      <c r="BAF115" s="100"/>
      <c r="BAG115" s="100"/>
      <c r="BAH115" s="100"/>
      <c r="BAI115" s="100"/>
      <c r="BAJ115" s="100"/>
      <c r="BAK115" s="100"/>
      <c r="BAL115" s="100"/>
      <c r="BAM115" s="100"/>
      <c r="BAN115" s="100"/>
      <c r="BAO115" s="100"/>
      <c r="BAP115" s="100"/>
      <c r="BAQ115" s="100"/>
      <c r="BAR115" s="100"/>
      <c r="BAS115" s="100"/>
      <c r="BAT115" s="100"/>
      <c r="BAU115" s="100"/>
      <c r="BAV115" s="100"/>
      <c r="BAW115" s="100"/>
      <c r="BAX115" s="100"/>
      <c r="BAY115" s="100"/>
      <c r="BAZ115" s="100"/>
      <c r="BBA115" s="100"/>
      <c r="BBB115" s="100"/>
      <c r="BBC115" s="100"/>
      <c r="BBD115" s="100"/>
      <c r="BBE115" s="100"/>
      <c r="BBF115" s="100"/>
      <c r="BBG115" s="100"/>
      <c r="BBH115" s="100"/>
      <c r="BBI115" s="100"/>
      <c r="BBJ115" s="100"/>
      <c r="BBK115" s="100"/>
      <c r="BBL115" s="100"/>
      <c r="BBM115" s="100"/>
      <c r="BBN115" s="100"/>
      <c r="BBO115" s="100"/>
      <c r="BBP115" s="100"/>
      <c r="BBQ115" s="100"/>
      <c r="BBR115" s="100"/>
      <c r="BBS115" s="100"/>
      <c r="BBT115" s="100"/>
      <c r="BBU115" s="100"/>
      <c r="BBV115" s="100"/>
      <c r="BBW115" s="100"/>
      <c r="BBX115" s="100"/>
      <c r="BBY115" s="100"/>
      <c r="BBZ115" s="100"/>
      <c r="BCA115" s="100"/>
      <c r="BCB115" s="100"/>
      <c r="BCC115" s="100"/>
      <c r="BCD115" s="100"/>
      <c r="BCE115" s="100"/>
      <c r="BCF115" s="100"/>
      <c r="BCG115" s="100"/>
      <c r="BCH115" s="100"/>
      <c r="BCI115" s="100"/>
      <c r="BCJ115" s="100"/>
      <c r="BCK115" s="100"/>
      <c r="BCL115" s="100"/>
      <c r="BCM115" s="100"/>
      <c r="BCN115" s="100"/>
      <c r="BCO115" s="100"/>
      <c r="BCP115" s="100"/>
      <c r="BCQ115" s="100"/>
      <c r="BCR115" s="100"/>
      <c r="BCS115" s="100"/>
      <c r="BCT115" s="100"/>
      <c r="BCU115" s="100"/>
      <c r="BCV115" s="100"/>
      <c r="BCW115" s="100"/>
      <c r="BCX115" s="100"/>
      <c r="BCY115" s="100"/>
      <c r="BCZ115" s="100"/>
      <c r="BDA115" s="100"/>
      <c r="BDB115" s="100"/>
      <c r="BDC115" s="100"/>
      <c r="BDD115" s="100"/>
      <c r="BDE115" s="100"/>
      <c r="BDF115" s="100"/>
      <c r="BDG115" s="100"/>
      <c r="BDH115" s="100"/>
      <c r="BDI115" s="100"/>
      <c r="BDJ115" s="100"/>
      <c r="BDK115" s="100"/>
      <c r="BDL115" s="100"/>
      <c r="BDM115" s="100"/>
      <c r="BDN115" s="100"/>
      <c r="BDO115" s="100"/>
      <c r="BDP115" s="100"/>
      <c r="BDQ115" s="100"/>
      <c r="BDR115" s="100"/>
      <c r="BDS115" s="100"/>
      <c r="BDT115" s="100"/>
      <c r="BDU115" s="100"/>
      <c r="BDV115" s="100"/>
      <c r="BDW115" s="100"/>
      <c r="BDX115" s="100"/>
      <c r="BDY115" s="100"/>
      <c r="BDZ115" s="100"/>
      <c r="BEA115" s="100"/>
      <c r="BEB115" s="100"/>
      <c r="BEC115" s="100"/>
      <c r="BED115" s="100"/>
      <c r="BEE115" s="100"/>
      <c r="BEF115" s="100"/>
      <c r="BEG115" s="100"/>
      <c r="BEH115" s="100"/>
      <c r="BEI115" s="100"/>
      <c r="BEJ115" s="100"/>
      <c r="BEK115" s="100"/>
      <c r="BEL115" s="100"/>
      <c r="BEM115" s="100"/>
      <c r="BEN115" s="100"/>
      <c r="BEO115" s="100"/>
      <c r="BEP115" s="100"/>
      <c r="BEQ115" s="100"/>
      <c r="BER115" s="100"/>
      <c r="BES115" s="100"/>
      <c r="BET115" s="100"/>
      <c r="BEU115" s="100"/>
      <c r="BEV115" s="100"/>
      <c r="BEW115" s="100"/>
      <c r="BEX115" s="100"/>
      <c r="BEY115" s="100"/>
      <c r="BEZ115" s="100"/>
      <c r="BFA115" s="100"/>
      <c r="BFB115" s="100"/>
      <c r="BFC115" s="100"/>
      <c r="BFD115" s="100"/>
      <c r="BFE115" s="100"/>
      <c r="BFF115" s="100"/>
      <c r="BFG115" s="100"/>
      <c r="BFH115" s="100"/>
      <c r="BFI115" s="100"/>
      <c r="BFJ115" s="100"/>
      <c r="BFK115" s="100"/>
      <c r="BFL115" s="100"/>
      <c r="BFM115" s="100"/>
      <c r="BFN115" s="100"/>
      <c r="BFO115" s="100"/>
      <c r="BFP115" s="100"/>
      <c r="BFQ115" s="100"/>
      <c r="BFR115" s="100"/>
      <c r="BFS115" s="100"/>
      <c r="BFT115" s="100"/>
      <c r="BFU115" s="100"/>
      <c r="BFV115" s="100"/>
      <c r="BFW115" s="100"/>
      <c r="BFX115" s="100"/>
      <c r="BFY115" s="100"/>
      <c r="BFZ115" s="100"/>
      <c r="BGA115" s="100"/>
      <c r="BGB115" s="100"/>
      <c r="BGC115" s="100"/>
      <c r="BGD115" s="100"/>
      <c r="BGE115" s="100"/>
      <c r="BGF115" s="100"/>
      <c r="BGG115" s="100"/>
      <c r="BGH115" s="100"/>
      <c r="BGI115" s="100"/>
      <c r="BGJ115" s="100"/>
      <c r="BGK115" s="100"/>
      <c r="BGL115" s="100"/>
      <c r="BGM115" s="100"/>
      <c r="BGN115" s="100"/>
      <c r="BGO115" s="100"/>
      <c r="BGP115" s="100"/>
      <c r="BGQ115" s="100"/>
      <c r="BGR115" s="100"/>
      <c r="BGS115" s="100"/>
      <c r="BGT115" s="100"/>
      <c r="BGU115" s="100"/>
      <c r="BGV115" s="100"/>
      <c r="BGW115" s="100"/>
      <c r="BGX115" s="100"/>
      <c r="BGY115" s="100"/>
      <c r="BGZ115" s="100"/>
      <c r="BHA115" s="100"/>
      <c r="BHB115" s="100"/>
      <c r="BHC115" s="100"/>
      <c r="BHD115" s="100"/>
      <c r="BHE115" s="100"/>
      <c r="BHF115" s="100"/>
      <c r="BHG115" s="100"/>
      <c r="BHH115" s="100"/>
      <c r="BHI115" s="100"/>
      <c r="BHJ115" s="100"/>
      <c r="BHK115" s="100"/>
      <c r="BHL115" s="100"/>
      <c r="BHM115" s="100"/>
      <c r="BHN115" s="100"/>
      <c r="BHO115" s="100"/>
      <c r="BHP115" s="100"/>
      <c r="BHQ115" s="100"/>
      <c r="BHR115" s="100"/>
      <c r="BHS115" s="100"/>
      <c r="BHT115" s="100"/>
      <c r="BHU115" s="100"/>
      <c r="BHV115" s="100"/>
      <c r="BHW115" s="100"/>
      <c r="BHX115" s="100"/>
      <c r="BHY115" s="100"/>
      <c r="BHZ115" s="100"/>
      <c r="BIA115" s="100"/>
      <c r="BIB115" s="100"/>
      <c r="BIC115" s="100"/>
      <c r="BID115" s="100"/>
      <c r="BIE115" s="100"/>
      <c r="BIF115" s="100"/>
      <c r="BIG115" s="100"/>
      <c r="BIH115" s="100"/>
      <c r="BII115" s="100"/>
      <c r="BIJ115" s="100"/>
      <c r="BIK115" s="100"/>
      <c r="BIL115" s="100"/>
      <c r="BIM115" s="100"/>
      <c r="BIN115" s="100"/>
      <c r="BIO115" s="100"/>
      <c r="BIP115" s="100"/>
      <c r="BIQ115" s="100"/>
      <c r="BIR115" s="100"/>
      <c r="BIS115" s="100"/>
      <c r="BIT115" s="100"/>
      <c r="BIU115" s="100"/>
      <c r="BIV115" s="100"/>
      <c r="BIW115" s="100"/>
      <c r="BIX115" s="100"/>
      <c r="BIY115" s="100"/>
      <c r="BIZ115" s="100"/>
      <c r="BJA115" s="100"/>
      <c r="BJB115" s="100"/>
      <c r="BJC115" s="100"/>
      <c r="BJD115" s="100"/>
      <c r="BJE115" s="100"/>
      <c r="BJF115" s="100"/>
      <c r="BJG115" s="100"/>
      <c r="BJH115" s="100"/>
      <c r="BJI115" s="100"/>
      <c r="BJJ115" s="100"/>
      <c r="BJK115" s="100"/>
      <c r="BJL115" s="100"/>
      <c r="BJM115" s="100"/>
      <c r="BJN115" s="100"/>
      <c r="BJO115" s="100"/>
      <c r="BJP115" s="100"/>
      <c r="BJQ115" s="100"/>
      <c r="BJR115" s="100"/>
      <c r="BJS115" s="100"/>
      <c r="BJT115" s="100"/>
      <c r="BJU115" s="100"/>
      <c r="BJV115" s="100"/>
      <c r="BJW115" s="100"/>
      <c r="BJX115" s="100"/>
      <c r="BJY115" s="100"/>
      <c r="BJZ115" s="100"/>
      <c r="BKA115" s="100"/>
      <c r="BKB115" s="100"/>
      <c r="BKC115" s="100"/>
      <c r="BKD115" s="100"/>
      <c r="BKE115" s="100"/>
      <c r="BKF115" s="100"/>
      <c r="BKG115" s="100"/>
      <c r="BKH115" s="100"/>
      <c r="BKI115" s="100"/>
      <c r="BKJ115" s="100"/>
      <c r="BKK115" s="100"/>
      <c r="BKL115" s="100"/>
      <c r="BKM115" s="100"/>
      <c r="BKN115" s="100"/>
      <c r="BKO115" s="100"/>
      <c r="BKP115" s="100"/>
      <c r="BKQ115" s="100"/>
      <c r="BKR115" s="100"/>
      <c r="BKS115" s="100"/>
      <c r="BKT115" s="100"/>
      <c r="BKU115" s="100"/>
      <c r="BKV115" s="100"/>
      <c r="BKW115" s="100"/>
      <c r="BKX115" s="100"/>
      <c r="BKY115" s="100"/>
      <c r="BKZ115" s="100"/>
      <c r="BLA115" s="100"/>
      <c r="BLB115" s="100"/>
      <c r="BLC115" s="100"/>
      <c r="BLD115" s="100"/>
      <c r="BLE115" s="100"/>
      <c r="BLF115" s="100"/>
      <c r="BLG115" s="100"/>
      <c r="BLH115" s="100"/>
      <c r="BLI115" s="100"/>
      <c r="BLJ115" s="100"/>
      <c r="BLK115" s="100"/>
      <c r="BLL115" s="100"/>
      <c r="BLM115" s="100"/>
      <c r="BLN115" s="100"/>
      <c r="BLO115" s="100"/>
      <c r="BLP115" s="100"/>
      <c r="BLQ115" s="100"/>
      <c r="BLR115" s="100"/>
      <c r="BLS115" s="100"/>
      <c r="BLT115" s="100"/>
      <c r="BLU115" s="100"/>
      <c r="BLV115" s="100"/>
      <c r="BLW115" s="100"/>
      <c r="BLX115" s="100"/>
      <c r="BLY115" s="100"/>
      <c r="BLZ115" s="100"/>
      <c r="BMA115" s="100"/>
      <c r="BMB115" s="100"/>
      <c r="BMC115" s="100"/>
      <c r="BMD115" s="100"/>
      <c r="BME115" s="100"/>
      <c r="BMF115" s="100"/>
      <c r="BMG115" s="100"/>
      <c r="BMH115" s="100"/>
      <c r="BMI115" s="100"/>
      <c r="BMJ115" s="100"/>
      <c r="BMK115" s="100"/>
      <c r="BML115" s="100"/>
      <c r="BMM115" s="100"/>
      <c r="BMN115" s="100"/>
      <c r="BMO115" s="100"/>
      <c r="BMP115" s="100"/>
      <c r="BMQ115" s="100"/>
      <c r="BMR115" s="100"/>
      <c r="BMS115" s="100"/>
      <c r="BMT115" s="100"/>
      <c r="BMU115" s="100"/>
      <c r="BMV115" s="100"/>
      <c r="BMW115" s="100"/>
      <c r="BMX115" s="100"/>
      <c r="BMY115" s="100"/>
      <c r="BMZ115" s="100"/>
      <c r="BNA115" s="100"/>
      <c r="BNB115" s="100"/>
      <c r="BNC115" s="100"/>
      <c r="BND115" s="100"/>
      <c r="BNE115" s="100"/>
      <c r="BNF115" s="100"/>
      <c r="BNG115" s="100"/>
      <c r="BNH115" s="100"/>
      <c r="BNI115" s="100"/>
      <c r="BNJ115" s="100"/>
      <c r="BNK115" s="100"/>
      <c r="BNL115" s="100"/>
      <c r="BNM115" s="100"/>
      <c r="BNN115" s="100"/>
      <c r="BNO115" s="100"/>
      <c r="BNP115" s="100"/>
      <c r="BNQ115" s="100"/>
      <c r="BNR115" s="100"/>
      <c r="BNS115" s="100"/>
      <c r="BNT115" s="100"/>
      <c r="BNU115" s="100"/>
      <c r="BNV115" s="100"/>
      <c r="BNW115" s="100"/>
      <c r="BNX115" s="100"/>
      <c r="BNY115" s="100"/>
      <c r="BNZ115" s="100"/>
      <c r="BOA115" s="100"/>
      <c r="BOB115" s="100"/>
      <c r="BOC115" s="100"/>
      <c r="BOD115" s="100"/>
      <c r="BOE115" s="100"/>
      <c r="BOF115" s="100"/>
      <c r="BOG115" s="100"/>
      <c r="BOH115" s="100"/>
      <c r="BOI115" s="100"/>
      <c r="BOJ115" s="100"/>
      <c r="BOK115" s="100"/>
      <c r="BOL115" s="100"/>
      <c r="BOM115" s="100"/>
      <c r="BON115" s="100"/>
      <c r="BOO115" s="100"/>
      <c r="BOP115" s="100"/>
      <c r="BOQ115" s="100"/>
      <c r="BOR115" s="100"/>
      <c r="BOS115" s="100"/>
      <c r="BOT115" s="100"/>
      <c r="BOU115" s="100"/>
      <c r="BOV115" s="100"/>
      <c r="BOW115" s="100"/>
      <c r="BOX115" s="100"/>
      <c r="BOY115" s="100"/>
      <c r="BOZ115" s="100"/>
      <c r="BPA115" s="100"/>
      <c r="BPB115" s="100"/>
      <c r="BPC115" s="100"/>
      <c r="BPD115" s="100"/>
      <c r="BPE115" s="100"/>
      <c r="BPF115" s="100"/>
      <c r="BPG115" s="100"/>
      <c r="BPH115" s="100"/>
      <c r="BPI115" s="100"/>
      <c r="BPJ115" s="100"/>
      <c r="BPK115" s="100"/>
      <c r="BPL115" s="100"/>
      <c r="BPM115" s="100"/>
      <c r="BPN115" s="100"/>
      <c r="BPO115" s="100"/>
      <c r="BPP115" s="100"/>
      <c r="BPQ115" s="100"/>
      <c r="BPR115" s="100"/>
      <c r="BPS115" s="100"/>
      <c r="BPT115" s="100"/>
      <c r="BPU115" s="100"/>
      <c r="BPV115" s="100"/>
      <c r="BPW115" s="100"/>
      <c r="BPX115" s="100"/>
      <c r="BPY115" s="100"/>
      <c r="BPZ115" s="100"/>
      <c r="BQA115" s="100"/>
      <c r="BQB115" s="100"/>
      <c r="BQC115" s="100"/>
      <c r="BQD115" s="100"/>
      <c r="BQE115" s="100"/>
      <c r="BQF115" s="100"/>
      <c r="BQG115" s="100"/>
      <c r="BQH115" s="100"/>
      <c r="BQI115" s="100"/>
      <c r="BQJ115" s="100"/>
      <c r="BQK115" s="100"/>
      <c r="BQL115" s="100"/>
      <c r="BQM115" s="100"/>
      <c r="BQN115" s="100"/>
      <c r="BQO115" s="100"/>
      <c r="BQP115" s="100"/>
      <c r="BQQ115" s="100"/>
      <c r="BQR115" s="100"/>
      <c r="BQS115" s="100"/>
      <c r="BQT115" s="100"/>
      <c r="BQU115" s="100"/>
      <c r="BQV115" s="100"/>
      <c r="BQW115" s="100"/>
      <c r="BQX115" s="100"/>
      <c r="BQY115" s="100"/>
      <c r="BQZ115" s="100"/>
      <c r="BRA115" s="100"/>
      <c r="BRB115" s="100"/>
      <c r="BRC115" s="100"/>
      <c r="BRD115" s="100"/>
      <c r="BRE115" s="100"/>
      <c r="BRF115" s="100"/>
      <c r="BRG115" s="100"/>
      <c r="BRH115" s="100"/>
      <c r="BRI115" s="100"/>
      <c r="BRJ115" s="100"/>
      <c r="BRK115" s="100"/>
      <c r="BRL115" s="100"/>
      <c r="BRM115" s="100"/>
      <c r="BRN115" s="100"/>
      <c r="BRO115" s="100"/>
      <c r="BRP115" s="100"/>
      <c r="BRQ115" s="100"/>
      <c r="BRR115" s="100"/>
      <c r="BRS115" s="100"/>
      <c r="BRT115" s="100"/>
      <c r="BRU115" s="100"/>
      <c r="BRV115" s="100"/>
      <c r="BRW115" s="100"/>
      <c r="BRX115" s="100"/>
      <c r="BRY115" s="100"/>
      <c r="BRZ115" s="100"/>
      <c r="BSA115" s="100"/>
      <c r="BSB115" s="100"/>
      <c r="BSC115" s="100"/>
      <c r="BSD115" s="100"/>
      <c r="BSE115" s="100"/>
      <c r="BSF115" s="100"/>
      <c r="BSG115" s="100"/>
      <c r="BSH115" s="100"/>
      <c r="BSI115" s="100"/>
      <c r="BSJ115" s="100"/>
      <c r="BSK115" s="100"/>
      <c r="BSL115" s="100"/>
      <c r="BSM115" s="100"/>
      <c r="BSN115" s="100"/>
      <c r="BSO115" s="100"/>
      <c r="BSP115" s="100"/>
      <c r="BSQ115" s="100"/>
      <c r="BSR115" s="100"/>
      <c r="BSS115" s="100"/>
      <c r="BST115" s="100"/>
      <c r="BSU115" s="100"/>
      <c r="BSV115" s="100"/>
      <c r="BSW115" s="100"/>
      <c r="BSX115" s="100"/>
      <c r="BSY115" s="100"/>
      <c r="BSZ115" s="100"/>
      <c r="BTA115" s="100"/>
      <c r="BTB115" s="100"/>
      <c r="BTC115" s="100"/>
      <c r="BTD115" s="100"/>
      <c r="BTE115" s="100"/>
      <c r="BTF115" s="100"/>
      <c r="BTG115" s="100"/>
      <c r="BTH115" s="100"/>
      <c r="BTI115" s="100"/>
      <c r="BTJ115" s="100"/>
      <c r="BTK115" s="100"/>
      <c r="BTL115" s="100"/>
      <c r="BTM115" s="100"/>
      <c r="BTN115" s="100"/>
      <c r="BTO115" s="100"/>
      <c r="BTP115" s="100"/>
      <c r="BTQ115" s="100"/>
      <c r="BTR115" s="100"/>
      <c r="BTS115" s="100"/>
      <c r="BTT115" s="100"/>
      <c r="BTU115" s="100"/>
      <c r="BTV115" s="100"/>
      <c r="BTW115" s="100"/>
      <c r="BTX115" s="100"/>
      <c r="BTY115" s="100"/>
      <c r="BTZ115" s="100"/>
      <c r="BUA115" s="100"/>
      <c r="BUB115" s="100"/>
      <c r="BUC115" s="100"/>
      <c r="BUD115" s="100"/>
      <c r="BUE115" s="100"/>
      <c r="BUF115" s="100"/>
      <c r="BUG115" s="100"/>
      <c r="BUH115" s="100"/>
      <c r="BUI115" s="100"/>
      <c r="BUJ115" s="100"/>
      <c r="BUK115" s="100"/>
      <c r="BUL115" s="100"/>
      <c r="BUM115" s="100"/>
      <c r="BUN115" s="100"/>
      <c r="BUO115" s="100"/>
      <c r="BUP115" s="100"/>
      <c r="BUQ115" s="100"/>
      <c r="BUR115" s="100"/>
      <c r="BUS115" s="100"/>
      <c r="BUT115" s="100"/>
      <c r="BUU115" s="100"/>
      <c r="BUV115" s="100"/>
      <c r="BUW115" s="100"/>
      <c r="BUX115" s="100"/>
      <c r="BUY115" s="100"/>
      <c r="BUZ115" s="100"/>
      <c r="BVA115" s="100"/>
      <c r="BVB115" s="100"/>
      <c r="BVC115" s="100"/>
      <c r="BVD115" s="100"/>
      <c r="BVE115" s="100"/>
      <c r="BVF115" s="100"/>
      <c r="BVG115" s="100"/>
      <c r="BVH115" s="100"/>
      <c r="BVI115" s="100"/>
      <c r="BVJ115" s="100"/>
      <c r="BVK115" s="100"/>
      <c r="BVL115" s="100"/>
      <c r="BVM115" s="100"/>
      <c r="BVN115" s="100"/>
      <c r="BVO115" s="100"/>
      <c r="BVP115" s="100"/>
      <c r="BVQ115" s="100"/>
      <c r="BVR115" s="100"/>
      <c r="BVS115" s="100"/>
      <c r="BVT115" s="100"/>
      <c r="BVU115" s="100"/>
      <c r="BVV115" s="100"/>
      <c r="BVW115" s="100"/>
      <c r="BVX115" s="100"/>
      <c r="BVY115" s="100"/>
      <c r="BVZ115" s="100"/>
      <c r="BWA115" s="100"/>
      <c r="BWB115" s="100"/>
      <c r="BWC115" s="100"/>
      <c r="BWD115" s="100"/>
      <c r="BWE115" s="100"/>
      <c r="BWF115" s="100"/>
      <c r="BWG115" s="100"/>
      <c r="BWH115" s="100"/>
      <c r="BWI115" s="100"/>
      <c r="BWJ115" s="100"/>
      <c r="BWK115" s="100"/>
      <c r="BWL115" s="100"/>
      <c r="BWM115" s="100"/>
      <c r="BWN115" s="100"/>
      <c r="BWO115" s="100"/>
      <c r="BWP115" s="100"/>
      <c r="BWQ115" s="100"/>
      <c r="BWR115" s="100"/>
      <c r="BWS115" s="100"/>
      <c r="BWT115" s="100"/>
      <c r="BWU115" s="100"/>
      <c r="BWV115" s="100"/>
      <c r="BWW115" s="100"/>
      <c r="BWX115" s="100"/>
      <c r="BWY115" s="100"/>
      <c r="BWZ115" s="100"/>
      <c r="BXA115" s="100"/>
      <c r="BXB115" s="100"/>
      <c r="BXC115" s="100"/>
      <c r="BXD115" s="100"/>
      <c r="BXE115" s="100"/>
      <c r="BXF115" s="100"/>
      <c r="BXG115" s="100"/>
      <c r="BXH115" s="100"/>
      <c r="BXI115" s="100"/>
      <c r="BXJ115" s="100"/>
      <c r="BXK115" s="100"/>
      <c r="BXL115" s="100"/>
      <c r="BXM115" s="100"/>
      <c r="BXN115" s="100"/>
      <c r="BXO115" s="100"/>
      <c r="BXP115" s="100"/>
      <c r="BXQ115" s="100"/>
      <c r="BXR115" s="100"/>
      <c r="BXS115" s="100"/>
      <c r="BXT115" s="100"/>
      <c r="BXU115" s="100"/>
      <c r="BXV115" s="100"/>
      <c r="BXW115" s="100"/>
      <c r="BXX115" s="100"/>
      <c r="BXY115" s="100"/>
      <c r="BXZ115" s="100"/>
      <c r="BYA115" s="100"/>
      <c r="BYB115" s="100"/>
      <c r="BYC115" s="100"/>
      <c r="BYD115" s="100"/>
      <c r="BYE115" s="100"/>
      <c r="BYF115" s="100"/>
      <c r="BYG115" s="100"/>
      <c r="BYH115" s="100"/>
      <c r="BYI115" s="100"/>
      <c r="BYJ115" s="100"/>
      <c r="BYK115" s="100"/>
      <c r="BYL115" s="100"/>
      <c r="BYM115" s="100"/>
      <c r="BYN115" s="100"/>
      <c r="BYO115" s="100"/>
      <c r="BYP115" s="100"/>
      <c r="BYQ115" s="100"/>
      <c r="BYR115" s="100"/>
      <c r="BYS115" s="100"/>
      <c r="BYT115" s="100"/>
      <c r="BYU115" s="100"/>
      <c r="BYV115" s="100"/>
      <c r="BYW115" s="100"/>
      <c r="BYX115" s="100"/>
      <c r="BYY115" s="100"/>
      <c r="BYZ115" s="100"/>
      <c r="BZA115" s="100"/>
      <c r="BZB115" s="100"/>
      <c r="BZC115" s="100"/>
      <c r="BZD115" s="100"/>
      <c r="BZE115" s="100"/>
      <c r="BZF115" s="100"/>
      <c r="BZG115" s="100"/>
      <c r="BZH115" s="100"/>
      <c r="BZI115" s="100"/>
      <c r="BZJ115" s="100"/>
      <c r="BZK115" s="100"/>
      <c r="BZL115" s="100"/>
      <c r="BZM115" s="100"/>
      <c r="BZN115" s="100"/>
      <c r="BZO115" s="100"/>
      <c r="BZP115" s="100"/>
      <c r="BZQ115" s="100"/>
      <c r="BZR115" s="100"/>
      <c r="BZS115" s="100"/>
      <c r="BZT115" s="100"/>
      <c r="BZU115" s="100"/>
      <c r="BZV115" s="100"/>
      <c r="BZW115" s="100"/>
      <c r="BZX115" s="100"/>
      <c r="BZY115" s="100"/>
      <c r="BZZ115" s="100"/>
      <c r="CAA115" s="100"/>
      <c r="CAB115" s="100"/>
      <c r="CAC115" s="100"/>
      <c r="CAD115" s="100"/>
      <c r="CAE115" s="100"/>
      <c r="CAF115" s="100"/>
      <c r="CAG115" s="100"/>
      <c r="CAH115" s="100"/>
      <c r="CAI115" s="100"/>
      <c r="CAJ115" s="100"/>
      <c r="CAK115" s="100"/>
      <c r="CAL115" s="100"/>
      <c r="CAM115" s="100"/>
      <c r="CAN115" s="100"/>
      <c r="CAO115" s="100"/>
      <c r="CAP115" s="100"/>
      <c r="CAQ115" s="100"/>
      <c r="CAR115" s="100"/>
      <c r="CAS115" s="100"/>
      <c r="CAT115" s="100"/>
      <c r="CAU115" s="100"/>
      <c r="CAV115" s="100"/>
      <c r="CAW115" s="100"/>
      <c r="CAX115" s="100"/>
      <c r="CAY115" s="100"/>
      <c r="CAZ115" s="100"/>
      <c r="CBA115" s="100"/>
      <c r="CBB115" s="100"/>
      <c r="CBC115" s="100"/>
      <c r="CBD115" s="100"/>
      <c r="CBE115" s="100"/>
      <c r="CBF115" s="100"/>
      <c r="CBG115" s="100"/>
      <c r="CBH115" s="100"/>
      <c r="CBI115" s="100"/>
      <c r="CBJ115" s="100"/>
      <c r="CBK115" s="100"/>
      <c r="CBL115" s="100"/>
      <c r="CBM115" s="100"/>
      <c r="CBN115" s="100"/>
      <c r="CBO115" s="100"/>
      <c r="CBP115" s="100"/>
      <c r="CBQ115" s="100"/>
      <c r="CBR115" s="100"/>
      <c r="CBS115" s="100"/>
      <c r="CBT115" s="100"/>
      <c r="CBU115" s="100"/>
      <c r="CBV115" s="100"/>
      <c r="CBW115" s="100"/>
      <c r="CBX115" s="100"/>
      <c r="CBY115" s="100"/>
      <c r="CBZ115" s="100"/>
      <c r="CCA115" s="100"/>
      <c r="CCB115" s="100"/>
      <c r="CCC115" s="100"/>
      <c r="CCD115" s="100"/>
      <c r="CCE115" s="100"/>
      <c r="CCF115" s="100"/>
      <c r="CCG115" s="100"/>
      <c r="CCH115" s="100"/>
      <c r="CCI115" s="100"/>
      <c r="CCJ115" s="100"/>
      <c r="CCK115" s="100"/>
      <c r="CCL115" s="100"/>
      <c r="CCM115" s="100"/>
      <c r="CCN115" s="100"/>
      <c r="CCO115" s="100"/>
      <c r="CCP115" s="100"/>
      <c r="CCQ115" s="100"/>
      <c r="CCR115" s="100"/>
      <c r="CCS115" s="100"/>
      <c r="CCT115" s="100"/>
      <c r="CCU115" s="100"/>
      <c r="CCV115" s="100"/>
      <c r="CCW115" s="100"/>
      <c r="CCX115" s="100"/>
      <c r="CCY115" s="100"/>
      <c r="CCZ115" s="100"/>
      <c r="CDA115" s="100"/>
      <c r="CDB115" s="100"/>
      <c r="CDC115" s="100"/>
      <c r="CDD115" s="100"/>
      <c r="CDE115" s="100"/>
      <c r="CDF115" s="100"/>
      <c r="CDG115" s="100"/>
      <c r="CDH115" s="100"/>
      <c r="CDI115" s="100"/>
      <c r="CDJ115" s="100"/>
      <c r="CDK115" s="100"/>
      <c r="CDL115" s="100"/>
      <c r="CDM115" s="100"/>
      <c r="CDN115" s="100"/>
      <c r="CDO115" s="100"/>
      <c r="CDP115" s="100"/>
      <c r="CDQ115" s="100"/>
      <c r="CDR115" s="100"/>
      <c r="CDS115" s="100"/>
      <c r="CDT115" s="100"/>
      <c r="CDU115" s="100"/>
      <c r="CDV115" s="100"/>
      <c r="CDW115" s="100"/>
      <c r="CDX115" s="100"/>
      <c r="CDY115" s="100"/>
      <c r="CDZ115" s="100"/>
      <c r="CEA115" s="100"/>
      <c r="CEB115" s="100"/>
      <c r="CEC115" s="100"/>
      <c r="CED115" s="100"/>
      <c r="CEE115" s="100"/>
      <c r="CEF115" s="100"/>
      <c r="CEG115" s="100"/>
      <c r="CEH115" s="100"/>
      <c r="CEI115" s="100"/>
      <c r="CEJ115" s="100"/>
      <c r="CEK115" s="100"/>
      <c r="CEL115" s="100"/>
      <c r="CEM115" s="100"/>
      <c r="CEN115" s="100"/>
      <c r="CEO115" s="100"/>
      <c r="CEP115" s="100"/>
      <c r="CEQ115" s="100"/>
      <c r="CER115" s="100"/>
      <c r="CES115" s="100"/>
      <c r="CET115" s="100"/>
      <c r="CEU115" s="100"/>
      <c r="CEV115" s="100"/>
      <c r="CEW115" s="100"/>
      <c r="CEX115" s="100"/>
      <c r="CEY115" s="100"/>
      <c r="CEZ115" s="100"/>
      <c r="CFA115" s="100"/>
      <c r="CFB115" s="100"/>
      <c r="CFC115" s="100"/>
      <c r="CFD115" s="100"/>
      <c r="CFE115" s="100"/>
      <c r="CFF115" s="100"/>
      <c r="CFG115" s="100"/>
      <c r="CFH115" s="100"/>
      <c r="CFI115" s="100"/>
      <c r="CFJ115" s="100"/>
      <c r="CFK115" s="100"/>
      <c r="CFL115" s="100"/>
      <c r="CFM115" s="100"/>
      <c r="CFN115" s="100"/>
      <c r="CFO115" s="100"/>
      <c r="CFP115" s="100"/>
      <c r="CFQ115" s="100"/>
      <c r="CFR115" s="100"/>
      <c r="CFS115" s="100"/>
      <c r="CFT115" s="100"/>
      <c r="CFU115" s="100"/>
      <c r="CFV115" s="100"/>
      <c r="CFW115" s="100"/>
      <c r="CFX115" s="100"/>
      <c r="CFY115" s="100"/>
      <c r="CFZ115" s="100"/>
      <c r="CGA115" s="100"/>
      <c r="CGB115" s="100"/>
      <c r="CGC115" s="100"/>
      <c r="CGD115" s="100"/>
      <c r="CGE115" s="100"/>
      <c r="CGF115" s="100"/>
      <c r="CGG115" s="100"/>
      <c r="CGH115" s="100"/>
      <c r="CGI115" s="100"/>
      <c r="CGJ115" s="100"/>
      <c r="CGK115" s="100"/>
      <c r="CGL115" s="100"/>
      <c r="CGM115" s="100"/>
      <c r="CGN115" s="100"/>
      <c r="CGO115" s="100"/>
      <c r="CGP115" s="100"/>
      <c r="CGQ115" s="100"/>
      <c r="CGR115" s="100"/>
      <c r="CGS115" s="100"/>
      <c r="CGT115" s="100"/>
      <c r="CGU115" s="100"/>
      <c r="CGV115" s="100"/>
      <c r="CGW115" s="100"/>
      <c r="CGX115" s="100"/>
      <c r="CGY115" s="100"/>
      <c r="CGZ115" s="100"/>
      <c r="CHA115" s="100"/>
      <c r="CHB115" s="100"/>
      <c r="CHC115" s="100"/>
      <c r="CHD115" s="100"/>
      <c r="CHE115" s="100"/>
      <c r="CHF115" s="100"/>
      <c r="CHG115" s="100"/>
      <c r="CHH115" s="100"/>
      <c r="CHI115" s="100"/>
      <c r="CHJ115" s="100"/>
      <c r="CHK115" s="100"/>
      <c r="CHL115" s="100"/>
      <c r="CHM115" s="100"/>
      <c r="CHN115" s="100"/>
      <c r="CHO115" s="100"/>
      <c r="CHP115" s="100"/>
      <c r="CHQ115" s="100"/>
      <c r="CHR115" s="100"/>
      <c r="CHS115" s="100"/>
      <c r="CHT115" s="100"/>
      <c r="CHU115" s="100"/>
      <c r="CHV115" s="100"/>
      <c r="CHW115" s="100"/>
      <c r="CHX115" s="100"/>
      <c r="CHY115" s="100"/>
      <c r="CHZ115" s="100"/>
      <c r="CIA115" s="100"/>
      <c r="CIB115" s="100"/>
      <c r="CIC115" s="100"/>
      <c r="CID115" s="100"/>
      <c r="CIE115" s="100"/>
      <c r="CIF115" s="100"/>
      <c r="CIG115" s="100"/>
      <c r="CIH115" s="100"/>
      <c r="CII115" s="100"/>
      <c r="CIJ115" s="100"/>
      <c r="CIK115" s="100"/>
      <c r="CIL115" s="100"/>
      <c r="CIM115" s="100"/>
      <c r="CIN115" s="100"/>
      <c r="CIO115" s="100"/>
      <c r="CIP115" s="100"/>
      <c r="CIQ115" s="100"/>
      <c r="CIR115" s="100"/>
      <c r="CIS115" s="100"/>
      <c r="CIT115" s="100"/>
      <c r="CIU115" s="100"/>
      <c r="CIV115" s="100"/>
      <c r="CIW115" s="100"/>
      <c r="CIX115" s="100"/>
      <c r="CIY115" s="100"/>
      <c r="CIZ115" s="100"/>
      <c r="CJA115" s="100"/>
      <c r="CJB115" s="100"/>
      <c r="CJC115" s="100"/>
      <c r="CJD115" s="100"/>
      <c r="CJE115" s="100"/>
      <c r="CJF115" s="100"/>
      <c r="CJG115" s="100"/>
      <c r="CJH115" s="100"/>
      <c r="CJI115" s="100"/>
      <c r="CJJ115" s="100"/>
      <c r="CJK115" s="100"/>
      <c r="CJL115" s="100"/>
      <c r="CJM115" s="100"/>
      <c r="CJN115" s="100"/>
      <c r="CJO115" s="100"/>
      <c r="CJP115" s="100"/>
      <c r="CJQ115" s="100"/>
      <c r="CJR115" s="100"/>
      <c r="CJS115" s="100"/>
      <c r="CJT115" s="100"/>
      <c r="CJU115" s="100"/>
      <c r="CJV115" s="100"/>
      <c r="CJW115" s="100"/>
      <c r="CJX115" s="100"/>
      <c r="CJY115" s="100"/>
      <c r="CJZ115" s="100"/>
      <c r="CKA115" s="100"/>
      <c r="CKB115" s="100"/>
      <c r="CKC115" s="100"/>
      <c r="CKD115" s="100"/>
      <c r="CKE115" s="100"/>
      <c r="CKF115" s="100"/>
      <c r="CKG115" s="100"/>
      <c r="CKH115" s="100"/>
      <c r="CKI115" s="100"/>
      <c r="CKJ115" s="100"/>
      <c r="CKK115" s="100"/>
      <c r="CKL115" s="100"/>
      <c r="CKM115" s="100"/>
      <c r="CKN115" s="100"/>
      <c r="CKO115" s="100"/>
      <c r="CKP115" s="100"/>
      <c r="CKQ115" s="100"/>
      <c r="CKR115" s="100"/>
      <c r="CKS115" s="100"/>
      <c r="CKT115" s="100"/>
      <c r="CKU115" s="100"/>
      <c r="CKV115" s="100"/>
      <c r="CKW115" s="100"/>
      <c r="CKX115" s="100"/>
      <c r="CKY115" s="100"/>
      <c r="CKZ115" s="100"/>
      <c r="CLA115" s="100"/>
      <c r="CLB115" s="100"/>
      <c r="CLC115" s="100"/>
      <c r="CLD115" s="100"/>
      <c r="CLE115" s="100"/>
      <c r="CLF115" s="100"/>
      <c r="CLG115" s="100"/>
      <c r="CLH115" s="100"/>
      <c r="CLI115" s="100"/>
      <c r="CLJ115" s="100"/>
      <c r="CLK115" s="100"/>
      <c r="CLL115" s="100"/>
      <c r="CLM115" s="100"/>
      <c r="CLN115" s="100"/>
      <c r="CLO115" s="100"/>
      <c r="CLP115" s="100"/>
      <c r="CLQ115" s="100"/>
      <c r="CLR115" s="100"/>
      <c r="CLS115" s="100"/>
      <c r="CLT115" s="100"/>
      <c r="CLU115" s="100"/>
      <c r="CLV115" s="100"/>
      <c r="CLW115" s="100"/>
      <c r="CLX115" s="100"/>
      <c r="CLY115" s="100"/>
      <c r="CLZ115" s="100"/>
      <c r="CMA115" s="100"/>
      <c r="CMB115" s="100"/>
      <c r="CMC115" s="100"/>
      <c r="CMD115" s="100"/>
      <c r="CME115" s="100"/>
      <c r="CMF115" s="100"/>
      <c r="CMG115" s="100"/>
      <c r="CMH115" s="100"/>
      <c r="CMI115" s="100"/>
      <c r="CMJ115" s="100"/>
      <c r="CMK115" s="100"/>
      <c r="CML115" s="100"/>
      <c r="CMM115" s="100"/>
      <c r="CMN115" s="100"/>
      <c r="CMO115" s="100"/>
      <c r="CMP115" s="100"/>
      <c r="CMQ115" s="100"/>
      <c r="CMR115" s="100"/>
      <c r="CMS115" s="100"/>
      <c r="CMT115" s="100"/>
      <c r="CMU115" s="100"/>
      <c r="CMV115" s="100"/>
      <c r="CMW115" s="100"/>
      <c r="CMX115" s="100"/>
      <c r="CMY115" s="100"/>
      <c r="CMZ115" s="100"/>
      <c r="CNA115" s="100"/>
      <c r="CNB115" s="100"/>
      <c r="CNC115" s="100"/>
      <c r="CND115" s="100"/>
      <c r="CNE115" s="100"/>
      <c r="CNF115" s="100"/>
      <c r="CNG115" s="100"/>
      <c r="CNH115" s="100"/>
      <c r="CNI115" s="100"/>
      <c r="CNJ115" s="100"/>
      <c r="CNK115" s="100"/>
      <c r="CNL115" s="100"/>
      <c r="CNM115" s="100"/>
      <c r="CNN115" s="100"/>
      <c r="CNO115" s="100"/>
      <c r="CNP115" s="100"/>
      <c r="CNQ115" s="100"/>
      <c r="CNR115" s="100"/>
      <c r="CNS115" s="100"/>
      <c r="CNT115" s="100"/>
      <c r="CNU115" s="100"/>
      <c r="CNV115" s="100"/>
      <c r="CNW115" s="100"/>
      <c r="CNX115" s="100"/>
      <c r="CNY115" s="100"/>
      <c r="CNZ115" s="100"/>
      <c r="COA115" s="100"/>
      <c r="COB115" s="100"/>
      <c r="COC115" s="100"/>
      <c r="COD115" s="100"/>
      <c r="COE115" s="100"/>
      <c r="COF115" s="100"/>
      <c r="COG115" s="100"/>
      <c r="COH115" s="100"/>
      <c r="COI115" s="100"/>
      <c r="COJ115" s="100"/>
      <c r="COK115" s="100"/>
      <c r="COL115" s="100"/>
      <c r="COM115" s="100"/>
      <c r="CON115" s="100"/>
      <c r="COO115" s="100"/>
      <c r="COP115" s="100"/>
      <c r="COQ115" s="100"/>
      <c r="COR115" s="100"/>
      <c r="COS115" s="100"/>
      <c r="COT115" s="100"/>
      <c r="COU115" s="100"/>
      <c r="COV115" s="100"/>
      <c r="COW115" s="100"/>
      <c r="COX115" s="100"/>
      <c r="COY115" s="100"/>
      <c r="COZ115" s="100"/>
      <c r="CPA115" s="100"/>
      <c r="CPB115" s="100"/>
      <c r="CPC115" s="100"/>
      <c r="CPD115" s="100"/>
      <c r="CPE115" s="100"/>
      <c r="CPF115" s="100"/>
      <c r="CPG115" s="100"/>
      <c r="CPH115" s="100"/>
      <c r="CPI115" s="100"/>
      <c r="CPJ115" s="100"/>
      <c r="CPK115" s="100"/>
      <c r="CPL115" s="100"/>
      <c r="CPM115" s="100"/>
      <c r="CPN115" s="100"/>
      <c r="CPO115" s="100"/>
      <c r="CPP115" s="100"/>
      <c r="CPQ115" s="100"/>
      <c r="CPR115" s="100"/>
      <c r="CPS115" s="100"/>
      <c r="CPT115" s="100"/>
      <c r="CPU115" s="100"/>
      <c r="CPV115" s="100"/>
      <c r="CPW115" s="100"/>
      <c r="CPX115" s="100"/>
      <c r="CPY115" s="100"/>
      <c r="CPZ115" s="100"/>
      <c r="CQA115" s="100"/>
      <c r="CQB115" s="100"/>
      <c r="CQC115" s="100"/>
      <c r="CQD115" s="100"/>
      <c r="CQE115" s="100"/>
      <c r="CQF115" s="100"/>
      <c r="CQG115" s="100"/>
      <c r="CQH115" s="100"/>
      <c r="CQI115" s="100"/>
      <c r="CQJ115" s="100"/>
      <c r="CQK115" s="100"/>
      <c r="CQL115" s="100"/>
      <c r="CQM115" s="100"/>
      <c r="CQN115" s="100"/>
      <c r="CQO115" s="100"/>
      <c r="CQP115" s="100"/>
      <c r="CQQ115" s="100"/>
      <c r="CQR115" s="100"/>
      <c r="CQS115" s="100"/>
      <c r="CQT115" s="100"/>
      <c r="CQU115" s="100"/>
      <c r="CQV115" s="100"/>
      <c r="CQW115" s="100"/>
      <c r="CQX115" s="100"/>
      <c r="CQY115" s="100"/>
      <c r="CQZ115" s="100"/>
      <c r="CRA115" s="100"/>
      <c r="CRB115" s="100"/>
      <c r="CRC115" s="100"/>
      <c r="CRD115" s="100"/>
      <c r="CRE115" s="100"/>
      <c r="CRF115" s="100"/>
      <c r="CRG115" s="100"/>
      <c r="CRH115" s="100"/>
      <c r="CRI115" s="100"/>
      <c r="CRJ115" s="100"/>
      <c r="CRK115" s="100"/>
      <c r="CRL115" s="100"/>
      <c r="CRM115" s="100"/>
      <c r="CRN115" s="100"/>
      <c r="CRO115" s="100"/>
      <c r="CRP115" s="100"/>
      <c r="CRQ115" s="100"/>
      <c r="CRR115" s="100"/>
      <c r="CRS115" s="100"/>
      <c r="CRT115" s="100"/>
      <c r="CRU115" s="100"/>
      <c r="CRV115" s="100"/>
      <c r="CRW115" s="100"/>
      <c r="CRX115" s="100"/>
      <c r="CRY115" s="100"/>
      <c r="CRZ115" s="100"/>
      <c r="CSA115" s="100"/>
      <c r="CSB115" s="100"/>
      <c r="CSC115" s="100"/>
      <c r="CSD115" s="100"/>
      <c r="CSE115" s="100"/>
      <c r="CSF115" s="100"/>
      <c r="CSG115" s="100"/>
      <c r="CSH115" s="100"/>
      <c r="CSI115" s="100"/>
      <c r="CSJ115" s="100"/>
      <c r="CSK115" s="100"/>
      <c r="CSL115" s="100"/>
      <c r="CSM115" s="100"/>
      <c r="CSN115" s="100"/>
      <c r="CSO115" s="100"/>
      <c r="CSP115" s="100"/>
      <c r="CSQ115" s="100"/>
      <c r="CSR115" s="100"/>
      <c r="CSS115" s="100"/>
      <c r="CST115" s="100"/>
      <c r="CSU115" s="100"/>
      <c r="CSV115" s="100"/>
      <c r="CSW115" s="100"/>
      <c r="CSX115" s="100"/>
      <c r="CSY115" s="100"/>
      <c r="CSZ115" s="100"/>
      <c r="CTA115" s="100"/>
      <c r="CTB115" s="100"/>
      <c r="CTC115" s="100"/>
      <c r="CTD115" s="100"/>
      <c r="CTE115" s="100"/>
      <c r="CTF115" s="100"/>
      <c r="CTG115" s="100"/>
      <c r="CTH115" s="100"/>
      <c r="CTI115" s="100"/>
      <c r="CTJ115" s="100"/>
      <c r="CTK115" s="100"/>
      <c r="CTL115" s="100"/>
      <c r="CTM115" s="100"/>
      <c r="CTN115" s="100"/>
      <c r="CTO115" s="100"/>
      <c r="CTP115" s="100"/>
      <c r="CTQ115" s="100"/>
      <c r="CTR115" s="100"/>
      <c r="CTS115" s="100"/>
      <c r="CTT115" s="100"/>
      <c r="CTU115" s="100"/>
      <c r="CTV115" s="100"/>
      <c r="CTW115" s="100"/>
      <c r="CTX115" s="100"/>
      <c r="CTY115" s="100"/>
      <c r="CTZ115" s="100"/>
      <c r="CUA115" s="100"/>
      <c r="CUB115" s="100"/>
      <c r="CUC115" s="100"/>
      <c r="CUD115" s="100"/>
      <c r="CUE115" s="100"/>
      <c r="CUF115" s="100"/>
      <c r="CUG115" s="100"/>
      <c r="CUH115" s="100"/>
      <c r="CUI115" s="100"/>
      <c r="CUJ115" s="100"/>
      <c r="CUK115" s="100"/>
      <c r="CUL115" s="100"/>
      <c r="CUM115" s="100"/>
      <c r="CUN115" s="100"/>
      <c r="CUO115" s="100"/>
      <c r="CUP115" s="100"/>
      <c r="CUQ115" s="100"/>
      <c r="CUR115" s="100"/>
      <c r="CUS115" s="100"/>
      <c r="CUT115" s="100"/>
      <c r="CUU115" s="100"/>
      <c r="CUV115" s="100"/>
      <c r="CUW115" s="100"/>
      <c r="CUX115" s="100"/>
      <c r="CUY115" s="100"/>
      <c r="CUZ115" s="100"/>
      <c r="CVA115" s="100"/>
      <c r="CVB115" s="100"/>
      <c r="CVC115" s="100"/>
      <c r="CVD115" s="100"/>
      <c r="CVE115" s="100"/>
      <c r="CVF115" s="100"/>
      <c r="CVG115" s="100"/>
      <c r="CVH115" s="100"/>
      <c r="CVI115" s="100"/>
      <c r="CVJ115" s="100"/>
      <c r="CVK115" s="100"/>
      <c r="CVL115" s="100"/>
      <c r="CVM115" s="100"/>
      <c r="CVN115" s="100"/>
      <c r="CVO115" s="100"/>
      <c r="CVP115" s="100"/>
      <c r="CVQ115" s="100"/>
      <c r="CVR115" s="100"/>
      <c r="CVS115" s="100"/>
      <c r="CVT115" s="100"/>
      <c r="CVU115" s="100"/>
      <c r="CVV115" s="100"/>
      <c r="CVW115" s="100"/>
      <c r="CVX115" s="100"/>
      <c r="CVY115" s="100"/>
      <c r="CVZ115" s="100"/>
      <c r="CWA115" s="100"/>
      <c r="CWB115" s="100"/>
      <c r="CWC115" s="100"/>
      <c r="CWD115" s="100"/>
      <c r="CWE115" s="100"/>
      <c r="CWF115" s="100"/>
      <c r="CWG115" s="100"/>
      <c r="CWH115" s="100"/>
      <c r="CWI115" s="100"/>
      <c r="CWJ115" s="100"/>
      <c r="CWK115" s="100"/>
      <c r="CWL115" s="100"/>
      <c r="CWM115" s="100"/>
      <c r="CWN115" s="100"/>
      <c r="CWO115" s="100"/>
      <c r="CWP115" s="100"/>
      <c r="CWQ115" s="100"/>
      <c r="CWR115" s="100"/>
      <c r="CWS115" s="100"/>
      <c r="CWT115" s="100"/>
      <c r="CWU115" s="100"/>
      <c r="CWV115" s="100"/>
      <c r="CWW115" s="100"/>
      <c r="CWX115" s="100"/>
      <c r="CWY115" s="100"/>
      <c r="CWZ115" s="100"/>
      <c r="CXA115" s="100"/>
      <c r="CXB115" s="100"/>
      <c r="CXC115" s="100"/>
      <c r="CXD115" s="100"/>
      <c r="CXE115" s="100"/>
      <c r="CXF115" s="100"/>
      <c r="CXG115" s="100"/>
      <c r="CXH115" s="100"/>
      <c r="CXI115" s="100"/>
      <c r="CXJ115" s="100"/>
      <c r="CXK115" s="100"/>
      <c r="CXL115" s="100"/>
      <c r="CXM115" s="100"/>
      <c r="CXN115" s="100"/>
      <c r="CXO115" s="100"/>
      <c r="CXP115" s="100"/>
      <c r="CXQ115" s="100"/>
      <c r="CXR115" s="100"/>
      <c r="CXS115" s="100"/>
      <c r="CXT115" s="100"/>
      <c r="CXU115" s="100"/>
      <c r="CXV115" s="100"/>
      <c r="CXW115" s="100"/>
      <c r="CXX115" s="100"/>
      <c r="CXY115" s="100"/>
      <c r="CXZ115" s="100"/>
      <c r="CYA115" s="100"/>
      <c r="CYB115" s="100"/>
      <c r="CYC115" s="100"/>
      <c r="CYD115" s="100"/>
      <c r="CYE115" s="100"/>
      <c r="CYF115" s="100"/>
      <c r="CYG115" s="100"/>
      <c r="CYH115" s="100"/>
      <c r="CYI115" s="100"/>
      <c r="CYJ115" s="100"/>
      <c r="CYK115" s="100"/>
      <c r="CYL115" s="100"/>
      <c r="CYM115" s="100"/>
      <c r="CYN115" s="100"/>
      <c r="CYO115" s="100"/>
      <c r="CYP115" s="100"/>
      <c r="CYQ115" s="100"/>
      <c r="CYR115" s="100"/>
      <c r="CYS115" s="100"/>
      <c r="CYT115" s="100"/>
      <c r="CYU115" s="100"/>
      <c r="CYV115" s="100"/>
      <c r="CYW115" s="100"/>
      <c r="CYX115" s="100"/>
      <c r="CYY115" s="100"/>
      <c r="CYZ115" s="100"/>
      <c r="CZA115" s="100"/>
      <c r="CZB115" s="100"/>
      <c r="CZC115" s="100"/>
      <c r="CZD115" s="100"/>
      <c r="CZE115" s="100"/>
      <c r="CZF115" s="100"/>
      <c r="CZG115" s="100"/>
      <c r="CZH115" s="100"/>
      <c r="CZI115" s="100"/>
      <c r="CZJ115" s="100"/>
      <c r="CZK115" s="100"/>
      <c r="CZL115" s="100"/>
      <c r="CZM115" s="100"/>
      <c r="CZN115" s="100"/>
      <c r="CZO115" s="100"/>
      <c r="CZP115" s="100"/>
      <c r="CZQ115" s="100"/>
      <c r="CZR115" s="100"/>
      <c r="CZS115" s="100"/>
      <c r="CZT115" s="100"/>
      <c r="CZU115" s="100"/>
      <c r="CZV115" s="100"/>
      <c r="CZW115" s="100"/>
      <c r="CZX115" s="100"/>
      <c r="CZY115" s="100"/>
      <c r="CZZ115" s="100"/>
      <c r="DAA115" s="100"/>
      <c r="DAB115" s="100"/>
      <c r="DAC115" s="100"/>
      <c r="DAD115" s="100"/>
      <c r="DAE115" s="100"/>
      <c r="DAF115" s="100"/>
      <c r="DAG115" s="100"/>
      <c r="DAH115" s="100"/>
      <c r="DAI115" s="100"/>
      <c r="DAJ115" s="100"/>
      <c r="DAK115" s="100"/>
      <c r="DAL115" s="100"/>
      <c r="DAM115" s="100"/>
      <c r="DAN115" s="100"/>
      <c r="DAO115" s="100"/>
      <c r="DAP115" s="100"/>
      <c r="DAQ115" s="100"/>
      <c r="DAR115" s="100"/>
      <c r="DAS115" s="100"/>
      <c r="DAT115" s="100"/>
      <c r="DAU115" s="100"/>
      <c r="DAV115" s="100"/>
      <c r="DAW115" s="100"/>
      <c r="DAX115" s="100"/>
      <c r="DAY115" s="100"/>
      <c r="DAZ115" s="100"/>
      <c r="DBA115" s="100"/>
      <c r="DBB115" s="100"/>
      <c r="DBC115" s="100"/>
      <c r="DBD115" s="100"/>
      <c r="DBE115" s="100"/>
      <c r="DBF115" s="100"/>
      <c r="DBG115" s="100"/>
      <c r="DBH115" s="100"/>
      <c r="DBI115" s="100"/>
      <c r="DBJ115" s="100"/>
      <c r="DBK115" s="100"/>
      <c r="DBL115" s="100"/>
      <c r="DBM115" s="100"/>
      <c r="DBN115" s="100"/>
      <c r="DBO115" s="100"/>
      <c r="DBP115" s="100"/>
      <c r="DBQ115" s="100"/>
      <c r="DBR115" s="100"/>
      <c r="DBS115" s="100"/>
      <c r="DBT115" s="100"/>
      <c r="DBU115" s="100"/>
      <c r="DBV115" s="100"/>
      <c r="DBW115" s="100"/>
      <c r="DBX115" s="100"/>
      <c r="DBY115" s="100"/>
      <c r="DBZ115" s="100"/>
      <c r="DCA115" s="100"/>
      <c r="DCB115" s="100"/>
      <c r="DCC115" s="100"/>
      <c r="DCD115" s="100"/>
      <c r="DCE115" s="100"/>
      <c r="DCF115" s="100"/>
      <c r="DCG115" s="100"/>
      <c r="DCH115" s="100"/>
      <c r="DCI115" s="100"/>
      <c r="DCJ115" s="100"/>
      <c r="DCK115" s="100"/>
      <c r="DCL115" s="100"/>
      <c r="DCM115" s="100"/>
      <c r="DCN115" s="100"/>
      <c r="DCO115" s="100"/>
      <c r="DCP115" s="100"/>
      <c r="DCQ115" s="100"/>
      <c r="DCR115" s="100"/>
      <c r="DCS115" s="100"/>
      <c r="DCT115" s="100"/>
      <c r="DCU115" s="100"/>
      <c r="DCV115" s="100"/>
      <c r="DCW115" s="100"/>
      <c r="DCX115" s="100"/>
      <c r="DCY115" s="100"/>
      <c r="DCZ115" s="100"/>
      <c r="DDA115" s="100"/>
      <c r="DDB115" s="100"/>
      <c r="DDC115" s="100"/>
      <c r="DDD115" s="100"/>
      <c r="DDE115" s="100"/>
      <c r="DDF115" s="100"/>
      <c r="DDG115" s="100"/>
      <c r="DDH115" s="100"/>
      <c r="DDI115" s="100"/>
      <c r="DDJ115" s="100"/>
      <c r="DDK115" s="100"/>
      <c r="DDL115" s="100"/>
      <c r="DDM115" s="100"/>
      <c r="DDN115" s="100"/>
      <c r="DDO115" s="100"/>
      <c r="DDP115" s="100"/>
      <c r="DDQ115" s="100"/>
      <c r="DDR115" s="100"/>
      <c r="DDS115" s="100"/>
      <c r="DDT115" s="100"/>
      <c r="DDU115" s="100"/>
      <c r="DDV115" s="100"/>
      <c r="DDW115" s="100"/>
      <c r="DDX115" s="100"/>
      <c r="DDY115" s="100"/>
      <c r="DDZ115" s="100"/>
      <c r="DEA115" s="100"/>
      <c r="DEB115" s="100"/>
      <c r="DEC115" s="100"/>
      <c r="DED115" s="100"/>
      <c r="DEE115" s="100"/>
      <c r="DEF115" s="100"/>
      <c r="DEG115" s="100"/>
      <c r="DEH115" s="100"/>
      <c r="DEI115" s="100"/>
      <c r="DEJ115" s="100"/>
      <c r="DEK115" s="100"/>
      <c r="DEL115" s="100"/>
      <c r="DEM115" s="100"/>
      <c r="DEN115" s="100"/>
      <c r="DEO115" s="100"/>
      <c r="DEP115" s="100"/>
      <c r="DEQ115" s="100"/>
      <c r="DER115" s="100"/>
      <c r="DES115" s="100"/>
      <c r="DET115" s="100"/>
      <c r="DEU115" s="100"/>
      <c r="DEV115" s="100"/>
      <c r="DEW115" s="100"/>
      <c r="DEX115" s="100"/>
      <c r="DEY115" s="100"/>
      <c r="DEZ115" s="100"/>
      <c r="DFA115" s="100"/>
      <c r="DFB115" s="100"/>
      <c r="DFC115" s="100"/>
      <c r="DFD115" s="100"/>
      <c r="DFE115" s="100"/>
      <c r="DFF115" s="100"/>
      <c r="DFG115" s="100"/>
      <c r="DFH115" s="100"/>
      <c r="DFI115" s="100"/>
      <c r="DFJ115" s="100"/>
      <c r="DFK115" s="100"/>
      <c r="DFL115" s="100"/>
      <c r="DFM115" s="100"/>
      <c r="DFN115" s="100"/>
      <c r="DFO115" s="100"/>
      <c r="DFP115" s="100"/>
      <c r="DFQ115" s="100"/>
      <c r="DFR115" s="100"/>
      <c r="DFS115" s="100"/>
      <c r="DFT115" s="100"/>
      <c r="DFU115" s="100"/>
      <c r="DFV115" s="100"/>
      <c r="DFW115" s="100"/>
      <c r="DFX115" s="100"/>
      <c r="DFY115" s="100"/>
      <c r="DFZ115" s="100"/>
      <c r="DGA115" s="100"/>
      <c r="DGB115" s="100"/>
      <c r="DGC115" s="100"/>
      <c r="DGD115" s="100"/>
      <c r="DGE115" s="100"/>
      <c r="DGF115" s="100"/>
      <c r="DGG115" s="100"/>
      <c r="DGH115" s="100"/>
      <c r="DGI115" s="100"/>
      <c r="DGJ115" s="100"/>
      <c r="DGK115" s="100"/>
      <c r="DGL115" s="100"/>
      <c r="DGM115" s="100"/>
      <c r="DGN115" s="100"/>
      <c r="DGO115" s="100"/>
      <c r="DGP115" s="100"/>
      <c r="DGQ115" s="100"/>
      <c r="DGR115" s="100"/>
      <c r="DGS115" s="100"/>
      <c r="DGT115" s="100"/>
      <c r="DGU115" s="100"/>
      <c r="DGV115" s="100"/>
      <c r="DGW115" s="100"/>
      <c r="DGX115" s="100"/>
      <c r="DGY115" s="100"/>
      <c r="DGZ115" s="100"/>
      <c r="DHA115" s="100"/>
      <c r="DHB115" s="100"/>
      <c r="DHC115" s="100"/>
      <c r="DHD115" s="100"/>
      <c r="DHE115" s="100"/>
      <c r="DHF115" s="100"/>
      <c r="DHG115" s="100"/>
      <c r="DHH115" s="100"/>
      <c r="DHI115" s="100"/>
      <c r="DHJ115" s="100"/>
      <c r="DHK115" s="100"/>
      <c r="DHL115" s="100"/>
      <c r="DHM115" s="100"/>
      <c r="DHN115" s="100"/>
      <c r="DHO115" s="100"/>
      <c r="DHP115" s="100"/>
      <c r="DHQ115" s="100"/>
      <c r="DHR115" s="100"/>
      <c r="DHS115" s="100"/>
      <c r="DHT115" s="100"/>
      <c r="DHU115" s="100"/>
      <c r="DHV115" s="100"/>
      <c r="DHW115" s="100"/>
      <c r="DHX115" s="100"/>
      <c r="DHY115" s="100"/>
      <c r="DHZ115" s="100"/>
      <c r="DIA115" s="100"/>
      <c r="DIB115" s="100"/>
      <c r="DIC115" s="100"/>
      <c r="DID115" s="100"/>
      <c r="DIE115" s="100"/>
      <c r="DIF115" s="100"/>
      <c r="DIG115" s="100"/>
      <c r="DIH115" s="100"/>
      <c r="DII115" s="100"/>
      <c r="DIJ115" s="100"/>
      <c r="DIK115" s="100"/>
      <c r="DIL115" s="100"/>
      <c r="DIM115" s="100"/>
      <c r="DIN115" s="100"/>
      <c r="DIO115" s="100"/>
      <c r="DIP115" s="100"/>
      <c r="DIQ115" s="100"/>
      <c r="DIR115" s="100"/>
      <c r="DIS115" s="100"/>
      <c r="DIT115" s="100"/>
      <c r="DIU115" s="100"/>
      <c r="DIV115" s="100"/>
      <c r="DIW115" s="100"/>
      <c r="DIX115" s="100"/>
      <c r="DIY115" s="100"/>
      <c r="DIZ115" s="100"/>
      <c r="DJA115" s="100"/>
      <c r="DJB115" s="100"/>
      <c r="DJC115" s="100"/>
      <c r="DJD115" s="100"/>
      <c r="DJE115" s="100"/>
      <c r="DJF115" s="100"/>
      <c r="DJG115" s="100"/>
      <c r="DJH115" s="100"/>
      <c r="DJI115" s="100"/>
      <c r="DJJ115" s="100"/>
      <c r="DJK115" s="100"/>
      <c r="DJL115" s="100"/>
      <c r="DJM115" s="100"/>
      <c r="DJN115" s="100"/>
      <c r="DJO115" s="100"/>
      <c r="DJP115" s="100"/>
      <c r="DJQ115" s="100"/>
      <c r="DJR115" s="100"/>
      <c r="DJS115" s="100"/>
      <c r="DJT115" s="100"/>
      <c r="DJU115" s="100"/>
      <c r="DJV115" s="100"/>
      <c r="DJW115" s="100"/>
      <c r="DJX115" s="100"/>
      <c r="DJY115" s="100"/>
      <c r="DJZ115" s="100"/>
      <c r="DKA115" s="100"/>
      <c r="DKB115" s="100"/>
      <c r="DKC115" s="100"/>
      <c r="DKD115" s="100"/>
      <c r="DKE115" s="100"/>
      <c r="DKF115" s="100"/>
      <c r="DKG115" s="100"/>
      <c r="DKH115" s="100"/>
      <c r="DKI115" s="100"/>
      <c r="DKJ115" s="100"/>
      <c r="DKK115" s="100"/>
      <c r="DKL115" s="100"/>
      <c r="DKM115" s="100"/>
      <c r="DKN115" s="100"/>
      <c r="DKO115" s="100"/>
      <c r="DKP115" s="100"/>
      <c r="DKQ115" s="100"/>
      <c r="DKR115" s="100"/>
      <c r="DKS115" s="100"/>
      <c r="DKT115" s="100"/>
      <c r="DKU115" s="100"/>
      <c r="DKV115" s="100"/>
      <c r="DKW115" s="100"/>
      <c r="DKX115" s="100"/>
      <c r="DKY115" s="100"/>
      <c r="DKZ115" s="100"/>
      <c r="DLA115" s="100"/>
      <c r="DLB115" s="100"/>
      <c r="DLC115" s="100"/>
      <c r="DLD115" s="100"/>
      <c r="DLE115" s="100"/>
      <c r="DLF115" s="100"/>
      <c r="DLG115" s="100"/>
      <c r="DLH115" s="100"/>
      <c r="DLI115" s="100"/>
      <c r="DLJ115" s="100"/>
      <c r="DLK115" s="100"/>
      <c r="DLL115" s="100"/>
      <c r="DLM115" s="100"/>
      <c r="DLN115" s="100"/>
      <c r="DLO115" s="100"/>
      <c r="DLP115" s="100"/>
      <c r="DLQ115" s="100"/>
      <c r="DLR115" s="100"/>
      <c r="DLS115" s="100"/>
      <c r="DLT115" s="100"/>
      <c r="DLU115" s="100"/>
      <c r="DLV115" s="100"/>
      <c r="DLW115" s="100"/>
      <c r="DLX115" s="100"/>
      <c r="DLY115" s="100"/>
      <c r="DLZ115" s="100"/>
      <c r="DMA115" s="100"/>
      <c r="DMB115" s="100"/>
      <c r="DMC115" s="100"/>
      <c r="DMD115" s="100"/>
      <c r="DME115" s="100"/>
      <c r="DMF115" s="100"/>
      <c r="DMG115" s="100"/>
      <c r="DMH115" s="100"/>
      <c r="DMI115" s="100"/>
      <c r="DMJ115" s="100"/>
      <c r="DMK115" s="100"/>
      <c r="DML115" s="100"/>
      <c r="DMM115" s="100"/>
      <c r="DMN115" s="100"/>
      <c r="DMO115" s="100"/>
      <c r="DMP115" s="100"/>
      <c r="DMQ115" s="100"/>
      <c r="DMR115" s="100"/>
      <c r="DMS115" s="100"/>
      <c r="DMT115" s="100"/>
      <c r="DMU115" s="100"/>
      <c r="DMV115" s="100"/>
      <c r="DMW115" s="100"/>
      <c r="DMX115" s="100"/>
      <c r="DMY115" s="100"/>
      <c r="DMZ115" s="100"/>
      <c r="DNA115" s="100"/>
      <c r="DNB115" s="100"/>
      <c r="DNC115" s="100"/>
      <c r="DND115" s="100"/>
      <c r="DNE115" s="100"/>
      <c r="DNF115" s="100"/>
      <c r="DNG115" s="100"/>
      <c r="DNH115" s="100"/>
      <c r="DNI115" s="100"/>
      <c r="DNJ115" s="100"/>
      <c r="DNK115" s="100"/>
      <c r="DNL115" s="100"/>
      <c r="DNM115" s="100"/>
      <c r="DNN115" s="100"/>
      <c r="DNO115" s="100"/>
      <c r="DNP115" s="100"/>
      <c r="DNQ115" s="100"/>
      <c r="DNR115" s="100"/>
      <c r="DNS115" s="100"/>
      <c r="DNT115" s="100"/>
      <c r="DNU115" s="100"/>
      <c r="DNV115" s="100"/>
      <c r="DNW115" s="100"/>
      <c r="DNX115" s="100"/>
      <c r="DNY115" s="100"/>
      <c r="DNZ115" s="100"/>
      <c r="DOA115" s="100"/>
      <c r="DOB115" s="100"/>
      <c r="DOC115" s="100"/>
      <c r="DOD115" s="100"/>
      <c r="DOE115" s="100"/>
      <c r="DOF115" s="100"/>
      <c r="DOG115" s="100"/>
      <c r="DOH115" s="100"/>
      <c r="DOI115" s="100"/>
      <c r="DOJ115" s="100"/>
      <c r="DOK115" s="100"/>
      <c r="DOL115" s="100"/>
      <c r="DOM115" s="100"/>
      <c r="DON115" s="100"/>
      <c r="DOO115" s="100"/>
      <c r="DOP115" s="100"/>
      <c r="DOQ115" s="100"/>
      <c r="DOR115" s="100"/>
      <c r="DOS115" s="100"/>
      <c r="DOT115" s="100"/>
      <c r="DOU115" s="100"/>
      <c r="DOV115" s="100"/>
      <c r="DOW115" s="100"/>
      <c r="DOX115" s="100"/>
      <c r="DOY115" s="100"/>
      <c r="DOZ115" s="100"/>
      <c r="DPA115" s="100"/>
      <c r="DPB115" s="100"/>
      <c r="DPC115" s="100"/>
      <c r="DPD115" s="100"/>
      <c r="DPE115" s="100"/>
      <c r="DPF115" s="100"/>
      <c r="DPG115" s="100"/>
      <c r="DPH115" s="100"/>
      <c r="DPI115" s="100"/>
      <c r="DPJ115" s="100"/>
      <c r="DPK115" s="100"/>
      <c r="DPL115" s="100"/>
      <c r="DPM115" s="100"/>
      <c r="DPN115" s="100"/>
      <c r="DPO115" s="100"/>
      <c r="DPP115" s="100"/>
      <c r="DPQ115" s="100"/>
      <c r="DPR115" s="100"/>
      <c r="DPS115" s="100"/>
      <c r="DPT115" s="100"/>
      <c r="DPU115" s="100"/>
      <c r="DPV115" s="100"/>
      <c r="DPW115" s="100"/>
      <c r="DPX115" s="100"/>
      <c r="DPY115" s="100"/>
      <c r="DPZ115" s="100"/>
      <c r="DQA115" s="100"/>
      <c r="DQB115" s="100"/>
      <c r="DQC115" s="100"/>
      <c r="DQD115" s="100"/>
      <c r="DQE115" s="100"/>
      <c r="DQF115" s="100"/>
      <c r="DQG115" s="100"/>
      <c r="DQH115" s="100"/>
      <c r="DQI115" s="100"/>
      <c r="DQJ115" s="100"/>
      <c r="DQK115" s="100"/>
      <c r="DQL115" s="100"/>
      <c r="DQM115" s="100"/>
      <c r="DQN115" s="100"/>
      <c r="DQO115" s="100"/>
      <c r="DQP115" s="100"/>
      <c r="DQQ115" s="100"/>
      <c r="DQR115" s="100"/>
      <c r="DQS115" s="100"/>
      <c r="DQT115" s="100"/>
      <c r="DQU115" s="100"/>
      <c r="DQV115" s="100"/>
      <c r="DQW115" s="100"/>
      <c r="DQX115" s="100"/>
      <c r="DQY115" s="100"/>
      <c r="DQZ115" s="100"/>
      <c r="DRA115" s="100"/>
      <c r="DRB115" s="100"/>
      <c r="DRC115" s="100"/>
      <c r="DRD115" s="100"/>
      <c r="DRE115" s="100"/>
      <c r="DRF115" s="100"/>
      <c r="DRG115" s="100"/>
      <c r="DRH115" s="100"/>
      <c r="DRI115" s="100"/>
      <c r="DRJ115" s="100"/>
      <c r="DRK115" s="100"/>
      <c r="DRL115" s="100"/>
      <c r="DRM115" s="100"/>
      <c r="DRN115" s="100"/>
      <c r="DRO115" s="100"/>
      <c r="DRP115" s="100"/>
      <c r="DRQ115" s="100"/>
      <c r="DRR115" s="100"/>
      <c r="DRS115" s="100"/>
      <c r="DRT115" s="100"/>
      <c r="DRU115" s="100"/>
      <c r="DRV115" s="100"/>
      <c r="DRW115" s="100"/>
      <c r="DRX115" s="100"/>
      <c r="DRY115" s="100"/>
      <c r="DRZ115" s="100"/>
      <c r="DSA115" s="100"/>
      <c r="DSB115" s="100"/>
      <c r="DSC115" s="100"/>
      <c r="DSD115" s="100"/>
      <c r="DSE115" s="100"/>
      <c r="DSF115" s="100"/>
      <c r="DSG115" s="100"/>
      <c r="DSH115" s="100"/>
      <c r="DSI115" s="100"/>
      <c r="DSJ115" s="100"/>
      <c r="DSK115" s="100"/>
      <c r="DSL115" s="100"/>
      <c r="DSM115" s="100"/>
      <c r="DSN115" s="100"/>
      <c r="DSO115" s="100"/>
      <c r="DSP115" s="100"/>
      <c r="DSQ115" s="100"/>
      <c r="DSR115" s="100"/>
      <c r="DSS115" s="100"/>
      <c r="DST115" s="100"/>
      <c r="DSU115" s="100"/>
      <c r="DSV115" s="100"/>
      <c r="DSW115" s="100"/>
      <c r="DSX115" s="100"/>
      <c r="DSY115" s="100"/>
      <c r="DSZ115" s="100"/>
      <c r="DTA115" s="100"/>
      <c r="DTB115" s="100"/>
      <c r="DTC115" s="100"/>
      <c r="DTD115" s="100"/>
      <c r="DTE115" s="100"/>
      <c r="DTF115" s="100"/>
      <c r="DTG115" s="100"/>
      <c r="DTH115" s="100"/>
      <c r="DTI115" s="100"/>
      <c r="DTJ115" s="100"/>
      <c r="DTK115" s="100"/>
      <c r="DTL115" s="100"/>
      <c r="DTM115" s="100"/>
      <c r="DTN115" s="100"/>
      <c r="DTO115" s="100"/>
      <c r="DTP115" s="100"/>
      <c r="DTQ115" s="100"/>
      <c r="DTR115" s="100"/>
      <c r="DTS115" s="100"/>
      <c r="DTT115" s="100"/>
      <c r="DTU115" s="100"/>
      <c r="DTV115" s="100"/>
      <c r="DTW115" s="100"/>
      <c r="DTX115" s="100"/>
      <c r="DTY115" s="100"/>
      <c r="DTZ115" s="100"/>
      <c r="DUA115" s="100"/>
      <c r="DUB115" s="100"/>
      <c r="DUC115" s="100"/>
      <c r="DUD115" s="100"/>
      <c r="DUE115" s="100"/>
      <c r="DUF115" s="100"/>
      <c r="DUG115" s="100"/>
      <c r="DUH115" s="100"/>
      <c r="DUI115" s="100"/>
      <c r="DUJ115" s="100"/>
      <c r="DUK115" s="100"/>
      <c r="DUL115" s="100"/>
      <c r="DUM115" s="100"/>
      <c r="DUN115" s="100"/>
      <c r="DUO115" s="100"/>
      <c r="DUP115" s="100"/>
      <c r="DUQ115" s="100"/>
      <c r="DUR115" s="100"/>
      <c r="DUS115" s="100"/>
      <c r="DUT115" s="100"/>
      <c r="DUU115" s="100"/>
      <c r="DUV115" s="100"/>
      <c r="DUW115" s="100"/>
      <c r="DUX115" s="100"/>
      <c r="DUY115" s="100"/>
      <c r="DUZ115" s="100"/>
      <c r="DVA115" s="100"/>
      <c r="DVB115" s="100"/>
      <c r="DVC115" s="100"/>
      <c r="DVD115" s="100"/>
      <c r="DVE115" s="100"/>
      <c r="DVF115" s="100"/>
      <c r="DVG115" s="100"/>
      <c r="DVH115" s="100"/>
      <c r="DVI115" s="100"/>
      <c r="DVJ115" s="100"/>
      <c r="DVK115" s="100"/>
      <c r="DVL115" s="100"/>
      <c r="DVM115" s="100"/>
      <c r="DVN115" s="100"/>
      <c r="DVO115" s="100"/>
      <c r="DVP115" s="100"/>
      <c r="DVQ115" s="100"/>
      <c r="DVR115" s="100"/>
      <c r="DVS115" s="100"/>
      <c r="DVT115" s="100"/>
      <c r="DVU115" s="100"/>
      <c r="DVV115" s="100"/>
      <c r="DVW115" s="100"/>
      <c r="DVX115" s="100"/>
      <c r="DVY115" s="100"/>
      <c r="DVZ115" s="100"/>
      <c r="DWA115" s="100"/>
      <c r="DWB115" s="100"/>
      <c r="DWC115" s="100"/>
      <c r="DWD115" s="100"/>
      <c r="DWE115" s="100"/>
      <c r="DWF115" s="100"/>
      <c r="DWG115" s="100"/>
      <c r="DWH115" s="100"/>
      <c r="DWI115" s="100"/>
      <c r="DWJ115" s="100"/>
      <c r="DWK115" s="100"/>
      <c r="DWL115" s="100"/>
      <c r="DWM115" s="100"/>
      <c r="DWN115" s="100"/>
      <c r="DWO115" s="100"/>
      <c r="DWP115" s="100"/>
      <c r="DWQ115" s="100"/>
      <c r="DWR115" s="100"/>
      <c r="DWS115" s="100"/>
      <c r="DWT115" s="100"/>
      <c r="DWU115" s="100"/>
      <c r="DWV115" s="100"/>
      <c r="DWW115" s="100"/>
      <c r="DWX115" s="100"/>
      <c r="DWY115" s="100"/>
      <c r="DWZ115" s="100"/>
      <c r="DXA115" s="100"/>
      <c r="DXB115" s="100"/>
      <c r="DXC115" s="100"/>
      <c r="DXD115" s="100"/>
      <c r="DXE115" s="100"/>
      <c r="DXF115" s="100"/>
      <c r="DXG115" s="100"/>
      <c r="DXH115" s="100"/>
      <c r="DXI115" s="100"/>
      <c r="DXJ115" s="100"/>
      <c r="DXK115" s="100"/>
      <c r="DXL115" s="100"/>
      <c r="DXM115" s="100"/>
      <c r="DXN115" s="100"/>
      <c r="DXO115" s="100"/>
      <c r="DXP115" s="100"/>
      <c r="DXQ115" s="100"/>
      <c r="DXR115" s="100"/>
      <c r="DXS115" s="100"/>
      <c r="DXT115" s="100"/>
      <c r="DXU115" s="100"/>
      <c r="DXV115" s="100"/>
      <c r="DXW115" s="100"/>
      <c r="DXX115" s="100"/>
      <c r="DXY115" s="100"/>
      <c r="DXZ115" s="100"/>
      <c r="DYA115" s="100"/>
      <c r="DYB115" s="100"/>
      <c r="DYC115" s="100"/>
      <c r="DYD115" s="100"/>
      <c r="DYE115" s="100"/>
      <c r="DYF115" s="100"/>
      <c r="DYG115" s="100"/>
      <c r="DYH115" s="100"/>
      <c r="DYI115" s="100"/>
      <c r="DYJ115" s="100"/>
      <c r="DYK115" s="100"/>
      <c r="DYL115" s="100"/>
      <c r="DYM115" s="100"/>
      <c r="DYN115" s="100"/>
      <c r="DYO115" s="100"/>
      <c r="DYP115" s="100"/>
      <c r="DYQ115" s="100"/>
      <c r="DYR115" s="100"/>
      <c r="DYS115" s="100"/>
      <c r="DYT115" s="100"/>
      <c r="DYU115" s="100"/>
      <c r="DYV115" s="100"/>
      <c r="DYW115" s="100"/>
      <c r="DYX115" s="100"/>
      <c r="DYY115" s="100"/>
      <c r="DYZ115" s="100"/>
      <c r="DZA115" s="100"/>
      <c r="DZB115" s="100"/>
      <c r="DZC115" s="100"/>
      <c r="DZD115" s="100"/>
      <c r="DZE115" s="100"/>
      <c r="DZF115" s="100"/>
      <c r="DZG115" s="100"/>
      <c r="DZH115" s="100"/>
      <c r="DZI115" s="100"/>
      <c r="DZJ115" s="100"/>
      <c r="DZK115" s="100"/>
      <c r="DZL115" s="100"/>
      <c r="DZM115" s="100"/>
      <c r="DZN115" s="100"/>
      <c r="DZO115" s="100"/>
      <c r="DZP115" s="100"/>
      <c r="DZQ115" s="100"/>
      <c r="DZR115" s="100"/>
      <c r="DZS115" s="100"/>
      <c r="DZT115" s="100"/>
      <c r="DZU115" s="100"/>
      <c r="DZV115" s="100"/>
      <c r="DZW115" s="100"/>
      <c r="DZX115" s="100"/>
      <c r="DZY115" s="100"/>
      <c r="DZZ115" s="100"/>
      <c r="EAA115" s="100"/>
      <c r="EAB115" s="100"/>
      <c r="EAC115" s="100"/>
      <c r="EAD115" s="100"/>
      <c r="EAE115" s="100"/>
      <c r="EAF115" s="100"/>
      <c r="EAG115" s="100"/>
      <c r="EAH115" s="100"/>
      <c r="EAI115" s="100"/>
      <c r="EAJ115" s="100"/>
      <c r="EAK115" s="100"/>
      <c r="EAL115" s="100"/>
      <c r="EAM115" s="100"/>
      <c r="EAN115" s="100"/>
      <c r="EAO115" s="100"/>
      <c r="EAP115" s="100"/>
      <c r="EAQ115" s="100"/>
      <c r="EAR115" s="100"/>
      <c r="EAS115" s="100"/>
      <c r="EAT115" s="100"/>
      <c r="EAU115" s="100"/>
      <c r="EAV115" s="100"/>
      <c r="EAW115" s="100"/>
      <c r="EAX115" s="100"/>
      <c r="EAY115" s="100"/>
      <c r="EAZ115" s="100"/>
      <c r="EBA115" s="100"/>
      <c r="EBB115" s="100"/>
      <c r="EBC115" s="100"/>
      <c r="EBD115" s="100"/>
      <c r="EBE115" s="100"/>
      <c r="EBF115" s="100"/>
      <c r="EBG115" s="100"/>
      <c r="EBH115" s="100"/>
      <c r="EBI115" s="100"/>
      <c r="EBJ115" s="100"/>
      <c r="EBK115" s="100"/>
      <c r="EBL115" s="100"/>
      <c r="EBM115" s="100"/>
      <c r="EBN115" s="100"/>
      <c r="EBO115" s="100"/>
      <c r="EBP115" s="100"/>
      <c r="EBQ115" s="100"/>
      <c r="EBR115" s="100"/>
      <c r="EBS115" s="100"/>
      <c r="EBT115" s="100"/>
      <c r="EBU115" s="100"/>
      <c r="EBV115" s="100"/>
      <c r="EBW115" s="100"/>
      <c r="EBX115" s="100"/>
      <c r="EBY115" s="100"/>
      <c r="EBZ115" s="100"/>
      <c r="ECA115" s="100"/>
      <c r="ECB115" s="100"/>
      <c r="ECC115" s="100"/>
      <c r="ECD115" s="100"/>
      <c r="ECE115" s="100"/>
      <c r="ECF115" s="100"/>
      <c r="ECG115" s="100"/>
      <c r="ECH115" s="100"/>
      <c r="ECI115" s="100"/>
      <c r="ECJ115" s="100"/>
      <c r="ECK115" s="100"/>
      <c r="ECL115" s="100"/>
      <c r="ECM115" s="100"/>
      <c r="ECN115" s="100"/>
      <c r="ECO115" s="100"/>
      <c r="ECP115" s="100"/>
      <c r="ECQ115" s="100"/>
      <c r="ECR115" s="100"/>
      <c r="ECS115" s="100"/>
      <c r="ECT115" s="100"/>
      <c r="ECU115" s="100"/>
      <c r="ECV115" s="100"/>
      <c r="ECW115" s="100"/>
      <c r="ECX115" s="100"/>
      <c r="ECY115" s="100"/>
      <c r="ECZ115" s="100"/>
      <c r="EDA115" s="100"/>
      <c r="EDB115" s="100"/>
      <c r="EDC115" s="100"/>
      <c r="EDD115" s="100"/>
      <c r="EDE115" s="100"/>
      <c r="EDF115" s="100"/>
      <c r="EDG115" s="100"/>
      <c r="EDH115" s="100"/>
      <c r="EDI115" s="100"/>
      <c r="EDJ115" s="100"/>
      <c r="EDK115" s="100"/>
      <c r="EDL115" s="100"/>
      <c r="EDM115" s="100"/>
      <c r="EDN115" s="100"/>
      <c r="EDO115" s="100"/>
      <c r="EDP115" s="100"/>
      <c r="EDQ115" s="100"/>
      <c r="EDR115" s="100"/>
      <c r="EDS115" s="100"/>
      <c r="EDT115" s="100"/>
      <c r="EDU115" s="100"/>
      <c r="EDV115" s="100"/>
      <c r="EDW115" s="100"/>
      <c r="EDX115" s="100"/>
      <c r="EDY115" s="100"/>
      <c r="EDZ115" s="100"/>
      <c r="EEA115" s="100"/>
      <c r="EEB115" s="100"/>
      <c r="EEC115" s="100"/>
      <c r="EED115" s="100"/>
      <c r="EEE115" s="100"/>
      <c r="EEF115" s="100"/>
      <c r="EEG115" s="100"/>
      <c r="EEH115" s="100"/>
      <c r="EEI115" s="100"/>
      <c r="EEJ115" s="100"/>
      <c r="EEK115" s="100"/>
      <c r="EEL115" s="100"/>
      <c r="EEM115" s="100"/>
      <c r="EEN115" s="100"/>
      <c r="EEO115" s="100"/>
      <c r="EEP115" s="100"/>
      <c r="EEQ115" s="100"/>
      <c r="EER115" s="100"/>
      <c r="EES115" s="100"/>
      <c r="EET115" s="100"/>
      <c r="EEU115" s="100"/>
      <c r="EEV115" s="100"/>
      <c r="EEW115" s="100"/>
      <c r="EEX115" s="100"/>
      <c r="EEY115" s="100"/>
      <c r="EEZ115" s="100"/>
      <c r="EFA115" s="100"/>
      <c r="EFB115" s="100"/>
      <c r="EFC115" s="100"/>
      <c r="EFD115" s="100"/>
      <c r="EFE115" s="100"/>
      <c r="EFF115" s="100"/>
      <c r="EFG115" s="100"/>
      <c r="EFH115" s="100"/>
      <c r="EFI115" s="100"/>
      <c r="EFJ115" s="100"/>
      <c r="EFK115" s="100"/>
      <c r="EFL115" s="100"/>
      <c r="EFM115" s="100"/>
      <c r="EFN115" s="100"/>
      <c r="EFO115" s="100"/>
      <c r="EFP115" s="100"/>
      <c r="EFQ115" s="100"/>
      <c r="EFR115" s="100"/>
      <c r="EFS115" s="100"/>
      <c r="EFT115" s="100"/>
      <c r="EFU115" s="100"/>
      <c r="EFV115" s="100"/>
      <c r="EFW115" s="100"/>
      <c r="EFX115" s="100"/>
      <c r="EFY115" s="100"/>
      <c r="EFZ115" s="100"/>
      <c r="EGA115" s="100"/>
      <c r="EGB115" s="100"/>
      <c r="EGC115" s="100"/>
      <c r="EGD115" s="100"/>
      <c r="EGE115" s="100"/>
      <c r="EGF115" s="100"/>
      <c r="EGG115" s="100"/>
      <c r="EGH115" s="100"/>
      <c r="EGI115" s="100"/>
      <c r="EGJ115" s="100"/>
      <c r="EGK115" s="100"/>
      <c r="EGL115" s="100"/>
      <c r="EGM115" s="100"/>
      <c r="EGN115" s="100"/>
      <c r="EGO115" s="100"/>
      <c r="EGP115" s="100"/>
      <c r="EGQ115" s="100"/>
      <c r="EGR115" s="100"/>
      <c r="EGS115" s="100"/>
      <c r="EGT115" s="100"/>
      <c r="EGU115" s="100"/>
      <c r="EGV115" s="100"/>
      <c r="EGW115" s="100"/>
      <c r="EGX115" s="100"/>
      <c r="EGY115" s="100"/>
      <c r="EGZ115" s="100"/>
      <c r="EHA115" s="100"/>
      <c r="EHB115" s="100"/>
      <c r="EHC115" s="100"/>
      <c r="EHD115" s="100"/>
      <c r="EHE115" s="100"/>
      <c r="EHF115" s="100"/>
      <c r="EHG115" s="100"/>
      <c r="EHH115" s="100"/>
      <c r="EHI115" s="100"/>
      <c r="EHJ115" s="100"/>
      <c r="EHK115" s="100"/>
      <c r="EHL115" s="100"/>
      <c r="EHM115" s="100"/>
      <c r="EHN115" s="100"/>
      <c r="EHO115" s="100"/>
      <c r="EHP115" s="100"/>
      <c r="EHQ115" s="100"/>
      <c r="EHR115" s="100"/>
      <c r="EHS115" s="100"/>
      <c r="EHT115" s="100"/>
      <c r="EHU115" s="100"/>
      <c r="EHV115" s="100"/>
      <c r="EHW115" s="100"/>
      <c r="EHX115" s="100"/>
      <c r="EHY115" s="100"/>
      <c r="EHZ115" s="100"/>
      <c r="EIA115" s="100"/>
      <c r="EIB115" s="100"/>
      <c r="EIC115" s="100"/>
      <c r="EID115" s="100"/>
      <c r="EIE115" s="100"/>
      <c r="EIF115" s="100"/>
      <c r="EIG115" s="100"/>
      <c r="EIH115" s="100"/>
      <c r="EII115" s="100"/>
      <c r="EIJ115" s="100"/>
      <c r="EIK115" s="100"/>
      <c r="EIL115" s="100"/>
      <c r="EIM115" s="100"/>
      <c r="EIN115" s="100"/>
      <c r="EIO115" s="100"/>
      <c r="EIP115" s="100"/>
      <c r="EIQ115" s="100"/>
      <c r="EIR115" s="100"/>
      <c r="EIS115" s="100"/>
      <c r="EIT115" s="100"/>
      <c r="EIU115" s="100"/>
      <c r="EIV115" s="100"/>
      <c r="EIW115" s="100"/>
      <c r="EIX115" s="100"/>
      <c r="EIY115" s="100"/>
      <c r="EIZ115" s="100"/>
      <c r="EJA115" s="100"/>
      <c r="EJB115" s="100"/>
      <c r="EJC115" s="100"/>
      <c r="EJD115" s="100"/>
      <c r="EJE115" s="100"/>
      <c r="EJF115" s="100"/>
      <c r="EJG115" s="100"/>
      <c r="EJH115" s="100"/>
      <c r="EJI115" s="100"/>
      <c r="EJJ115" s="100"/>
      <c r="EJK115" s="100"/>
      <c r="EJL115" s="100"/>
      <c r="EJM115" s="100"/>
      <c r="EJN115" s="100"/>
      <c r="EJO115" s="100"/>
      <c r="EJP115" s="100"/>
      <c r="EJQ115" s="100"/>
      <c r="EJR115" s="100"/>
      <c r="EJS115" s="100"/>
      <c r="EJT115" s="100"/>
      <c r="EJU115" s="100"/>
      <c r="EJV115" s="100"/>
      <c r="EJW115" s="100"/>
      <c r="EJX115" s="100"/>
      <c r="EJY115" s="100"/>
      <c r="EJZ115" s="100"/>
      <c r="EKA115" s="100"/>
      <c r="EKB115" s="100"/>
      <c r="EKC115" s="100"/>
      <c r="EKD115" s="100"/>
      <c r="EKE115" s="100"/>
      <c r="EKF115" s="100"/>
      <c r="EKG115" s="100"/>
      <c r="EKH115" s="100"/>
      <c r="EKI115" s="100"/>
      <c r="EKJ115" s="100"/>
      <c r="EKK115" s="100"/>
      <c r="EKL115" s="100"/>
      <c r="EKM115" s="100"/>
      <c r="EKN115" s="100"/>
      <c r="EKO115" s="100"/>
      <c r="EKP115" s="100"/>
      <c r="EKQ115" s="100"/>
      <c r="EKR115" s="100"/>
      <c r="EKS115" s="100"/>
      <c r="EKT115" s="100"/>
      <c r="EKU115" s="100"/>
      <c r="EKV115" s="100"/>
      <c r="EKW115" s="100"/>
      <c r="EKX115" s="100"/>
      <c r="EKY115" s="100"/>
      <c r="EKZ115" s="100"/>
      <c r="ELA115" s="100"/>
      <c r="ELB115" s="100"/>
      <c r="ELC115" s="100"/>
      <c r="ELD115" s="100"/>
      <c r="ELE115" s="100"/>
      <c r="ELF115" s="100"/>
      <c r="ELG115" s="100"/>
      <c r="ELH115" s="100"/>
      <c r="ELI115" s="100"/>
      <c r="ELJ115" s="100"/>
      <c r="ELK115" s="100"/>
      <c r="ELL115" s="100"/>
      <c r="ELM115" s="100"/>
      <c r="ELN115" s="100"/>
      <c r="ELO115" s="100"/>
      <c r="ELP115" s="100"/>
      <c r="ELQ115" s="100"/>
      <c r="ELR115" s="100"/>
      <c r="ELS115" s="100"/>
      <c r="ELT115" s="100"/>
      <c r="ELU115" s="100"/>
      <c r="ELV115" s="100"/>
      <c r="ELW115" s="100"/>
      <c r="ELX115" s="100"/>
      <c r="ELY115" s="100"/>
      <c r="ELZ115" s="100"/>
      <c r="EMA115" s="100"/>
      <c r="EMB115" s="100"/>
      <c r="EMC115" s="100"/>
      <c r="EMD115" s="100"/>
      <c r="EME115" s="100"/>
      <c r="EMF115" s="100"/>
      <c r="EMG115" s="100"/>
      <c r="EMH115" s="100"/>
      <c r="EMI115" s="100"/>
      <c r="EMJ115" s="100"/>
      <c r="EMK115" s="100"/>
      <c r="EML115" s="100"/>
      <c r="EMM115" s="100"/>
      <c r="EMN115" s="100"/>
      <c r="EMO115" s="100"/>
      <c r="EMP115" s="100"/>
      <c r="EMQ115" s="100"/>
      <c r="EMR115" s="100"/>
      <c r="EMS115" s="100"/>
      <c r="EMT115" s="100"/>
      <c r="EMU115" s="100"/>
      <c r="EMV115" s="100"/>
      <c r="EMW115" s="100"/>
      <c r="EMX115" s="100"/>
      <c r="EMY115" s="100"/>
      <c r="EMZ115" s="100"/>
      <c r="ENA115" s="100"/>
      <c r="ENB115" s="100"/>
      <c r="ENC115" s="100"/>
      <c r="END115" s="100"/>
      <c r="ENE115" s="100"/>
      <c r="ENF115" s="100"/>
      <c r="ENG115" s="100"/>
      <c r="ENH115" s="100"/>
      <c r="ENI115" s="100"/>
      <c r="ENJ115" s="100"/>
      <c r="ENK115" s="100"/>
      <c r="ENL115" s="100"/>
      <c r="ENM115" s="100"/>
      <c r="ENN115" s="100"/>
      <c r="ENO115" s="100"/>
      <c r="ENP115" s="100"/>
      <c r="ENQ115" s="100"/>
      <c r="ENR115" s="100"/>
      <c r="ENS115" s="100"/>
      <c r="ENT115" s="100"/>
      <c r="ENU115" s="100"/>
      <c r="ENV115" s="100"/>
      <c r="ENW115" s="100"/>
      <c r="ENX115" s="100"/>
      <c r="ENY115" s="100"/>
      <c r="ENZ115" s="100"/>
      <c r="EOA115" s="100"/>
      <c r="EOB115" s="100"/>
      <c r="EOC115" s="100"/>
      <c r="EOD115" s="100"/>
      <c r="EOE115" s="100"/>
      <c r="EOF115" s="100"/>
      <c r="EOG115" s="100"/>
      <c r="EOH115" s="100"/>
      <c r="EOI115" s="100"/>
      <c r="EOJ115" s="100"/>
      <c r="EOK115" s="100"/>
      <c r="EOL115" s="100"/>
      <c r="EOM115" s="100"/>
      <c r="EON115" s="100"/>
      <c r="EOO115" s="100"/>
      <c r="EOP115" s="100"/>
      <c r="EOQ115" s="100"/>
      <c r="EOR115" s="100"/>
      <c r="EOS115" s="100"/>
      <c r="EOT115" s="100"/>
      <c r="EOU115" s="100"/>
      <c r="EOV115" s="100"/>
      <c r="EOW115" s="100"/>
      <c r="EOX115" s="100"/>
      <c r="EOY115" s="100"/>
      <c r="EOZ115" s="100"/>
      <c r="EPA115" s="100"/>
      <c r="EPB115" s="100"/>
      <c r="EPC115" s="100"/>
      <c r="EPD115" s="100"/>
      <c r="EPE115" s="100"/>
      <c r="EPF115" s="100"/>
      <c r="EPG115" s="100"/>
      <c r="EPH115" s="100"/>
      <c r="EPI115" s="100"/>
      <c r="EPJ115" s="100"/>
      <c r="EPK115" s="100"/>
      <c r="EPL115" s="100"/>
      <c r="EPM115" s="100"/>
      <c r="EPN115" s="100"/>
      <c r="EPO115" s="100"/>
      <c r="EPP115" s="100"/>
      <c r="EPQ115" s="100"/>
      <c r="EPR115" s="100"/>
      <c r="EPS115" s="100"/>
      <c r="EPT115" s="100"/>
      <c r="EPU115" s="100"/>
      <c r="EPV115" s="100"/>
      <c r="EPW115" s="100"/>
      <c r="EPX115" s="100"/>
      <c r="EPY115" s="100"/>
      <c r="EPZ115" s="100"/>
      <c r="EQA115" s="100"/>
      <c r="EQB115" s="100"/>
      <c r="EQC115" s="100"/>
      <c r="EQD115" s="100"/>
      <c r="EQE115" s="100"/>
      <c r="EQF115" s="100"/>
      <c r="EQG115" s="100"/>
      <c r="EQH115" s="100"/>
      <c r="EQI115" s="100"/>
      <c r="EQJ115" s="100"/>
      <c r="EQK115" s="100"/>
      <c r="EQL115" s="100"/>
      <c r="EQM115" s="100"/>
      <c r="EQN115" s="100"/>
      <c r="EQO115" s="100"/>
      <c r="EQP115" s="100"/>
      <c r="EQQ115" s="100"/>
      <c r="EQR115" s="100"/>
      <c r="EQS115" s="100"/>
      <c r="EQT115" s="100"/>
      <c r="EQU115" s="100"/>
      <c r="EQV115" s="100"/>
      <c r="EQW115" s="100"/>
      <c r="EQX115" s="100"/>
      <c r="EQY115" s="100"/>
      <c r="EQZ115" s="100"/>
      <c r="ERA115" s="100"/>
      <c r="ERB115" s="100"/>
      <c r="ERC115" s="100"/>
      <c r="ERD115" s="100"/>
      <c r="ERE115" s="100"/>
      <c r="ERF115" s="100"/>
      <c r="ERG115" s="100"/>
      <c r="ERH115" s="100"/>
      <c r="ERI115" s="100"/>
      <c r="ERJ115" s="100"/>
      <c r="ERK115" s="100"/>
      <c r="ERL115" s="100"/>
      <c r="ERM115" s="100"/>
      <c r="ERN115" s="100"/>
      <c r="ERO115" s="100"/>
      <c r="ERP115" s="100"/>
      <c r="ERQ115" s="100"/>
      <c r="ERR115" s="100"/>
      <c r="ERS115" s="100"/>
      <c r="ERT115" s="100"/>
      <c r="ERU115" s="100"/>
      <c r="ERV115" s="100"/>
      <c r="ERW115" s="100"/>
      <c r="ERX115" s="100"/>
      <c r="ERY115" s="100"/>
      <c r="ERZ115" s="100"/>
      <c r="ESA115" s="100"/>
      <c r="ESB115" s="100"/>
      <c r="ESC115" s="100"/>
      <c r="ESD115" s="100"/>
      <c r="ESE115" s="100"/>
      <c r="ESF115" s="100"/>
      <c r="ESG115" s="100"/>
      <c r="ESH115" s="100"/>
      <c r="ESI115" s="100"/>
      <c r="ESJ115" s="100"/>
      <c r="ESK115" s="100"/>
      <c r="ESL115" s="100"/>
      <c r="ESM115" s="100"/>
      <c r="ESN115" s="100"/>
      <c r="ESO115" s="100"/>
      <c r="ESP115" s="100"/>
      <c r="ESQ115" s="100"/>
      <c r="ESR115" s="100"/>
      <c r="ESS115" s="100"/>
      <c r="EST115" s="100"/>
      <c r="ESU115" s="100"/>
      <c r="ESV115" s="100"/>
      <c r="ESW115" s="100"/>
      <c r="ESX115" s="100"/>
      <c r="ESY115" s="100"/>
      <c r="ESZ115" s="100"/>
      <c r="ETA115" s="100"/>
      <c r="ETB115" s="100"/>
      <c r="ETC115" s="100"/>
      <c r="ETD115" s="100"/>
      <c r="ETE115" s="100"/>
      <c r="ETF115" s="100"/>
      <c r="ETG115" s="100"/>
      <c r="ETH115" s="100"/>
      <c r="ETI115" s="100"/>
      <c r="ETJ115" s="100"/>
      <c r="ETK115" s="100"/>
      <c r="ETL115" s="100"/>
      <c r="ETM115" s="100"/>
      <c r="ETN115" s="100"/>
      <c r="ETO115" s="100"/>
      <c r="ETP115" s="100"/>
      <c r="ETQ115" s="100"/>
      <c r="ETR115" s="100"/>
      <c r="ETS115" s="100"/>
      <c r="ETT115" s="100"/>
      <c r="ETU115" s="100"/>
      <c r="ETV115" s="100"/>
      <c r="ETW115" s="100"/>
      <c r="ETX115" s="100"/>
      <c r="ETY115" s="100"/>
      <c r="ETZ115" s="100"/>
      <c r="EUA115" s="100"/>
      <c r="EUB115" s="100"/>
      <c r="EUC115" s="100"/>
      <c r="EUD115" s="100"/>
      <c r="EUE115" s="100"/>
      <c r="EUF115" s="100"/>
      <c r="EUG115" s="100"/>
      <c r="EUH115" s="100"/>
      <c r="EUI115" s="100"/>
      <c r="EUJ115" s="100"/>
      <c r="EUK115" s="100"/>
      <c r="EUL115" s="100"/>
      <c r="EUM115" s="100"/>
      <c r="EUN115" s="100"/>
      <c r="EUO115" s="100"/>
      <c r="EUP115" s="100"/>
      <c r="EUQ115" s="100"/>
      <c r="EUR115" s="100"/>
      <c r="EUS115" s="100"/>
      <c r="EUT115" s="100"/>
      <c r="EUU115" s="100"/>
      <c r="EUV115" s="100"/>
      <c r="EUW115" s="100"/>
      <c r="EUX115" s="100"/>
      <c r="EUY115" s="100"/>
      <c r="EUZ115" s="100"/>
      <c r="EVA115" s="100"/>
      <c r="EVB115" s="100"/>
      <c r="EVC115" s="100"/>
      <c r="EVD115" s="100"/>
      <c r="EVE115" s="100"/>
      <c r="EVF115" s="100"/>
      <c r="EVG115" s="100"/>
      <c r="EVH115" s="100"/>
      <c r="EVI115" s="100"/>
      <c r="EVJ115" s="100"/>
      <c r="EVK115" s="100"/>
      <c r="EVL115" s="100"/>
      <c r="EVM115" s="100"/>
      <c r="EVN115" s="100"/>
      <c r="EVO115" s="100"/>
      <c r="EVP115" s="100"/>
      <c r="EVQ115" s="100"/>
      <c r="EVR115" s="100"/>
      <c r="EVS115" s="100"/>
      <c r="EVT115" s="100"/>
      <c r="EVU115" s="100"/>
      <c r="EVV115" s="100"/>
      <c r="EVW115" s="100"/>
      <c r="EVX115" s="100"/>
      <c r="EVY115" s="100"/>
      <c r="EVZ115" s="100"/>
      <c r="EWA115" s="100"/>
      <c r="EWB115" s="100"/>
      <c r="EWC115" s="100"/>
      <c r="EWD115" s="100"/>
      <c r="EWE115" s="100"/>
      <c r="EWF115" s="100"/>
      <c r="EWG115" s="100"/>
      <c r="EWH115" s="100"/>
      <c r="EWI115" s="100"/>
      <c r="EWJ115" s="100"/>
      <c r="EWK115" s="100"/>
      <c r="EWL115" s="100"/>
      <c r="EWM115" s="100"/>
      <c r="EWN115" s="100"/>
      <c r="EWO115" s="100"/>
      <c r="EWP115" s="100"/>
      <c r="EWQ115" s="100"/>
      <c r="EWR115" s="100"/>
      <c r="EWS115" s="100"/>
      <c r="EWT115" s="100"/>
      <c r="EWU115" s="100"/>
      <c r="EWV115" s="100"/>
      <c r="EWW115" s="100"/>
      <c r="EWX115" s="100"/>
      <c r="EWY115" s="100"/>
      <c r="EWZ115" s="100"/>
      <c r="EXA115" s="100"/>
      <c r="EXB115" s="100"/>
      <c r="EXC115" s="100"/>
      <c r="EXD115" s="100"/>
      <c r="EXE115" s="100"/>
      <c r="EXF115" s="100"/>
      <c r="EXG115" s="100"/>
      <c r="EXH115" s="100"/>
      <c r="EXI115" s="100"/>
      <c r="EXJ115" s="100"/>
      <c r="EXK115" s="100"/>
      <c r="EXL115" s="100"/>
      <c r="EXM115" s="100"/>
      <c r="EXN115" s="100"/>
      <c r="EXO115" s="100"/>
      <c r="EXP115" s="100"/>
      <c r="EXQ115" s="100"/>
      <c r="EXR115" s="100"/>
      <c r="EXS115" s="100"/>
      <c r="EXT115" s="100"/>
      <c r="EXU115" s="100"/>
      <c r="EXV115" s="100"/>
      <c r="EXW115" s="100"/>
      <c r="EXX115" s="100"/>
      <c r="EXY115" s="100"/>
      <c r="EXZ115" s="100"/>
      <c r="EYA115" s="100"/>
      <c r="EYB115" s="100"/>
      <c r="EYC115" s="100"/>
      <c r="EYD115" s="100"/>
      <c r="EYE115" s="100"/>
      <c r="EYF115" s="100"/>
      <c r="EYG115" s="100"/>
      <c r="EYH115" s="100"/>
      <c r="EYI115" s="100"/>
      <c r="EYJ115" s="100"/>
      <c r="EYK115" s="100"/>
      <c r="EYL115" s="100"/>
      <c r="EYM115" s="100"/>
      <c r="EYN115" s="100"/>
      <c r="EYO115" s="100"/>
      <c r="EYP115" s="100"/>
      <c r="EYQ115" s="100"/>
      <c r="EYR115" s="100"/>
      <c r="EYS115" s="100"/>
      <c r="EYT115" s="100"/>
      <c r="EYU115" s="100"/>
      <c r="EYV115" s="100"/>
      <c r="EYW115" s="100"/>
      <c r="EYX115" s="100"/>
      <c r="EYY115" s="100"/>
      <c r="EYZ115" s="100"/>
      <c r="EZA115" s="100"/>
      <c r="EZB115" s="100"/>
      <c r="EZC115" s="100"/>
      <c r="EZD115" s="100"/>
      <c r="EZE115" s="100"/>
      <c r="EZF115" s="100"/>
      <c r="EZG115" s="100"/>
      <c r="EZH115" s="100"/>
      <c r="EZI115" s="100"/>
      <c r="EZJ115" s="100"/>
      <c r="EZK115" s="100"/>
      <c r="EZL115" s="100"/>
      <c r="EZM115" s="100"/>
      <c r="EZN115" s="100"/>
      <c r="EZO115" s="100"/>
      <c r="EZP115" s="100"/>
      <c r="EZQ115" s="100"/>
      <c r="EZR115" s="100"/>
      <c r="EZS115" s="100"/>
      <c r="EZT115" s="100"/>
      <c r="EZU115" s="100"/>
      <c r="EZV115" s="100"/>
      <c r="EZW115" s="100"/>
      <c r="EZX115" s="100"/>
      <c r="EZY115" s="100"/>
      <c r="EZZ115" s="100"/>
      <c r="FAA115" s="100"/>
      <c r="FAB115" s="100"/>
      <c r="FAC115" s="100"/>
      <c r="FAD115" s="100"/>
      <c r="FAE115" s="100"/>
      <c r="FAF115" s="100"/>
      <c r="FAG115" s="100"/>
      <c r="FAH115" s="100"/>
      <c r="FAI115" s="100"/>
      <c r="FAJ115" s="100"/>
      <c r="FAK115" s="100"/>
      <c r="FAL115" s="100"/>
      <c r="FAM115" s="100"/>
      <c r="FAN115" s="100"/>
      <c r="FAO115" s="100"/>
      <c r="FAP115" s="100"/>
      <c r="FAQ115" s="100"/>
      <c r="FAR115" s="100"/>
      <c r="FAS115" s="100"/>
      <c r="FAT115" s="100"/>
      <c r="FAU115" s="100"/>
      <c r="FAV115" s="100"/>
      <c r="FAW115" s="100"/>
      <c r="FAX115" s="100"/>
      <c r="FAY115" s="100"/>
      <c r="FAZ115" s="100"/>
      <c r="FBA115" s="100"/>
      <c r="FBB115" s="100"/>
      <c r="FBC115" s="100"/>
      <c r="FBD115" s="100"/>
      <c r="FBE115" s="100"/>
      <c r="FBF115" s="100"/>
      <c r="FBG115" s="100"/>
      <c r="FBH115" s="100"/>
      <c r="FBI115" s="100"/>
      <c r="FBJ115" s="100"/>
      <c r="FBK115" s="100"/>
      <c r="FBL115" s="100"/>
      <c r="FBM115" s="100"/>
      <c r="FBN115" s="100"/>
      <c r="FBO115" s="100"/>
      <c r="FBP115" s="100"/>
      <c r="FBQ115" s="100"/>
      <c r="FBR115" s="100"/>
      <c r="FBS115" s="100"/>
      <c r="FBT115" s="100"/>
      <c r="FBU115" s="100"/>
      <c r="FBV115" s="100"/>
      <c r="FBW115" s="100"/>
      <c r="FBX115" s="100"/>
      <c r="FBY115" s="100"/>
      <c r="FBZ115" s="100"/>
      <c r="FCA115" s="100"/>
      <c r="FCB115" s="100"/>
      <c r="FCC115" s="100"/>
      <c r="FCD115" s="100"/>
      <c r="FCE115" s="100"/>
      <c r="FCF115" s="100"/>
      <c r="FCG115" s="100"/>
      <c r="FCH115" s="100"/>
      <c r="FCI115" s="100"/>
      <c r="FCJ115" s="100"/>
      <c r="FCK115" s="100"/>
      <c r="FCL115" s="100"/>
      <c r="FCM115" s="100"/>
      <c r="FCN115" s="100"/>
      <c r="FCO115" s="100"/>
      <c r="FCP115" s="100"/>
      <c r="FCQ115" s="100"/>
      <c r="FCR115" s="100"/>
      <c r="FCS115" s="100"/>
      <c r="FCT115" s="100"/>
      <c r="FCU115" s="100"/>
      <c r="FCV115" s="100"/>
      <c r="FCW115" s="100"/>
      <c r="FCX115" s="100"/>
      <c r="FCY115" s="100"/>
      <c r="FCZ115" s="100"/>
      <c r="FDA115" s="100"/>
      <c r="FDB115" s="100"/>
      <c r="FDC115" s="100"/>
      <c r="FDD115" s="100"/>
      <c r="FDE115" s="100"/>
      <c r="FDF115" s="100"/>
      <c r="FDG115" s="100"/>
      <c r="FDH115" s="100"/>
      <c r="FDI115" s="100"/>
      <c r="FDJ115" s="100"/>
      <c r="FDK115" s="100"/>
      <c r="FDL115" s="100"/>
      <c r="FDM115" s="100"/>
      <c r="FDN115" s="100"/>
      <c r="FDO115" s="100"/>
      <c r="FDP115" s="100"/>
      <c r="FDQ115" s="100"/>
      <c r="FDR115" s="100"/>
      <c r="FDS115" s="100"/>
      <c r="FDT115" s="100"/>
      <c r="FDU115" s="100"/>
      <c r="FDV115" s="100"/>
      <c r="FDW115" s="100"/>
      <c r="FDX115" s="100"/>
      <c r="FDY115" s="100"/>
      <c r="FDZ115" s="100"/>
      <c r="FEA115" s="100"/>
      <c r="FEB115" s="100"/>
      <c r="FEC115" s="100"/>
      <c r="FED115" s="100"/>
      <c r="FEE115" s="100"/>
      <c r="FEF115" s="100"/>
      <c r="FEG115" s="100"/>
      <c r="FEH115" s="100"/>
      <c r="FEI115" s="100"/>
      <c r="FEJ115" s="100"/>
      <c r="FEK115" s="100"/>
      <c r="FEL115" s="100"/>
      <c r="FEM115" s="100"/>
      <c r="FEN115" s="100"/>
      <c r="FEO115" s="100"/>
      <c r="FEP115" s="100"/>
      <c r="FEQ115" s="100"/>
      <c r="FER115" s="100"/>
      <c r="FES115" s="100"/>
      <c r="FET115" s="100"/>
      <c r="FEU115" s="100"/>
      <c r="FEV115" s="100"/>
      <c r="FEW115" s="100"/>
      <c r="FEX115" s="100"/>
      <c r="FEY115" s="100"/>
      <c r="FEZ115" s="100"/>
      <c r="FFA115" s="100"/>
      <c r="FFB115" s="100"/>
      <c r="FFC115" s="100"/>
      <c r="FFD115" s="100"/>
      <c r="FFE115" s="100"/>
      <c r="FFF115" s="100"/>
      <c r="FFG115" s="100"/>
      <c r="FFH115" s="100"/>
      <c r="FFI115" s="100"/>
      <c r="FFJ115" s="100"/>
      <c r="FFK115" s="100"/>
      <c r="FFL115" s="100"/>
      <c r="FFM115" s="100"/>
      <c r="FFN115" s="100"/>
      <c r="FFO115" s="100"/>
      <c r="FFP115" s="100"/>
      <c r="FFQ115" s="100"/>
      <c r="FFR115" s="100"/>
      <c r="FFS115" s="100"/>
      <c r="FFT115" s="100"/>
      <c r="FFU115" s="100"/>
      <c r="FFV115" s="100"/>
      <c r="FFW115" s="100"/>
      <c r="FFX115" s="100"/>
      <c r="FFY115" s="100"/>
      <c r="FFZ115" s="100"/>
      <c r="FGA115" s="100"/>
      <c r="FGB115" s="100"/>
      <c r="FGC115" s="100"/>
      <c r="FGD115" s="100"/>
      <c r="FGE115" s="100"/>
      <c r="FGF115" s="100"/>
      <c r="FGG115" s="100"/>
      <c r="FGH115" s="100"/>
      <c r="FGI115" s="100"/>
      <c r="FGJ115" s="100"/>
      <c r="FGK115" s="100"/>
      <c r="FGL115" s="100"/>
      <c r="FGM115" s="100"/>
      <c r="FGN115" s="100"/>
      <c r="FGO115" s="100"/>
      <c r="FGP115" s="100"/>
      <c r="FGQ115" s="100"/>
      <c r="FGR115" s="100"/>
      <c r="FGS115" s="100"/>
      <c r="FGT115" s="100"/>
      <c r="FGU115" s="100"/>
      <c r="FGV115" s="100"/>
      <c r="FGW115" s="100"/>
      <c r="FGX115" s="100"/>
      <c r="FGY115" s="100"/>
      <c r="FGZ115" s="100"/>
      <c r="FHA115" s="100"/>
      <c r="FHB115" s="100"/>
      <c r="FHC115" s="100"/>
      <c r="FHD115" s="100"/>
      <c r="FHE115" s="100"/>
      <c r="FHF115" s="100"/>
      <c r="FHG115" s="100"/>
      <c r="FHH115" s="100"/>
      <c r="FHI115" s="100"/>
      <c r="FHJ115" s="100"/>
      <c r="FHK115" s="100"/>
      <c r="FHL115" s="100"/>
      <c r="FHM115" s="100"/>
      <c r="FHN115" s="100"/>
      <c r="FHO115" s="100"/>
      <c r="FHP115" s="100"/>
      <c r="FHQ115" s="100"/>
      <c r="FHR115" s="100"/>
      <c r="FHS115" s="100"/>
      <c r="FHT115" s="100"/>
      <c r="FHU115" s="100"/>
      <c r="FHV115" s="100"/>
      <c r="FHW115" s="100"/>
      <c r="FHX115" s="100"/>
      <c r="FHY115" s="100"/>
      <c r="FHZ115" s="100"/>
      <c r="FIA115" s="100"/>
      <c r="FIB115" s="100"/>
      <c r="FIC115" s="100"/>
      <c r="FID115" s="100"/>
      <c r="FIE115" s="100"/>
      <c r="FIF115" s="100"/>
      <c r="FIG115" s="100"/>
      <c r="FIH115" s="100"/>
      <c r="FII115" s="100"/>
      <c r="FIJ115" s="100"/>
      <c r="FIK115" s="100"/>
      <c r="FIL115" s="100"/>
      <c r="FIM115" s="100"/>
      <c r="FIN115" s="100"/>
      <c r="FIO115" s="100"/>
      <c r="FIP115" s="100"/>
      <c r="FIQ115" s="100"/>
      <c r="FIR115" s="100"/>
      <c r="FIS115" s="100"/>
      <c r="FIT115" s="100"/>
      <c r="FIU115" s="100"/>
      <c r="FIV115" s="100"/>
      <c r="FIW115" s="100"/>
      <c r="FIX115" s="100"/>
      <c r="FIY115" s="100"/>
      <c r="FIZ115" s="100"/>
      <c r="FJA115" s="100"/>
      <c r="FJB115" s="100"/>
      <c r="FJC115" s="100"/>
      <c r="FJD115" s="100"/>
      <c r="FJE115" s="100"/>
      <c r="FJF115" s="100"/>
      <c r="FJG115" s="100"/>
      <c r="FJH115" s="100"/>
      <c r="FJI115" s="100"/>
      <c r="FJJ115" s="100"/>
      <c r="FJK115" s="100"/>
      <c r="FJL115" s="100"/>
      <c r="FJM115" s="100"/>
      <c r="FJN115" s="100"/>
      <c r="FJO115" s="100"/>
      <c r="FJP115" s="100"/>
      <c r="FJQ115" s="100"/>
      <c r="FJR115" s="100"/>
      <c r="FJS115" s="100"/>
      <c r="FJT115" s="100"/>
      <c r="FJU115" s="100"/>
      <c r="FJV115" s="100"/>
      <c r="FJW115" s="100"/>
      <c r="FJX115" s="100"/>
      <c r="FJY115" s="100"/>
      <c r="FJZ115" s="100"/>
      <c r="FKA115" s="100"/>
      <c r="FKB115" s="100"/>
      <c r="FKC115" s="100"/>
      <c r="FKD115" s="100"/>
      <c r="FKE115" s="100"/>
      <c r="FKF115" s="100"/>
      <c r="FKG115" s="100"/>
      <c r="FKH115" s="100"/>
      <c r="FKI115" s="100"/>
      <c r="FKJ115" s="100"/>
      <c r="FKK115" s="100"/>
      <c r="FKL115" s="100"/>
      <c r="FKM115" s="100"/>
      <c r="FKN115" s="100"/>
      <c r="FKO115" s="100"/>
      <c r="FKP115" s="100"/>
      <c r="FKQ115" s="100"/>
      <c r="FKR115" s="100"/>
      <c r="FKS115" s="100"/>
      <c r="FKT115" s="100"/>
      <c r="FKU115" s="100"/>
      <c r="FKV115" s="100"/>
      <c r="FKW115" s="100"/>
      <c r="FKX115" s="100"/>
      <c r="FKY115" s="100"/>
      <c r="FKZ115" s="100"/>
      <c r="FLA115" s="100"/>
      <c r="FLB115" s="100"/>
      <c r="FLC115" s="100"/>
      <c r="FLD115" s="100"/>
      <c r="FLE115" s="100"/>
      <c r="FLF115" s="100"/>
      <c r="FLG115" s="100"/>
      <c r="FLH115" s="100"/>
      <c r="FLI115" s="100"/>
      <c r="FLJ115" s="100"/>
      <c r="FLK115" s="100"/>
      <c r="FLL115" s="100"/>
      <c r="FLM115" s="100"/>
      <c r="FLN115" s="100"/>
      <c r="FLO115" s="100"/>
      <c r="FLP115" s="100"/>
      <c r="FLQ115" s="100"/>
      <c r="FLR115" s="100"/>
      <c r="FLS115" s="100"/>
      <c r="FLT115" s="100"/>
      <c r="FLU115" s="100"/>
      <c r="FLV115" s="100"/>
      <c r="FLW115" s="100"/>
      <c r="FLX115" s="100"/>
      <c r="FLY115" s="100"/>
      <c r="FLZ115" s="100"/>
      <c r="FMA115" s="100"/>
      <c r="FMB115" s="100"/>
      <c r="FMC115" s="100"/>
      <c r="FMD115" s="100"/>
      <c r="FME115" s="100"/>
      <c r="FMF115" s="100"/>
      <c r="FMG115" s="100"/>
      <c r="FMH115" s="100"/>
      <c r="FMI115" s="100"/>
      <c r="FMJ115" s="100"/>
      <c r="FMK115" s="100"/>
      <c r="FML115" s="100"/>
      <c r="FMM115" s="100"/>
      <c r="FMN115" s="100"/>
      <c r="FMO115" s="100"/>
      <c r="FMP115" s="100"/>
      <c r="FMQ115" s="100"/>
      <c r="FMR115" s="100"/>
      <c r="FMS115" s="100"/>
      <c r="FMT115" s="100"/>
      <c r="FMU115" s="100"/>
      <c r="FMV115" s="100"/>
      <c r="FMW115" s="100"/>
      <c r="FMX115" s="100"/>
      <c r="FMY115" s="100"/>
      <c r="FMZ115" s="100"/>
      <c r="FNA115" s="100"/>
      <c r="FNB115" s="100"/>
      <c r="FNC115" s="100"/>
      <c r="FND115" s="100"/>
      <c r="FNE115" s="100"/>
      <c r="FNF115" s="100"/>
      <c r="FNG115" s="100"/>
      <c r="FNH115" s="100"/>
      <c r="FNI115" s="100"/>
      <c r="FNJ115" s="100"/>
      <c r="FNK115" s="100"/>
      <c r="FNL115" s="100"/>
      <c r="FNM115" s="100"/>
      <c r="FNN115" s="100"/>
      <c r="FNO115" s="100"/>
      <c r="FNP115" s="100"/>
      <c r="FNQ115" s="100"/>
      <c r="FNR115" s="100"/>
      <c r="FNS115" s="100"/>
      <c r="FNT115" s="100"/>
      <c r="FNU115" s="100"/>
      <c r="FNV115" s="100"/>
      <c r="FNW115" s="100"/>
      <c r="FNX115" s="100"/>
      <c r="FNY115" s="100"/>
      <c r="FNZ115" s="100"/>
      <c r="FOA115" s="100"/>
      <c r="FOB115" s="100"/>
      <c r="FOC115" s="100"/>
      <c r="FOD115" s="100"/>
      <c r="FOE115" s="100"/>
      <c r="FOF115" s="100"/>
      <c r="FOG115" s="100"/>
      <c r="FOH115" s="100"/>
      <c r="FOI115" s="100"/>
      <c r="FOJ115" s="100"/>
      <c r="FOK115" s="100"/>
      <c r="FOL115" s="100"/>
      <c r="FOM115" s="100"/>
      <c r="FON115" s="100"/>
      <c r="FOO115" s="100"/>
      <c r="FOP115" s="100"/>
      <c r="FOQ115" s="100"/>
      <c r="FOR115" s="100"/>
      <c r="FOS115" s="100"/>
      <c r="FOT115" s="100"/>
      <c r="FOU115" s="100"/>
      <c r="FOV115" s="100"/>
      <c r="FOW115" s="100"/>
      <c r="FOX115" s="100"/>
      <c r="FOY115" s="100"/>
      <c r="FOZ115" s="100"/>
      <c r="FPA115" s="100"/>
      <c r="FPB115" s="100"/>
      <c r="FPC115" s="100"/>
      <c r="FPD115" s="100"/>
      <c r="FPE115" s="100"/>
      <c r="FPF115" s="100"/>
      <c r="FPG115" s="100"/>
      <c r="FPH115" s="100"/>
      <c r="FPI115" s="100"/>
      <c r="FPJ115" s="100"/>
      <c r="FPK115" s="100"/>
      <c r="FPL115" s="100"/>
      <c r="FPM115" s="100"/>
      <c r="FPN115" s="100"/>
      <c r="FPO115" s="100"/>
      <c r="FPP115" s="100"/>
      <c r="FPQ115" s="100"/>
      <c r="FPR115" s="100"/>
      <c r="FPS115" s="100"/>
      <c r="FPT115" s="100"/>
      <c r="FPU115" s="100"/>
      <c r="FPV115" s="100"/>
      <c r="FPW115" s="100"/>
      <c r="FPX115" s="100"/>
      <c r="FPY115" s="100"/>
      <c r="FPZ115" s="100"/>
      <c r="FQA115" s="100"/>
      <c r="FQB115" s="100"/>
      <c r="FQC115" s="100"/>
      <c r="FQD115" s="100"/>
      <c r="FQE115" s="100"/>
      <c r="FQF115" s="100"/>
      <c r="FQG115" s="100"/>
      <c r="FQH115" s="100"/>
      <c r="FQI115" s="100"/>
      <c r="FQJ115" s="100"/>
      <c r="FQK115" s="100"/>
      <c r="FQL115" s="100"/>
      <c r="FQM115" s="100"/>
      <c r="FQN115" s="100"/>
      <c r="FQO115" s="100"/>
      <c r="FQP115" s="100"/>
      <c r="FQQ115" s="100"/>
      <c r="FQR115" s="100"/>
      <c r="FQS115" s="100"/>
      <c r="FQT115" s="100"/>
      <c r="FQU115" s="100"/>
      <c r="FQV115" s="100"/>
      <c r="FQW115" s="100"/>
      <c r="FQX115" s="100"/>
      <c r="FQY115" s="100"/>
      <c r="FQZ115" s="100"/>
      <c r="FRA115" s="100"/>
      <c r="FRB115" s="100"/>
      <c r="FRC115" s="100"/>
      <c r="FRD115" s="100"/>
      <c r="FRE115" s="100"/>
      <c r="FRF115" s="100"/>
      <c r="FRG115" s="100"/>
      <c r="FRH115" s="100"/>
      <c r="FRI115" s="100"/>
      <c r="FRJ115" s="100"/>
      <c r="FRK115" s="100"/>
      <c r="FRL115" s="100"/>
      <c r="FRM115" s="100"/>
      <c r="FRN115" s="100"/>
      <c r="FRO115" s="100"/>
      <c r="FRP115" s="100"/>
      <c r="FRQ115" s="100"/>
      <c r="FRR115" s="100"/>
      <c r="FRS115" s="100"/>
      <c r="FRT115" s="100"/>
      <c r="FRU115" s="100"/>
      <c r="FRV115" s="100"/>
      <c r="FRW115" s="100"/>
      <c r="FRX115" s="100"/>
      <c r="FRY115" s="100"/>
      <c r="FRZ115" s="100"/>
      <c r="FSA115" s="100"/>
      <c r="FSB115" s="100"/>
      <c r="FSC115" s="100"/>
      <c r="FSD115" s="100"/>
      <c r="FSE115" s="100"/>
      <c r="FSF115" s="100"/>
      <c r="FSG115" s="100"/>
      <c r="FSH115" s="100"/>
      <c r="FSI115" s="100"/>
      <c r="FSJ115" s="100"/>
      <c r="FSK115" s="100"/>
      <c r="FSL115" s="100"/>
      <c r="FSM115" s="100"/>
      <c r="FSN115" s="100"/>
      <c r="FSO115" s="100"/>
      <c r="FSP115" s="100"/>
      <c r="FSQ115" s="100"/>
      <c r="FSR115" s="100"/>
      <c r="FSS115" s="100"/>
      <c r="FST115" s="100"/>
      <c r="FSU115" s="100"/>
      <c r="FSV115" s="100"/>
      <c r="FSW115" s="100"/>
      <c r="FSX115" s="100"/>
      <c r="FSY115" s="100"/>
      <c r="FSZ115" s="100"/>
      <c r="FTA115" s="100"/>
      <c r="FTB115" s="100"/>
      <c r="FTC115" s="100"/>
      <c r="FTD115" s="100"/>
      <c r="FTE115" s="100"/>
      <c r="FTF115" s="100"/>
      <c r="FTG115" s="100"/>
      <c r="FTH115" s="100"/>
      <c r="FTI115" s="100"/>
      <c r="FTJ115" s="100"/>
      <c r="FTK115" s="100"/>
      <c r="FTL115" s="100"/>
      <c r="FTM115" s="100"/>
      <c r="FTN115" s="100"/>
      <c r="FTO115" s="100"/>
      <c r="FTP115" s="100"/>
      <c r="FTQ115" s="100"/>
      <c r="FTR115" s="100"/>
      <c r="FTS115" s="100"/>
      <c r="FTT115" s="100"/>
      <c r="FTU115" s="100"/>
      <c r="FTV115" s="100"/>
      <c r="FTW115" s="100"/>
      <c r="FTX115" s="100"/>
      <c r="FTY115" s="100"/>
      <c r="FTZ115" s="100"/>
      <c r="FUA115" s="100"/>
      <c r="FUB115" s="100"/>
      <c r="FUC115" s="100"/>
      <c r="FUD115" s="100"/>
      <c r="FUE115" s="100"/>
      <c r="FUF115" s="100"/>
      <c r="FUG115" s="100"/>
      <c r="FUH115" s="100"/>
      <c r="FUI115" s="100"/>
      <c r="FUJ115" s="100"/>
      <c r="FUK115" s="100"/>
      <c r="FUL115" s="100"/>
      <c r="FUM115" s="100"/>
      <c r="FUN115" s="100"/>
      <c r="FUO115" s="100"/>
      <c r="FUP115" s="100"/>
      <c r="FUQ115" s="100"/>
      <c r="FUR115" s="100"/>
      <c r="FUS115" s="100"/>
      <c r="FUT115" s="100"/>
      <c r="FUU115" s="100"/>
      <c r="FUV115" s="100"/>
      <c r="FUW115" s="100"/>
      <c r="FUX115" s="100"/>
      <c r="FUY115" s="100"/>
      <c r="FUZ115" s="100"/>
      <c r="FVA115" s="100"/>
      <c r="FVB115" s="100"/>
      <c r="FVC115" s="100"/>
      <c r="FVD115" s="100"/>
      <c r="FVE115" s="100"/>
      <c r="FVF115" s="100"/>
      <c r="FVG115" s="100"/>
      <c r="FVH115" s="100"/>
      <c r="FVI115" s="100"/>
      <c r="FVJ115" s="100"/>
      <c r="FVK115" s="100"/>
      <c r="FVL115" s="100"/>
      <c r="FVM115" s="100"/>
      <c r="FVN115" s="100"/>
      <c r="FVO115" s="100"/>
      <c r="FVP115" s="100"/>
      <c r="FVQ115" s="100"/>
      <c r="FVR115" s="100"/>
      <c r="FVS115" s="100"/>
      <c r="FVT115" s="100"/>
      <c r="FVU115" s="100"/>
      <c r="FVV115" s="100"/>
      <c r="FVW115" s="100"/>
      <c r="FVX115" s="100"/>
      <c r="FVY115" s="100"/>
      <c r="FVZ115" s="100"/>
      <c r="FWA115" s="100"/>
      <c r="FWB115" s="100"/>
      <c r="FWC115" s="100"/>
      <c r="FWD115" s="100"/>
      <c r="FWE115" s="100"/>
      <c r="FWF115" s="100"/>
      <c r="FWG115" s="100"/>
      <c r="FWH115" s="100"/>
      <c r="FWI115" s="100"/>
      <c r="FWJ115" s="100"/>
      <c r="FWK115" s="100"/>
      <c r="FWL115" s="100"/>
      <c r="FWM115" s="100"/>
      <c r="FWN115" s="100"/>
      <c r="FWO115" s="100"/>
      <c r="FWP115" s="100"/>
      <c r="FWQ115" s="100"/>
      <c r="FWR115" s="100"/>
      <c r="FWS115" s="100"/>
      <c r="FWT115" s="100"/>
      <c r="FWU115" s="100"/>
      <c r="FWV115" s="100"/>
      <c r="FWW115" s="100"/>
      <c r="FWX115" s="100"/>
      <c r="FWY115" s="100"/>
      <c r="FWZ115" s="100"/>
      <c r="FXA115" s="100"/>
      <c r="FXB115" s="100"/>
      <c r="FXC115" s="100"/>
      <c r="FXD115" s="100"/>
      <c r="FXE115" s="100"/>
      <c r="FXF115" s="100"/>
      <c r="FXG115" s="100"/>
      <c r="FXH115" s="100"/>
      <c r="FXI115" s="100"/>
      <c r="FXJ115" s="100"/>
      <c r="FXK115" s="100"/>
      <c r="FXL115" s="100"/>
      <c r="FXM115" s="100"/>
      <c r="FXN115" s="100"/>
      <c r="FXO115" s="100"/>
      <c r="FXP115" s="100"/>
      <c r="FXQ115" s="100"/>
      <c r="FXR115" s="100"/>
      <c r="FXS115" s="100"/>
      <c r="FXT115" s="100"/>
      <c r="FXU115" s="100"/>
      <c r="FXV115" s="100"/>
      <c r="FXW115" s="100"/>
      <c r="FXX115" s="100"/>
      <c r="FXY115" s="100"/>
      <c r="FXZ115" s="100"/>
      <c r="FYA115" s="100"/>
      <c r="FYB115" s="100"/>
      <c r="FYC115" s="100"/>
      <c r="FYD115" s="100"/>
      <c r="FYE115" s="100"/>
      <c r="FYF115" s="100"/>
      <c r="FYG115" s="100"/>
      <c r="FYH115" s="100"/>
      <c r="FYI115" s="100"/>
      <c r="FYJ115" s="100"/>
      <c r="FYK115" s="100"/>
      <c r="FYL115" s="100"/>
      <c r="FYM115" s="100"/>
      <c r="FYN115" s="100"/>
      <c r="FYO115" s="100"/>
      <c r="FYP115" s="100"/>
      <c r="FYQ115" s="100"/>
      <c r="FYR115" s="100"/>
      <c r="FYS115" s="100"/>
      <c r="FYT115" s="100"/>
      <c r="FYU115" s="100"/>
      <c r="FYV115" s="100"/>
      <c r="FYW115" s="100"/>
      <c r="FYX115" s="100"/>
      <c r="FYY115" s="100"/>
      <c r="FYZ115" s="100"/>
      <c r="FZA115" s="100"/>
      <c r="FZB115" s="100"/>
      <c r="FZC115" s="100"/>
      <c r="FZD115" s="100"/>
      <c r="FZE115" s="100"/>
      <c r="FZF115" s="100"/>
      <c r="FZG115" s="100"/>
      <c r="FZH115" s="100"/>
      <c r="FZI115" s="100"/>
      <c r="FZJ115" s="100"/>
      <c r="FZK115" s="100"/>
      <c r="FZL115" s="100"/>
      <c r="FZM115" s="100"/>
      <c r="FZN115" s="100"/>
      <c r="FZO115" s="100"/>
      <c r="FZP115" s="100"/>
      <c r="FZQ115" s="100"/>
      <c r="FZR115" s="100"/>
      <c r="FZS115" s="100"/>
      <c r="FZT115" s="100"/>
      <c r="FZU115" s="100"/>
      <c r="FZV115" s="100"/>
      <c r="FZW115" s="100"/>
      <c r="FZX115" s="100"/>
      <c r="FZY115" s="100"/>
      <c r="FZZ115" s="100"/>
      <c r="GAA115" s="100"/>
      <c r="GAB115" s="100"/>
      <c r="GAC115" s="100"/>
      <c r="GAD115" s="100"/>
      <c r="GAE115" s="100"/>
      <c r="GAF115" s="100"/>
      <c r="GAG115" s="100"/>
      <c r="GAH115" s="100"/>
      <c r="GAI115" s="100"/>
      <c r="GAJ115" s="100"/>
      <c r="GAK115" s="100"/>
      <c r="GAL115" s="100"/>
      <c r="GAM115" s="100"/>
      <c r="GAN115" s="100"/>
      <c r="GAO115" s="100"/>
      <c r="GAP115" s="100"/>
      <c r="GAQ115" s="100"/>
      <c r="GAR115" s="100"/>
      <c r="GAS115" s="100"/>
      <c r="GAT115" s="100"/>
      <c r="GAU115" s="100"/>
      <c r="GAV115" s="100"/>
      <c r="GAW115" s="100"/>
      <c r="GAX115" s="100"/>
      <c r="GAY115" s="100"/>
      <c r="GAZ115" s="100"/>
      <c r="GBA115" s="100"/>
      <c r="GBB115" s="100"/>
      <c r="GBC115" s="100"/>
      <c r="GBD115" s="100"/>
      <c r="GBE115" s="100"/>
      <c r="GBF115" s="100"/>
      <c r="GBG115" s="100"/>
      <c r="GBH115" s="100"/>
      <c r="GBI115" s="100"/>
      <c r="GBJ115" s="100"/>
      <c r="GBK115" s="100"/>
      <c r="GBL115" s="100"/>
      <c r="GBM115" s="100"/>
      <c r="GBN115" s="100"/>
      <c r="GBO115" s="100"/>
      <c r="GBP115" s="100"/>
      <c r="GBQ115" s="100"/>
      <c r="GBR115" s="100"/>
      <c r="GBS115" s="100"/>
      <c r="GBT115" s="100"/>
      <c r="GBU115" s="100"/>
      <c r="GBV115" s="100"/>
      <c r="GBW115" s="100"/>
      <c r="GBX115" s="100"/>
      <c r="GBY115" s="100"/>
      <c r="GBZ115" s="100"/>
      <c r="GCA115" s="100"/>
      <c r="GCB115" s="100"/>
      <c r="GCC115" s="100"/>
      <c r="GCD115" s="100"/>
      <c r="GCE115" s="100"/>
      <c r="GCF115" s="100"/>
      <c r="GCG115" s="100"/>
      <c r="GCH115" s="100"/>
      <c r="GCI115" s="100"/>
      <c r="GCJ115" s="100"/>
      <c r="GCK115" s="100"/>
      <c r="GCL115" s="100"/>
      <c r="GCM115" s="100"/>
      <c r="GCN115" s="100"/>
      <c r="GCO115" s="100"/>
      <c r="GCP115" s="100"/>
      <c r="GCQ115" s="100"/>
      <c r="GCR115" s="100"/>
      <c r="GCS115" s="100"/>
      <c r="GCT115" s="100"/>
      <c r="GCU115" s="100"/>
      <c r="GCV115" s="100"/>
      <c r="GCW115" s="100"/>
      <c r="GCX115" s="100"/>
      <c r="GCY115" s="100"/>
      <c r="GCZ115" s="100"/>
      <c r="GDA115" s="100"/>
      <c r="GDB115" s="100"/>
      <c r="GDC115" s="100"/>
      <c r="GDD115" s="100"/>
      <c r="GDE115" s="100"/>
      <c r="GDF115" s="100"/>
      <c r="GDG115" s="100"/>
      <c r="GDH115" s="100"/>
      <c r="GDI115" s="100"/>
      <c r="GDJ115" s="100"/>
      <c r="GDK115" s="100"/>
      <c r="GDL115" s="100"/>
      <c r="GDM115" s="100"/>
      <c r="GDN115" s="100"/>
      <c r="GDO115" s="100"/>
      <c r="GDP115" s="100"/>
      <c r="GDQ115" s="100"/>
      <c r="GDR115" s="100"/>
      <c r="GDS115" s="100"/>
      <c r="GDT115" s="100"/>
      <c r="GDU115" s="100"/>
      <c r="GDV115" s="100"/>
      <c r="GDW115" s="100"/>
      <c r="GDX115" s="100"/>
      <c r="GDY115" s="100"/>
      <c r="GDZ115" s="100"/>
      <c r="GEA115" s="100"/>
      <c r="GEB115" s="100"/>
      <c r="GEC115" s="100"/>
      <c r="GED115" s="100"/>
      <c r="GEE115" s="100"/>
      <c r="GEF115" s="100"/>
      <c r="GEG115" s="100"/>
      <c r="GEH115" s="100"/>
      <c r="GEI115" s="100"/>
      <c r="GEJ115" s="100"/>
      <c r="GEK115" s="100"/>
      <c r="GEL115" s="100"/>
      <c r="GEM115" s="100"/>
      <c r="GEN115" s="100"/>
      <c r="GEO115" s="100"/>
      <c r="GEP115" s="100"/>
      <c r="GEQ115" s="100"/>
      <c r="GER115" s="100"/>
      <c r="GES115" s="100"/>
      <c r="GET115" s="100"/>
      <c r="GEU115" s="100"/>
      <c r="GEV115" s="100"/>
      <c r="GEW115" s="100"/>
      <c r="GEX115" s="100"/>
      <c r="GEY115" s="100"/>
      <c r="GEZ115" s="100"/>
      <c r="GFA115" s="100"/>
      <c r="GFB115" s="100"/>
      <c r="GFC115" s="100"/>
      <c r="GFD115" s="100"/>
      <c r="GFE115" s="100"/>
      <c r="GFF115" s="100"/>
      <c r="GFG115" s="100"/>
      <c r="GFH115" s="100"/>
      <c r="GFI115" s="100"/>
      <c r="GFJ115" s="100"/>
      <c r="GFK115" s="100"/>
      <c r="GFL115" s="100"/>
      <c r="GFM115" s="100"/>
      <c r="GFN115" s="100"/>
      <c r="GFO115" s="100"/>
      <c r="GFP115" s="100"/>
      <c r="GFQ115" s="100"/>
      <c r="GFR115" s="100"/>
      <c r="GFS115" s="100"/>
      <c r="GFT115" s="100"/>
      <c r="GFU115" s="100"/>
      <c r="GFV115" s="100"/>
      <c r="GFW115" s="100"/>
      <c r="GFX115" s="100"/>
      <c r="GFY115" s="100"/>
      <c r="GFZ115" s="100"/>
      <c r="GGA115" s="100"/>
      <c r="GGB115" s="100"/>
      <c r="GGC115" s="100"/>
      <c r="GGD115" s="100"/>
      <c r="GGE115" s="100"/>
      <c r="GGF115" s="100"/>
      <c r="GGG115" s="100"/>
      <c r="GGH115" s="100"/>
      <c r="GGI115" s="100"/>
      <c r="GGJ115" s="100"/>
      <c r="GGK115" s="100"/>
      <c r="GGL115" s="100"/>
      <c r="GGM115" s="100"/>
      <c r="GGN115" s="100"/>
      <c r="GGO115" s="100"/>
      <c r="GGP115" s="100"/>
      <c r="GGQ115" s="100"/>
      <c r="GGR115" s="100"/>
      <c r="GGS115" s="100"/>
      <c r="GGT115" s="100"/>
      <c r="GGU115" s="100"/>
      <c r="GGV115" s="100"/>
      <c r="GGW115" s="100"/>
      <c r="GGX115" s="100"/>
      <c r="GGY115" s="100"/>
      <c r="GGZ115" s="100"/>
      <c r="GHA115" s="100"/>
      <c r="GHB115" s="100"/>
      <c r="GHC115" s="100"/>
      <c r="GHD115" s="100"/>
      <c r="GHE115" s="100"/>
      <c r="GHF115" s="100"/>
      <c r="GHG115" s="100"/>
      <c r="GHH115" s="100"/>
      <c r="GHI115" s="100"/>
      <c r="GHJ115" s="100"/>
      <c r="GHK115" s="100"/>
      <c r="GHL115" s="100"/>
      <c r="GHM115" s="100"/>
      <c r="GHN115" s="100"/>
      <c r="GHO115" s="100"/>
      <c r="GHP115" s="100"/>
      <c r="GHQ115" s="100"/>
      <c r="GHR115" s="100"/>
      <c r="GHS115" s="100"/>
      <c r="GHT115" s="100"/>
      <c r="GHU115" s="100"/>
      <c r="GHV115" s="100"/>
      <c r="GHW115" s="100"/>
      <c r="GHX115" s="100"/>
      <c r="GHY115" s="100"/>
      <c r="GHZ115" s="100"/>
      <c r="GIA115" s="100"/>
      <c r="GIB115" s="100"/>
      <c r="GIC115" s="100"/>
      <c r="GID115" s="100"/>
      <c r="GIE115" s="100"/>
      <c r="GIF115" s="100"/>
      <c r="GIG115" s="100"/>
      <c r="GIH115" s="100"/>
      <c r="GII115" s="100"/>
      <c r="GIJ115" s="100"/>
      <c r="GIK115" s="100"/>
      <c r="GIL115" s="100"/>
      <c r="GIM115" s="100"/>
      <c r="GIN115" s="100"/>
      <c r="GIO115" s="100"/>
      <c r="GIP115" s="100"/>
      <c r="GIQ115" s="100"/>
      <c r="GIR115" s="100"/>
      <c r="GIS115" s="100"/>
      <c r="GIT115" s="100"/>
      <c r="GIU115" s="100"/>
      <c r="GIV115" s="100"/>
      <c r="GIW115" s="100"/>
      <c r="GIX115" s="100"/>
      <c r="GIY115" s="100"/>
      <c r="GIZ115" s="100"/>
      <c r="GJA115" s="100"/>
      <c r="GJB115" s="100"/>
      <c r="GJC115" s="100"/>
      <c r="GJD115" s="100"/>
      <c r="GJE115" s="100"/>
      <c r="GJF115" s="100"/>
      <c r="GJG115" s="100"/>
      <c r="GJH115" s="100"/>
      <c r="GJI115" s="100"/>
      <c r="GJJ115" s="100"/>
      <c r="GJK115" s="100"/>
      <c r="GJL115" s="100"/>
      <c r="GJM115" s="100"/>
      <c r="GJN115" s="100"/>
      <c r="GJO115" s="100"/>
      <c r="GJP115" s="100"/>
      <c r="GJQ115" s="100"/>
      <c r="GJR115" s="100"/>
      <c r="GJS115" s="100"/>
      <c r="GJT115" s="100"/>
      <c r="GJU115" s="100"/>
      <c r="GJV115" s="100"/>
      <c r="GJW115" s="100"/>
      <c r="GJX115" s="100"/>
      <c r="GJY115" s="100"/>
      <c r="GJZ115" s="100"/>
      <c r="GKA115" s="100"/>
      <c r="GKB115" s="100"/>
      <c r="GKC115" s="100"/>
      <c r="GKD115" s="100"/>
      <c r="GKE115" s="100"/>
      <c r="GKF115" s="100"/>
      <c r="GKG115" s="100"/>
      <c r="GKH115" s="100"/>
      <c r="GKI115" s="100"/>
      <c r="GKJ115" s="100"/>
      <c r="GKK115" s="100"/>
      <c r="GKL115" s="100"/>
      <c r="GKM115" s="100"/>
      <c r="GKN115" s="100"/>
      <c r="GKO115" s="100"/>
      <c r="GKP115" s="100"/>
      <c r="GKQ115" s="100"/>
      <c r="GKR115" s="100"/>
      <c r="GKS115" s="100"/>
      <c r="GKT115" s="100"/>
      <c r="GKU115" s="100"/>
      <c r="GKV115" s="100"/>
      <c r="GKW115" s="100"/>
      <c r="GKX115" s="100"/>
      <c r="GKY115" s="100"/>
      <c r="GKZ115" s="100"/>
      <c r="GLA115" s="100"/>
      <c r="GLB115" s="100"/>
      <c r="GLC115" s="100"/>
      <c r="GLD115" s="100"/>
      <c r="GLE115" s="100"/>
      <c r="GLF115" s="100"/>
      <c r="GLG115" s="100"/>
      <c r="GLH115" s="100"/>
      <c r="GLI115" s="100"/>
      <c r="GLJ115" s="100"/>
      <c r="GLK115" s="100"/>
      <c r="GLL115" s="100"/>
      <c r="GLM115" s="100"/>
      <c r="GLN115" s="100"/>
      <c r="GLO115" s="100"/>
      <c r="GLP115" s="100"/>
      <c r="GLQ115" s="100"/>
      <c r="GLR115" s="100"/>
      <c r="GLS115" s="100"/>
      <c r="GLT115" s="100"/>
      <c r="GLU115" s="100"/>
      <c r="GLV115" s="100"/>
      <c r="GLW115" s="100"/>
      <c r="GLX115" s="100"/>
      <c r="GLY115" s="100"/>
      <c r="GLZ115" s="100"/>
      <c r="GMA115" s="100"/>
      <c r="GMB115" s="100"/>
      <c r="GMC115" s="100"/>
      <c r="GMD115" s="100"/>
      <c r="GME115" s="100"/>
      <c r="GMF115" s="100"/>
      <c r="GMG115" s="100"/>
      <c r="GMH115" s="100"/>
      <c r="GMI115" s="100"/>
      <c r="GMJ115" s="100"/>
      <c r="GMK115" s="100"/>
      <c r="GML115" s="100"/>
      <c r="GMM115" s="100"/>
      <c r="GMN115" s="100"/>
      <c r="GMO115" s="100"/>
      <c r="GMP115" s="100"/>
      <c r="GMQ115" s="100"/>
      <c r="GMR115" s="100"/>
      <c r="GMS115" s="100"/>
      <c r="GMT115" s="100"/>
      <c r="GMU115" s="100"/>
      <c r="GMV115" s="100"/>
      <c r="GMW115" s="100"/>
      <c r="GMX115" s="100"/>
      <c r="GMY115" s="100"/>
      <c r="GMZ115" s="100"/>
      <c r="GNA115" s="100"/>
      <c r="GNB115" s="100"/>
      <c r="GNC115" s="100"/>
      <c r="GND115" s="100"/>
      <c r="GNE115" s="100"/>
      <c r="GNF115" s="100"/>
      <c r="GNG115" s="100"/>
      <c r="GNH115" s="100"/>
      <c r="GNI115" s="100"/>
      <c r="GNJ115" s="100"/>
      <c r="GNK115" s="100"/>
      <c r="GNL115" s="100"/>
      <c r="GNM115" s="100"/>
      <c r="GNN115" s="100"/>
      <c r="GNO115" s="100"/>
      <c r="GNP115" s="100"/>
      <c r="GNQ115" s="100"/>
      <c r="GNR115" s="100"/>
      <c r="GNS115" s="100"/>
      <c r="GNT115" s="100"/>
      <c r="GNU115" s="100"/>
      <c r="GNV115" s="100"/>
      <c r="GNW115" s="100"/>
      <c r="GNX115" s="100"/>
      <c r="GNY115" s="100"/>
      <c r="GNZ115" s="100"/>
      <c r="GOA115" s="100"/>
      <c r="GOB115" s="100"/>
      <c r="GOC115" s="100"/>
      <c r="GOD115" s="100"/>
      <c r="GOE115" s="100"/>
      <c r="GOF115" s="100"/>
      <c r="GOG115" s="100"/>
      <c r="GOH115" s="100"/>
      <c r="GOI115" s="100"/>
      <c r="GOJ115" s="100"/>
      <c r="GOK115" s="100"/>
      <c r="GOL115" s="100"/>
      <c r="GOM115" s="100"/>
      <c r="GON115" s="100"/>
      <c r="GOO115" s="100"/>
      <c r="GOP115" s="100"/>
      <c r="GOQ115" s="100"/>
      <c r="GOR115" s="100"/>
      <c r="GOS115" s="100"/>
      <c r="GOT115" s="100"/>
      <c r="GOU115" s="100"/>
      <c r="GOV115" s="100"/>
      <c r="GOW115" s="100"/>
      <c r="GOX115" s="100"/>
      <c r="GOY115" s="100"/>
      <c r="GOZ115" s="100"/>
      <c r="GPA115" s="100"/>
      <c r="GPB115" s="100"/>
      <c r="GPC115" s="100"/>
      <c r="GPD115" s="100"/>
      <c r="GPE115" s="100"/>
      <c r="GPF115" s="100"/>
      <c r="GPG115" s="100"/>
      <c r="GPH115" s="100"/>
      <c r="GPI115" s="100"/>
      <c r="GPJ115" s="100"/>
      <c r="GPK115" s="100"/>
      <c r="GPL115" s="100"/>
      <c r="GPM115" s="100"/>
      <c r="GPN115" s="100"/>
      <c r="GPO115" s="100"/>
      <c r="GPP115" s="100"/>
      <c r="GPQ115" s="100"/>
      <c r="GPR115" s="100"/>
      <c r="GPS115" s="100"/>
      <c r="GPT115" s="100"/>
      <c r="GPU115" s="100"/>
      <c r="GPV115" s="100"/>
      <c r="GPW115" s="100"/>
      <c r="GPX115" s="100"/>
      <c r="GPY115" s="100"/>
      <c r="GPZ115" s="100"/>
      <c r="GQA115" s="100"/>
      <c r="GQB115" s="100"/>
      <c r="GQC115" s="100"/>
      <c r="GQD115" s="100"/>
      <c r="GQE115" s="100"/>
      <c r="GQF115" s="100"/>
      <c r="GQG115" s="100"/>
      <c r="GQH115" s="100"/>
      <c r="GQI115" s="100"/>
      <c r="GQJ115" s="100"/>
      <c r="GQK115" s="100"/>
      <c r="GQL115" s="100"/>
      <c r="GQM115" s="100"/>
      <c r="GQN115" s="100"/>
      <c r="GQO115" s="100"/>
      <c r="GQP115" s="100"/>
      <c r="GQQ115" s="100"/>
      <c r="GQR115" s="100"/>
      <c r="GQS115" s="100"/>
      <c r="GQT115" s="100"/>
      <c r="GQU115" s="100"/>
      <c r="GQV115" s="100"/>
      <c r="GQW115" s="100"/>
      <c r="GQX115" s="100"/>
      <c r="GQY115" s="100"/>
      <c r="GQZ115" s="100"/>
      <c r="GRA115" s="100"/>
      <c r="GRB115" s="100"/>
      <c r="GRC115" s="100"/>
      <c r="GRD115" s="100"/>
      <c r="GRE115" s="100"/>
      <c r="GRF115" s="100"/>
      <c r="GRG115" s="100"/>
      <c r="GRH115" s="100"/>
      <c r="GRI115" s="100"/>
      <c r="GRJ115" s="100"/>
      <c r="GRK115" s="100"/>
      <c r="GRL115" s="100"/>
      <c r="GRM115" s="100"/>
      <c r="GRN115" s="100"/>
      <c r="GRO115" s="100"/>
      <c r="GRP115" s="100"/>
      <c r="GRQ115" s="100"/>
      <c r="GRR115" s="100"/>
      <c r="GRS115" s="100"/>
      <c r="GRT115" s="100"/>
      <c r="GRU115" s="100"/>
      <c r="GRV115" s="100"/>
      <c r="GRW115" s="100"/>
      <c r="GRX115" s="100"/>
      <c r="GRY115" s="100"/>
      <c r="GRZ115" s="100"/>
      <c r="GSA115" s="100"/>
      <c r="GSB115" s="100"/>
      <c r="GSC115" s="100"/>
      <c r="GSD115" s="100"/>
      <c r="GSE115" s="100"/>
      <c r="GSF115" s="100"/>
      <c r="GSG115" s="100"/>
      <c r="GSH115" s="100"/>
      <c r="GSI115" s="100"/>
      <c r="GSJ115" s="100"/>
      <c r="GSK115" s="100"/>
      <c r="GSL115" s="100"/>
      <c r="GSM115" s="100"/>
      <c r="GSN115" s="100"/>
      <c r="GSO115" s="100"/>
      <c r="GSP115" s="100"/>
      <c r="GSQ115" s="100"/>
      <c r="GSR115" s="100"/>
      <c r="GSS115" s="100"/>
      <c r="GST115" s="100"/>
      <c r="GSU115" s="100"/>
      <c r="GSV115" s="100"/>
      <c r="GSW115" s="100"/>
      <c r="GSX115" s="100"/>
      <c r="GSY115" s="100"/>
      <c r="GSZ115" s="100"/>
      <c r="GTA115" s="100"/>
      <c r="GTB115" s="100"/>
      <c r="GTC115" s="100"/>
      <c r="GTD115" s="100"/>
      <c r="GTE115" s="100"/>
      <c r="GTF115" s="100"/>
      <c r="GTG115" s="100"/>
      <c r="GTH115" s="100"/>
      <c r="GTI115" s="100"/>
      <c r="GTJ115" s="100"/>
      <c r="GTK115" s="100"/>
      <c r="GTL115" s="100"/>
      <c r="GTM115" s="100"/>
      <c r="GTN115" s="100"/>
      <c r="GTO115" s="100"/>
      <c r="GTP115" s="100"/>
      <c r="GTQ115" s="100"/>
      <c r="GTR115" s="100"/>
      <c r="GTS115" s="100"/>
      <c r="GTT115" s="100"/>
      <c r="GTU115" s="100"/>
      <c r="GTV115" s="100"/>
      <c r="GTW115" s="100"/>
      <c r="GTX115" s="100"/>
      <c r="GTY115" s="100"/>
      <c r="GTZ115" s="100"/>
      <c r="GUA115" s="100"/>
      <c r="GUB115" s="100"/>
      <c r="GUC115" s="100"/>
      <c r="GUD115" s="100"/>
      <c r="GUE115" s="100"/>
      <c r="GUF115" s="100"/>
      <c r="GUG115" s="100"/>
      <c r="GUH115" s="100"/>
      <c r="GUI115" s="100"/>
      <c r="GUJ115" s="100"/>
      <c r="GUK115" s="100"/>
      <c r="GUL115" s="100"/>
      <c r="GUM115" s="100"/>
      <c r="GUN115" s="100"/>
      <c r="GUO115" s="100"/>
      <c r="GUP115" s="100"/>
      <c r="GUQ115" s="100"/>
      <c r="GUR115" s="100"/>
      <c r="GUS115" s="100"/>
      <c r="GUT115" s="100"/>
      <c r="GUU115" s="100"/>
      <c r="GUV115" s="100"/>
      <c r="GUW115" s="100"/>
      <c r="GUX115" s="100"/>
      <c r="GUY115" s="100"/>
      <c r="GUZ115" s="100"/>
      <c r="GVA115" s="100"/>
      <c r="GVB115" s="100"/>
      <c r="GVC115" s="100"/>
      <c r="GVD115" s="100"/>
      <c r="GVE115" s="100"/>
      <c r="GVF115" s="100"/>
      <c r="GVG115" s="100"/>
      <c r="GVH115" s="100"/>
      <c r="GVI115" s="100"/>
      <c r="GVJ115" s="100"/>
      <c r="GVK115" s="100"/>
      <c r="GVL115" s="100"/>
      <c r="GVM115" s="100"/>
      <c r="GVN115" s="100"/>
      <c r="GVO115" s="100"/>
      <c r="GVP115" s="100"/>
      <c r="GVQ115" s="100"/>
      <c r="GVR115" s="100"/>
      <c r="GVS115" s="100"/>
      <c r="GVT115" s="100"/>
      <c r="GVU115" s="100"/>
      <c r="GVV115" s="100"/>
      <c r="GVW115" s="100"/>
      <c r="GVX115" s="100"/>
      <c r="GVY115" s="100"/>
      <c r="GVZ115" s="100"/>
      <c r="GWA115" s="100"/>
      <c r="GWB115" s="100"/>
      <c r="GWC115" s="100"/>
      <c r="GWD115" s="100"/>
      <c r="GWE115" s="100"/>
      <c r="GWF115" s="100"/>
      <c r="GWG115" s="100"/>
      <c r="GWH115" s="100"/>
      <c r="GWI115" s="100"/>
      <c r="GWJ115" s="100"/>
      <c r="GWK115" s="100"/>
      <c r="GWL115" s="100"/>
      <c r="GWM115" s="100"/>
      <c r="GWN115" s="100"/>
      <c r="GWO115" s="100"/>
      <c r="GWP115" s="100"/>
      <c r="GWQ115" s="100"/>
      <c r="GWR115" s="100"/>
      <c r="GWS115" s="100"/>
      <c r="GWT115" s="100"/>
      <c r="GWU115" s="100"/>
      <c r="GWV115" s="100"/>
      <c r="GWW115" s="100"/>
      <c r="GWX115" s="100"/>
      <c r="GWY115" s="100"/>
      <c r="GWZ115" s="100"/>
      <c r="GXA115" s="100"/>
      <c r="GXB115" s="100"/>
      <c r="GXC115" s="100"/>
      <c r="GXD115" s="100"/>
      <c r="GXE115" s="100"/>
      <c r="GXF115" s="100"/>
      <c r="GXG115" s="100"/>
      <c r="GXH115" s="100"/>
      <c r="GXI115" s="100"/>
      <c r="GXJ115" s="100"/>
      <c r="GXK115" s="100"/>
      <c r="GXL115" s="100"/>
      <c r="GXM115" s="100"/>
      <c r="GXN115" s="100"/>
      <c r="GXO115" s="100"/>
      <c r="GXP115" s="100"/>
      <c r="GXQ115" s="100"/>
      <c r="GXR115" s="100"/>
      <c r="GXS115" s="100"/>
      <c r="GXT115" s="100"/>
      <c r="GXU115" s="100"/>
      <c r="GXV115" s="100"/>
      <c r="GXW115" s="100"/>
      <c r="GXX115" s="100"/>
      <c r="GXY115" s="100"/>
      <c r="GXZ115" s="100"/>
      <c r="GYA115" s="100"/>
      <c r="GYB115" s="100"/>
      <c r="GYC115" s="100"/>
      <c r="GYD115" s="100"/>
      <c r="GYE115" s="100"/>
      <c r="GYF115" s="100"/>
      <c r="GYG115" s="100"/>
      <c r="GYH115" s="100"/>
      <c r="GYI115" s="100"/>
      <c r="GYJ115" s="100"/>
      <c r="GYK115" s="100"/>
      <c r="GYL115" s="100"/>
      <c r="GYM115" s="100"/>
      <c r="GYN115" s="100"/>
      <c r="GYO115" s="100"/>
      <c r="GYP115" s="100"/>
      <c r="GYQ115" s="100"/>
      <c r="GYR115" s="100"/>
      <c r="GYS115" s="100"/>
      <c r="GYT115" s="100"/>
      <c r="GYU115" s="100"/>
      <c r="GYV115" s="100"/>
      <c r="GYW115" s="100"/>
      <c r="GYX115" s="100"/>
      <c r="GYY115" s="100"/>
      <c r="GYZ115" s="100"/>
      <c r="GZA115" s="100"/>
      <c r="GZB115" s="100"/>
      <c r="GZC115" s="100"/>
      <c r="GZD115" s="100"/>
      <c r="GZE115" s="100"/>
      <c r="GZF115" s="100"/>
      <c r="GZG115" s="100"/>
      <c r="GZH115" s="100"/>
      <c r="GZI115" s="100"/>
      <c r="GZJ115" s="100"/>
      <c r="GZK115" s="100"/>
      <c r="GZL115" s="100"/>
      <c r="GZM115" s="100"/>
      <c r="GZN115" s="100"/>
      <c r="GZO115" s="100"/>
      <c r="GZP115" s="100"/>
      <c r="GZQ115" s="100"/>
      <c r="GZR115" s="100"/>
      <c r="GZS115" s="100"/>
      <c r="GZT115" s="100"/>
      <c r="GZU115" s="100"/>
      <c r="GZV115" s="100"/>
      <c r="GZW115" s="100"/>
      <c r="GZX115" s="100"/>
      <c r="GZY115" s="100"/>
      <c r="GZZ115" s="100"/>
      <c r="HAA115" s="100"/>
      <c r="HAB115" s="100"/>
      <c r="HAC115" s="100"/>
      <c r="HAD115" s="100"/>
      <c r="HAE115" s="100"/>
      <c r="HAF115" s="100"/>
      <c r="HAG115" s="100"/>
      <c r="HAH115" s="100"/>
      <c r="HAI115" s="100"/>
      <c r="HAJ115" s="100"/>
      <c r="HAK115" s="100"/>
      <c r="HAL115" s="100"/>
      <c r="HAM115" s="100"/>
      <c r="HAN115" s="100"/>
      <c r="HAO115" s="100"/>
      <c r="HAP115" s="100"/>
      <c r="HAQ115" s="100"/>
      <c r="HAR115" s="100"/>
      <c r="HAS115" s="100"/>
      <c r="HAT115" s="100"/>
      <c r="HAU115" s="100"/>
      <c r="HAV115" s="100"/>
      <c r="HAW115" s="100"/>
      <c r="HAX115" s="100"/>
      <c r="HAY115" s="100"/>
      <c r="HAZ115" s="100"/>
      <c r="HBA115" s="100"/>
      <c r="HBB115" s="100"/>
      <c r="HBC115" s="100"/>
      <c r="HBD115" s="100"/>
      <c r="HBE115" s="100"/>
      <c r="HBF115" s="100"/>
      <c r="HBG115" s="100"/>
      <c r="HBH115" s="100"/>
      <c r="HBI115" s="100"/>
      <c r="HBJ115" s="100"/>
      <c r="HBK115" s="100"/>
      <c r="HBL115" s="100"/>
      <c r="HBM115" s="100"/>
      <c r="HBN115" s="100"/>
      <c r="HBO115" s="100"/>
      <c r="HBP115" s="100"/>
      <c r="HBQ115" s="100"/>
      <c r="HBR115" s="100"/>
      <c r="HBS115" s="100"/>
      <c r="HBT115" s="100"/>
      <c r="HBU115" s="100"/>
      <c r="HBV115" s="100"/>
      <c r="HBW115" s="100"/>
      <c r="HBX115" s="100"/>
      <c r="HBY115" s="100"/>
      <c r="HBZ115" s="100"/>
      <c r="HCA115" s="100"/>
      <c r="HCB115" s="100"/>
      <c r="HCC115" s="100"/>
      <c r="HCD115" s="100"/>
      <c r="HCE115" s="100"/>
      <c r="HCF115" s="100"/>
      <c r="HCG115" s="100"/>
      <c r="HCH115" s="100"/>
      <c r="HCI115" s="100"/>
      <c r="HCJ115" s="100"/>
      <c r="HCK115" s="100"/>
      <c r="HCL115" s="100"/>
      <c r="HCM115" s="100"/>
      <c r="HCN115" s="100"/>
      <c r="HCO115" s="100"/>
      <c r="HCP115" s="100"/>
      <c r="HCQ115" s="100"/>
      <c r="HCR115" s="100"/>
      <c r="HCS115" s="100"/>
      <c r="HCT115" s="100"/>
      <c r="HCU115" s="100"/>
      <c r="HCV115" s="100"/>
      <c r="HCW115" s="100"/>
      <c r="HCX115" s="100"/>
      <c r="HCY115" s="100"/>
      <c r="HCZ115" s="100"/>
      <c r="HDA115" s="100"/>
      <c r="HDB115" s="100"/>
      <c r="HDC115" s="100"/>
      <c r="HDD115" s="100"/>
      <c r="HDE115" s="100"/>
      <c r="HDF115" s="100"/>
      <c r="HDG115" s="100"/>
      <c r="HDH115" s="100"/>
      <c r="HDI115" s="100"/>
      <c r="HDJ115" s="100"/>
      <c r="HDK115" s="100"/>
      <c r="HDL115" s="100"/>
      <c r="HDM115" s="100"/>
      <c r="HDN115" s="100"/>
      <c r="HDO115" s="100"/>
      <c r="HDP115" s="100"/>
      <c r="HDQ115" s="100"/>
      <c r="HDR115" s="100"/>
      <c r="HDS115" s="100"/>
      <c r="HDT115" s="100"/>
      <c r="HDU115" s="100"/>
      <c r="HDV115" s="100"/>
      <c r="HDW115" s="100"/>
      <c r="HDX115" s="100"/>
      <c r="HDY115" s="100"/>
      <c r="HDZ115" s="100"/>
      <c r="HEA115" s="100"/>
      <c r="HEB115" s="100"/>
      <c r="HEC115" s="100"/>
      <c r="HED115" s="100"/>
      <c r="HEE115" s="100"/>
      <c r="HEF115" s="100"/>
      <c r="HEG115" s="100"/>
      <c r="HEH115" s="100"/>
      <c r="HEI115" s="100"/>
      <c r="HEJ115" s="100"/>
      <c r="HEK115" s="100"/>
      <c r="HEL115" s="100"/>
      <c r="HEM115" s="100"/>
      <c r="HEN115" s="100"/>
      <c r="HEO115" s="100"/>
      <c r="HEP115" s="100"/>
      <c r="HEQ115" s="100"/>
      <c r="HER115" s="100"/>
      <c r="HES115" s="100"/>
      <c r="HET115" s="100"/>
      <c r="HEU115" s="100"/>
      <c r="HEV115" s="100"/>
      <c r="HEW115" s="100"/>
      <c r="HEX115" s="100"/>
      <c r="HEY115" s="100"/>
      <c r="HEZ115" s="100"/>
      <c r="HFA115" s="100"/>
      <c r="HFB115" s="100"/>
      <c r="HFC115" s="100"/>
      <c r="HFD115" s="100"/>
      <c r="HFE115" s="100"/>
      <c r="HFF115" s="100"/>
      <c r="HFG115" s="100"/>
      <c r="HFH115" s="100"/>
      <c r="HFI115" s="100"/>
      <c r="HFJ115" s="100"/>
      <c r="HFK115" s="100"/>
      <c r="HFL115" s="100"/>
      <c r="HFM115" s="100"/>
      <c r="HFN115" s="100"/>
      <c r="HFO115" s="100"/>
      <c r="HFP115" s="100"/>
      <c r="HFQ115" s="100"/>
      <c r="HFR115" s="100"/>
      <c r="HFS115" s="100"/>
      <c r="HFT115" s="100"/>
      <c r="HFU115" s="100"/>
      <c r="HFV115" s="100"/>
      <c r="HFW115" s="100"/>
      <c r="HFX115" s="100"/>
      <c r="HFY115" s="100"/>
      <c r="HFZ115" s="100"/>
      <c r="HGA115" s="100"/>
      <c r="HGB115" s="100"/>
      <c r="HGC115" s="100"/>
      <c r="HGD115" s="100"/>
      <c r="HGE115" s="100"/>
      <c r="HGF115" s="100"/>
      <c r="HGG115" s="100"/>
      <c r="HGH115" s="100"/>
      <c r="HGI115" s="100"/>
      <c r="HGJ115" s="100"/>
      <c r="HGK115" s="100"/>
      <c r="HGL115" s="100"/>
      <c r="HGM115" s="100"/>
      <c r="HGN115" s="100"/>
      <c r="HGO115" s="100"/>
      <c r="HGP115" s="100"/>
      <c r="HGQ115" s="100"/>
      <c r="HGR115" s="100"/>
      <c r="HGS115" s="100"/>
      <c r="HGT115" s="100"/>
      <c r="HGU115" s="100"/>
      <c r="HGV115" s="100"/>
      <c r="HGW115" s="100"/>
      <c r="HGX115" s="100"/>
      <c r="HGY115" s="100"/>
      <c r="HGZ115" s="100"/>
      <c r="HHA115" s="100"/>
      <c r="HHB115" s="100"/>
      <c r="HHC115" s="100"/>
      <c r="HHD115" s="100"/>
      <c r="HHE115" s="100"/>
      <c r="HHF115" s="100"/>
      <c r="HHG115" s="100"/>
      <c r="HHH115" s="100"/>
      <c r="HHI115" s="100"/>
      <c r="HHJ115" s="100"/>
      <c r="HHK115" s="100"/>
      <c r="HHL115" s="100"/>
      <c r="HHM115" s="100"/>
      <c r="HHN115" s="100"/>
      <c r="HHO115" s="100"/>
      <c r="HHP115" s="100"/>
      <c r="HHQ115" s="100"/>
      <c r="HHR115" s="100"/>
      <c r="HHS115" s="100"/>
      <c r="HHT115" s="100"/>
      <c r="HHU115" s="100"/>
      <c r="HHV115" s="100"/>
      <c r="HHW115" s="100"/>
      <c r="HHX115" s="100"/>
      <c r="HHY115" s="100"/>
      <c r="HHZ115" s="100"/>
      <c r="HIA115" s="100"/>
      <c r="HIB115" s="100"/>
      <c r="HIC115" s="100"/>
      <c r="HID115" s="100"/>
      <c r="HIE115" s="100"/>
      <c r="HIF115" s="100"/>
      <c r="HIG115" s="100"/>
      <c r="HIH115" s="100"/>
      <c r="HII115" s="100"/>
      <c r="HIJ115" s="100"/>
      <c r="HIK115" s="100"/>
      <c r="HIL115" s="100"/>
      <c r="HIM115" s="100"/>
      <c r="HIN115" s="100"/>
      <c r="HIO115" s="100"/>
      <c r="HIP115" s="100"/>
      <c r="HIQ115" s="100"/>
      <c r="HIR115" s="100"/>
      <c r="HIS115" s="100"/>
      <c r="HIT115" s="100"/>
      <c r="HIU115" s="100"/>
      <c r="HIV115" s="100"/>
      <c r="HIW115" s="100"/>
      <c r="HIX115" s="100"/>
      <c r="HIY115" s="100"/>
      <c r="HIZ115" s="100"/>
      <c r="HJA115" s="100"/>
      <c r="HJB115" s="100"/>
      <c r="HJC115" s="100"/>
      <c r="HJD115" s="100"/>
      <c r="HJE115" s="100"/>
      <c r="HJF115" s="100"/>
      <c r="HJG115" s="100"/>
      <c r="HJH115" s="100"/>
      <c r="HJI115" s="100"/>
      <c r="HJJ115" s="100"/>
      <c r="HJK115" s="100"/>
      <c r="HJL115" s="100"/>
      <c r="HJM115" s="100"/>
      <c r="HJN115" s="100"/>
      <c r="HJO115" s="100"/>
      <c r="HJP115" s="100"/>
      <c r="HJQ115" s="100"/>
      <c r="HJR115" s="100"/>
      <c r="HJS115" s="100"/>
      <c r="HJT115" s="100"/>
      <c r="HJU115" s="100"/>
      <c r="HJV115" s="100"/>
      <c r="HJW115" s="100"/>
      <c r="HJX115" s="100"/>
      <c r="HJY115" s="100"/>
      <c r="HJZ115" s="100"/>
      <c r="HKA115" s="100"/>
      <c r="HKB115" s="100"/>
      <c r="HKC115" s="100"/>
      <c r="HKD115" s="100"/>
      <c r="HKE115" s="100"/>
      <c r="HKF115" s="100"/>
      <c r="HKG115" s="100"/>
      <c r="HKH115" s="100"/>
      <c r="HKI115" s="100"/>
      <c r="HKJ115" s="100"/>
      <c r="HKK115" s="100"/>
      <c r="HKL115" s="100"/>
      <c r="HKM115" s="100"/>
      <c r="HKN115" s="100"/>
      <c r="HKO115" s="100"/>
      <c r="HKP115" s="100"/>
      <c r="HKQ115" s="100"/>
      <c r="HKR115" s="100"/>
      <c r="HKS115" s="100"/>
      <c r="HKT115" s="100"/>
      <c r="HKU115" s="100"/>
      <c r="HKV115" s="100"/>
      <c r="HKW115" s="100"/>
      <c r="HKX115" s="100"/>
      <c r="HKY115" s="100"/>
      <c r="HKZ115" s="100"/>
      <c r="HLA115" s="100"/>
      <c r="HLB115" s="100"/>
      <c r="HLC115" s="100"/>
      <c r="HLD115" s="100"/>
      <c r="HLE115" s="100"/>
      <c r="HLF115" s="100"/>
      <c r="HLG115" s="100"/>
      <c r="HLH115" s="100"/>
      <c r="HLI115" s="100"/>
      <c r="HLJ115" s="100"/>
      <c r="HLK115" s="100"/>
      <c r="HLL115" s="100"/>
      <c r="HLM115" s="100"/>
      <c r="HLN115" s="100"/>
      <c r="HLO115" s="100"/>
      <c r="HLP115" s="100"/>
      <c r="HLQ115" s="100"/>
      <c r="HLR115" s="100"/>
      <c r="HLS115" s="100"/>
      <c r="HLT115" s="100"/>
      <c r="HLU115" s="100"/>
      <c r="HLV115" s="100"/>
      <c r="HLW115" s="100"/>
      <c r="HLX115" s="100"/>
      <c r="HLY115" s="100"/>
      <c r="HLZ115" s="100"/>
      <c r="HMA115" s="100"/>
      <c r="HMB115" s="100"/>
      <c r="HMC115" s="100"/>
      <c r="HMD115" s="100"/>
      <c r="HME115" s="100"/>
      <c r="HMF115" s="100"/>
      <c r="HMG115" s="100"/>
      <c r="HMH115" s="100"/>
      <c r="HMI115" s="100"/>
      <c r="HMJ115" s="100"/>
      <c r="HMK115" s="100"/>
      <c r="HML115" s="100"/>
      <c r="HMM115" s="100"/>
      <c r="HMN115" s="100"/>
      <c r="HMO115" s="100"/>
      <c r="HMP115" s="100"/>
      <c r="HMQ115" s="100"/>
      <c r="HMR115" s="100"/>
      <c r="HMS115" s="100"/>
      <c r="HMT115" s="100"/>
      <c r="HMU115" s="100"/>
      <c r="HMV115" s="100"/>
      <c r="HMW115" s="100"/>
      <c r="HMX115" s="100"/>
      <c r="HMY115" s="100"/>
      <c r="HMZ115" s="100"/>
      <c r="HNA115" s="100"/>
      <c r="HNB115" s="100"/>
      <c r="HNC115" s="100"/>
      <c r="HND115" s="100"/>
      <c r="HNE115" s="100"/>
      <c r="HNF115" s="100"/>
      <c r="HNG115" s="100"/>
      <c r="HNH115" s="100"/>
      <c r="HNI115" s="100"/>
      <c r="HNJ115" s="100"/>
      <c r="HNK115" s="100"/>
      <c r="HNL115" s="100"/>
      <c r="HNM115" s="100"/>
      <c r="HNN115" s="100"/>
      <c r="HNO115" s="100"/>
      <c r="HNP115" s="100"/>
      <c r="HNQ115" s="100"/>
      <c r="HNR115" s="100"/>
      <c r="HNS115" s="100"/>
      <c r="HNT115" s="100"/>
      <c r="HNU115" s="100"/>
      <c r="HNV115" s="100"/>
      <c r="HNW115" s="100"/>
      <c r="HNX115" s="100"/>
      <c r="HNY115" s="100"/>
      <c r="HNZ115" s="100"/>
      <c r="HOA115" s="100"/>
      <c r="HOB115" s="100"/>
      <c r="HOC115" s="100"/>
      <c r="HOD115" s="100"/>
      <c r="HOE115" s="100"/>
      <c r="HOF115" s="100"/>
      <c r="HOG115" s="100"/>
      <c r="HOH115" s="100"/>
      <c r="HOI115" s="100"/>
      <c r="HOJ115" s="100"/>
      <c r="HOK115" s="100"/>
      <c r="HOL115" s="100"/>
      <c r="HOM115" s="100"/>
      <c r="HON115" s="100"/>
      <c r="HOO115" s="100"/>
      <c r="HOP115" s="100"/>
      <c r="HOQ115" s="100"/>
      <c r="HOR115" s="100"/>
      <c r="HOS115" s="100"/>
      <c r="HOT115" s="100"/>
      <c r="HOU115" s="100"/>
      <c r="HOV115" s="100"/>
      <c r="HOW115" s="100"/>
      <c r="HOX115" s="100"/>
      <c r="HOY115" s="100"/>
      <c r="HOZ115" s="100"/>
      <c r="HPA115" s="100"/>
      <c r="HPB115" s="100"/>
      <c r="HPC115" s="100"/>
      <c r="HPD115" s="100"/>
      <c r="HPE115" s="100"/>
      <c r="HPF115" s="100"/>
      <c r="HPG115" s="100"/>
      <c r="HPH115" s="100"/>
      <c r="HPI115" s="100"/>
      <c r="HPJ115" s="100"/>
      <c r="HPK115" s="100"/>
      <c r="HPL115" s="100"/>
      <c r="HPM115" s="100"/>
      <c r="HPN115" s="100"/>
      <c r="HPO115" s="100"/>
      <c r="HPP115" s="100"/>
      <c r="HPQ115" s="100"/>
      <c r="HPR115" s="100"/>
      <c r="HPS115" s="100"/>
      <c r="HPT115" s="100"/>
      <c r="HPU115" s="100"/>
      <c r="HPV115" s="100"/>
      <c r="HPW115" s="100"/>
      <c r="HPX115" s="100"/>
      <c r="HPY115" s="100"/>
      <c r="HPZ115" s="100"/>
      <c r="HQA115" s="100"/>
      <c r="HQB115" s="100"/>
      <c r="HQC115" s="100"/>
      <c r="HQD115" s="100"/>
      <c r="HQE115" s="100"/>
      <c r="HQF115" s="100"/>
      <c r="HQG115" s="100"/>
      <c r="HQH115" s="100"/>
      <c r="HQI115" s="100"/>
      <c r="HQJ115" s="100"/>
      <c r="HQK115" s="100"/>
      <c r="HQL115" s="100"/>
      <c r="HQM115" s="100"/>
      <c r="HQN115" s="100"/>
      <c r="HQO115" s="100"/>
      <c r="HQP115" s="100"/>
      <c r="HQQ115" s="100"/>
      <c r="HQR115" s="100"/>
      <c r="HQS115" s="100"/>
      <c r="HQT115" s="100"/>
      <c r="HQU115" s="100"/>
      <c r="HQV115" s="100"/>
      <c r="HQW115" s="100"/>
      <c r="HQX115" s="100"/>
      <c r="HQY115" s="100"/>
      <c r="HQZ115" s="100"/>
      <c r="HRA115" s="100"/>
      <c r="HRB115" s="100"/>
      <c r="HRC115" s="100"/>
      <c r="HRD115" s="100"/>
      <c r="HRE115" s="100"/>
      <c r="HRF115" s="100"/>
      <c r="HRG115" s="100"/>
      <c r="HRH115" s="100"/>
      <c r="HRI115" s="100"/>
      <c r="HRJ115" s="100"/>
      <c r="HRK115" s="100"/>
      <c r="HRL115" s="100"/>
      <c r="HRM115" s="100"/>
      <c r="HRN115" s="100"/>
      <c r="HRO115" s="100"/>
      <c r="HRP115" s="100"/>
      <c r="HRQ115" s="100"/>
      <c r="HRR115" s="100"/>
      <c r="HRS115" s="100"/>
      <c r="HRT115" s="100"/>
      <c r="HRU115" s="100"/>
      <c r="HRV115" s="100"/>
      <c r="HRW115" s="100"/>
      <c r="HRX115" s="100"/>
      <c r="HRY115" s="100"/>
      <c r="HRZ115" s="100"/>
      <c r="HSA115" s="100"/>
      <c r="HSB115" s="100"/>
      <c r="HSC115" s="100"/>
      <c r="HSD115" s="100"/>
      <c r="HSE115" s="100"/>
      <c r="HSF115" s="100"/>
      <c r="HSG115" s="100"/>
      <c r="HSH115" s="100"/>
      <c r="HSI115" s="100"/>
      <c r="HSJ115" s="100"/>
      <c r="HSK115" s="100"/>
      <c r="HSL115" s="100"/>
      <c r="HSM115" s="100"/>
      <c r="HSN115" s="100"/>
      <c r="HSO115" s="100"/>
      <c r="HSP115" s="100"/>
      <c r="HSQ115" s="100"/>
      <c r="HSR115" s="100"/>
      <c r="HSS115" s="100"/>
      <c r="HST115" s="100"/>
      <c r="HSU115" s="100"/>
      <c r="HSV115" s="100"/>
      <c r="HSW115" s="100"/>
      <c r="HSX115" s="100"/>
      <c r="HSY115" s="100"/>
      <c r="HSZ115" s="100"/>
      <c r="HTA115" s="100"/>
      <c r="HTB115" s="100"/>
      <c r="HTC115" s="100"/>
      <c r="HTD115" s="100"/>
      <c r="HTE115" s="100"/>
      <c r="HTF115" s="100"/>
      <c r="HTG115" s="100"/>
      <c r="HTH115" s="100"/>
      <c r="HTI115" s="100"/>
      <c r="HTJ115" s="100"/>
      <c r="HTK115" s="100"/>
      <c r="HTL115" s="100"/>
      <c r="HTM115" s="100"/>
      <c r="HTN115" s="100"/>
      <c r="HTO115" s="100"/>
      <c r="HTP115" s="100"/>
      <c r="HTQ115" s="100"/>
      <c r="HTR115" s="100"/>
      <c r="HTS115" s="100"/>
      <c r="HTT115" s="100"/>
      <c r="HTU115" s="100"/>
      <c r="HTV115" s="100"/>
      <c r="HTW115" s="100"/>
      <c r="HTX115" s="100"/>
      <c r="HTY115" s="100"/>
      <c r="HTZ115" s="100"/>
      <c r="HUA115" s="100"/>
      <c r="HUB115" s="100"/>
      <c r="HUC115" s="100"/>
      <c r="HUD115" s="100"/>
      <c r="HUE115" s="100"/>
      <c r="HUF115" s="100"/>
      <c r="HUG115" s="100"/>
      <c r="HUH115" s="100"/>
      <c r="HUI115" s="100"/>
      <c r="HUJ115" s="100"/>
      <c r="HUK115" s="100"/>
      <c r="HUL115" s="100"/>
      <c r="HUM115" s="100"/>
      <c r="HUN115" s="100"/>
      <c r="HUO115" s="100"/>
      <c r="HUP115" s="100"/>
      <c r="HUQ115" s="100"/>
      <c r="HUR115" s="100"/>
      <c r="HUS115" s="100"/>
      <c r="HUT115" s="100"/>
      <c r="HUU115" s="100"/>
      <c r="HUV115" s="100"/>
      <c r="HUW115" s="100"/>
      <c r="HUX115" s="100"/>
      <c r="HUY115" s="100"/>
      <c r="HUZ115" s="100"/>
      <c r="HVA115" s="100"/>
      <c r="HVB115" s="100"/>
      <c r="HVC115" s="100"/>
      <c r="HVD115" s="100"/>
      <c r="HVE115" s="100"/>
      <c r="HVF115" s="100"/>
      <c r="HVG115" s="100"/>
      <c r="HVH115" s="100"/>
      <c r="HVI115" s="100"/>
      <c r="HVJ115" s="100"/>
      <c r="HVK115" s="100"/>
      <c r="HVL115" s="100"/>
      <c r="HVM115" s="100"/>
      <c r="HVN115" s="100"/>
      <c r="HVO115" s="100"/>
      <c r="HVP115" s="100"/>
      <c r="HVQ115" s="100"/>
      <c r="HVR115" s="100"/>
      <c r="HVS115" s="100"/>
      <c r="HVT115" s="100"/>
      <c r="HVU115" s="100"/>
      <c r="HVV115" s="100"/>
      <c r="HVW115" s="100"/>
      <c r="HVX115" s="100"/>
      <c r="HVY115" s="100"/>
      <c r="HVZ115" s="100"/>
      <c r="HWA115" s="100"/>
      <c r="HWB115" s="100"/>
      <c r="HWC115" s="100"/>
      <c r="HWD115" s="100"/>
      <c r="HWE115" s="100"/>
      <c r="HWF115" s="100"/>
      <c r="HWG115" s="100"/>
      <c r="HWH115" s="100"/>
      <c r="HWI115" s="100"/>
      <c r="HWJ115" s="100"/>
      <c r="HWK115" s="100"/>
      <c r="HWL115" s="100"/>
      <c r="HWM115" s="100"/>
      <c r="HWN115" s="100"/>
      <c r="HWO115" s="100"/>
      <c r="HWP115" s="100"/>
      <c r="HWQ115" s="100"/>
      <c r="HWR115" s="100"/>
      <c r="HWS115" s="100"/>
      <c r="HWT115" s="100"/>
      <c r="HWU115" s="100"/>
      <c r="HWV115" s="100"/>
      <c r="HWW115" s="100"/>
      <c r="HWX115" s="100"/>
      <c r="HWY115" s="100"/>
      <c r="HWZ115" s="100"/>
      <c r="HXA115" s="100"/>
      <c r="HXB115" s="100"/>
      <c r="HXC115" s="100"/>
      <c r="HXD115" s="100"/>
      <c r="HXE115" s="100"/>
      <c r="HXF115" s="100"/>
      <c r="HXG115" s="100"/>
      <c r="HXH115" s="100"/>
      <c r="HXI115" s="100"/>
      <c r="HXJ115" s="100"/>
      <c r="HXK115" s="100"/>
      <c r="HXL115" s="100"/>
      <c r="HXM115" s="100"/>
      <c r="HXN115" s="100"/>
      <c r="HXO115" s="100"/>
      <c r="HXP115" s="100"/>
      <c r="HXQ115" s="100"/>
      <c r="HXR115" s="100"/>
      <c r="HXS115" s="100"/>
      <c r="HXT115" s="100"/>
      <c r="HXU115" s="100"/>
      <c r="HXV115" s="100"/>
      <c r="HXW115" s="100"/>
      <c r="HXX115" s="100"/>
      <c r="HXY115" s="100"/>
      <c r="HXZ115" s="100"/>
      <c r="HYA115" s="100"/>
      <c r="HYB115" s="100"/>
      <c r="HYC115" s="100"/>
      <c r="HYD115" s="100"/>
      <c r="HYE115" s="100"/>
      <c r="HYF115" s="100"/>
      <c r="HYG115" s="100"/>
      <c r="HYH115" s="100"/>
      <c r="HYI115" s="100"/>
      <c r="HYJ115" s="100"/>
      <c r="HYK115" s="100"/>
      <c r="HYL115" s="100"/>
      <c r="HYM115" s="100"/>
      <c r="HYN115" s="100"/>
      <c r="HYO115" s="100"/>
      <c r="HYP115" s="100"/>
      <c r="HYQ115" s="100"/>
      <c r="HYR115" s="100"/>
      <c r="HYS115" s="100"/>
      <c r="HYT115" s="100"/>
      <c r="HYU115" s="100"/>
      <c r="HYV115" s="100"/>
      <c r="HYW115" s="100"/>
      <c r="HYX115" s="100"/>
      <c r="HYY115" s="100"/>
      <c r="HYZ115" s="100"/>
      <c r="HZA115" s="100"/>
      <c r="HZB115" s="100"/>
      <c r="HZC115" s="100"/>
      <c r="HZD115" s="100"/>
      <c r="HZE115" s="100"/>
      <c r="HZF115" s="100"/>
      <c r="HZG115" s="100"/>
      <c r="HZH115" s="100"/>
      <c r="HZI115" s="100"/>
      <c r="HZJ115" s="100"/>
      <c r="HZK115" s="100"/>
      <c r="HZL115" s="100"/>
      <c r="HZM115" s="100"/>
      <c r="HZN115" s="100"/>
      <c r="HZO115" s="100"/>
      <c r="HZP115" s="100"/>
      <c r="HZQ115" s="100"/>
      <c r="HZR115" s="100"/>
      <c r="HZS115" s="100"/>
      <c r="HZT115" s="100"/>
      <c r="HZU115" s="100"/>
      <c r="HZV115" s="100"/>
      <c r="HZW115" s="100"/>
      <c r="HZX115" s="100"/>
      <c r="HZY115" s="100"/>
      <c r="HZZ115" s="100"/>
      <c r="IAA115" s="100"/>
      <c r="IAB115" s="100"/>
      <c r="IAC115" s="100"/>
      <c r="IAD115" s="100"/>
      <c r="IAE115" s="100"/>
      <c r="IAF115" s="100"/>
      <c r="IAG115" s="100"/>
      <c r="IAH115" s="100"/>
      <c r="IAI115" s="100"/>
      <c r="IAJ115" s="100"/>
      <c r="IAK115" s="100"/>
      <c r="IAL115" s="100"/>
      <c r="IAM115" s="100"/>
      <c r="IAN115" s="100"/>
      <c r="IAO115" s="100"/>
      <c r="IAP115" s="100"/>
      <c r="IAQ115" s="100"/>
      <c r="IAR115" s="100"/>
      <c r="IAS115" s="100"/>
      <c r="IAT115" s="100"/>
      <c r="IAU115" s="100"/>
      <c r="IAV115" s="100"/>
      <c r="IAW115" s="100"/>
      <c r="IAX115" s="100"/>
      <c r="IAY115" s="100"/>
      <c r="IAZ115" s="100"/>
      <c r="IBA115" s="100"/>
      <c r="IBB115" s="100"/>
      <c r="IBC115" s="100"/>
      <c r="IBD115" s="100"/>
      <c r="IBE115" s="100"/>
      <c r="IBF115" s="100"/>
      <c r="IBG115" s="100"/>
      <c r="IBH115" s="100"/>
      <c r="IBI115" s="100"/>
      <c r="IBJ115" s="100"/>
      <c r="IBK115" s="100"/>
      <c r="IBL115" s="100"/>
      <c r="IBM115" s="100"/>
      <c r="IBN115" s="100"/>
      <c r="IBO115" s="100"/>
      <c r="IBP115" s="100"/>
      <c r="IBQ115" s="100"/>
      <c r="IBR115" s="100"/>
      <c r="IBS115" s="100"/>
      <c r="IBT115" s="100"/>
      <c r="IBU115" s="100"/>
      <c r="IBV115" s="100"/>
      <c r="IBW115" s="100"/>
      <c r="IBX115" s="100"/>
      <c r="IBY115" s="100"/>
      <c r="IBZ115" s="100"/>
      <c r="ICA115" s="100"/>
      <c r="ICB115" s="100"/>
      <c r="ICC115" s="100"/>
      <c r="ICD115" s="100"/>
      <c r="ICE115" s="100"/>
      <c r="ICF115" s="100"/>
      <c r="ICG115" s="100"/>
      <c r="ICH115" s="100"/>
      <c r="ICI115" s="100"/>
      <c r="ICJ115" s="100"/>
      <c r="ICK115" s="100"/>
      <c r="ICL115" s="100"/>
      <c r="ICM115" s="100"/>
      <c r="ICN115" s="100"/>
      <c r="ICO115" s="100"/>
      <c r="ICP115" s="100"/>
      <c r="ICQ115" s="100"/>
      <c r="ICR115" s="100"/>
      <c r="ICS115" s="100"/>
      <c r="ICT115" s="100"/>
      <c r="ICU115" s="100"/>
      <c r="ICV115" s="100"/>
      <c r="ICW115" s="100"/>
      <c r="ICX115" s="100"/>
      <c r="ICY115" s="100"/>
      <c r="ICZ115" s="100"/>
      <c r="IDA115" s="100"/>
      <c r="IDB115" s="100"/>
      <c r="IDC115" s="100"/>
      <c r="IDD115" s="100"/>
      <c r="IDE115" s="100"/>
      <c r="IDF115" s="100"/>
      <c r="IDG115" s="100"/>
      <c r="IDH115" s="100"/>
      <c r="IDI115" s="100"/>
      <c r="IDJ115" s="100"/>
      <c r="IDK115" s="100"/>
      <c r="IDL115" s="100"/>
      <c r="IDM115" s="100"/>
      <c r="IDN115" s="100"/>
      <c r="IDO115" s="100"/>
      <c r="IDP115" s="100"/>
      <c r="IDQ115" s="100"/>
      <c r="IDR115" s="100"/>
      <c r="IDS115" s="100"/>
      <c r="IDT115" s="100"/>
      <c r="IDU115" s="100"/>
      <c r="IDV115" s="100"/>
      <c r="IDW115" s="100"/>
      <c r="IDX115" s="100"/>
      <c r="IDY115" s="100"/>
      <c r="IDZ115" s="100"/>
      <c r="IEA115" s="100"/>
      <c r="IEB115" s="100"/>
      <c r="IEC115" s="100"/>
      <c r="IED115" s="100"/>
      <c r="IEE115" s="100"/>
      <c r="IEF115" s="100"/>
      <c r="IEG115" s="100"/>
      <c r="IEH115" s="100"/>
      <c r="IEI115" s="100"/>
      <c r="IEJ115" s="100"/>
      <c r="IEK115" s="100"/>
      <c r="IEL115" s="100"/>
      <c r="IEM115" s="100"/>
      <c r="IEN115" s="100"/>
      <c r="IEO115" s="100"/>
      <c r="IEP115" s="100"/>
      <c r="IEQ115" s="100"/>
      <c r="IER115" s="100"/>
      <c r="IES115" s="100"/>
      <c r="IET115" s="100"/>
      <c r="IEU115" s="100"/>
      <c r="IEV115" s="100"/>
      <c r="IEW115" s="100"/>
      <c r="IEX115" s="100"/>
      <c r="IEY115" s="100"/>
      <c r="IEZ115" s="100"/>
      <c r="IFA115" s="100"/>
      <c r="IFB115" s="100"/>
      <c r="IFC115" s="100"/>
      <c r="IFD115" s="100"/>
      <c r="IFE115" s="100"/>
      <c r="IFF115" s="100"/>
      <c r="IFG115" s="100"/>
      <c r="IFH115" s="100"/>
      <c r="IFI115" s="100"/>
      <c r="IFJ115" s="100"/>
      <c r="IFK115" s="100"/>
      <c r="IFL115" s="100"/>
      <c r="IFM115" s="100"/>
      <c r="IFN115" s="100"/>
      <c r="IFO115" s="100"/>
      <c r="IFP115" s="100"/>
      <c r="IFQ115" s="100"/>
      <c r="IFR115" s="100"/>
      <c r="IFS115" s="100"/>
      <c r="IFT115" s="100"/>
      <c r="IFU115" s="100"/>
      <c r="IFV115" s="100"/>
      <c r="IFW115" s="100"/>
      <c r="IFX115" s="100"/>
      <c r="IFY115" s="100"/>
      <c r="IFZ115" s="100"/>
      <c r="IGA115" s="100"/>
      <c r="IGB115" s="100"/>
      <c r="IGC115" s="100"/>
      <c r="IGD115" s="100"/>
      <c r="IGE115" s="100"/>
      <c r="IGF115" s="100"/>
      <c r="IGG115" s="100"/>
      <c r="IGH115" s="100"/>
      <c r="IGI115" s="100"/>
      <c r="IGJ115" s="100"/>
      <c r="IGK115" s="100"/>
      <c r="IGL115" s="100"/>
      <c r="IGM115" s="100"/>
      <c r="IGN115" s="100"/>
      <c r="IGO115" s="100"/>
      <c r="IGP115" s="100"/>
      <c r="IGQ115" s="100"/>
      <c r="IGR115" s="100"/>
      <c r="IGS115" s="100"/>
      <c r="IGT115" s="100"/>
      <c r="IGU115" s="100"/>
      <c r="IGV115" s="100"/>
      <c r="IGW115" s="100"/>
      <c r="IGX115" s="100"/>
      <c r="IGY115" s="100"/>
      <c r="IGZ115" s="100"/>
      <c r="IHA115" s="100"/>
      <c r="IHB115" s="100"/>
      <c r="IHC115" s="100"/>
      <c r="IHD115" s="100"/>
      <c r="IHE115" s="100"/>
      <c r="IHF115" s="100"/>
      <c r="IHG115" s="100"/>
      <c r="IHH115" s="100"/>
      <c r="IHI115" s="100"/>
      <c r="IHJ115" s="100"/>
      <c r="IHK115" s="100"/>
      <c r="IHL115" s="100"/>
      <c r="IHM115" s="100"/>
      <c r="IHN115" s="100"/>
      <c r="IHO115" s="100"/>
      <c r="IHP115" s="100"/>
      <c r="IHQ115" s="100"/>
      <c r="IHR115" s="100"/>
      <c r="IHS115" s="100"/>
      <c r="IHT115" s="100"/>
      <c r="IHU115" s="100"/>
      <c r="IHV115" s="100"/>
      <c r="IHW115" s="100"/>
      <c r="IHX115" s="100"/>
      <c r="IHY115" s="100"/>
      <c r="IHZ115" s="100"/>
      <c r="IIA115" s="100"/>
      <c r="IIB115" s="100"/>
      <c r="IIC115" s="100"/>
      <c r="IID115" s="100"/>
      <c r="IIE115" s="100"/>
      <c r="IIF115" s="100"/>
      <c r="IIG115" s="100"/>
      <c r="IIH115" s="100"/>
      <c r="III115" s="100"/>
      <c r="IIJ115" s="100"/>
      <c r="IIK115" s="100"/>
      <c r="IIL115" s="100"/>
      <c r="IIM115" s="100"/>
      <c r="IIN115" s="100"/>
      <c r="IIO115" s="100"/>
      <c r="IIP115" s="100"/>
      <c r="IIQ115" s="100"/>
      <c r="IIR115" s="100"/>
      <c r="IIS115" s="100"/>
      <c r="IIT115" s="100"/>
      <c r="IIU115" s="100"/>
      <c r="IIV115" s="100"/>
      <c r="IIW115" s="100"/>
      <c r="IIX115" s="100"/>
      <c r="IIY115" s="100"/>
      <c r="IIZ115" s="100"/>
      <c r="IJA115" s="100"/>
      <c r="IJB115" s="100"/>
      <c r="IJC115" s="100"/>
      <c r="IJD115" s="100"/>
      <c r="IJE115" s="100"/>
      <c r="IJF115" s="100"/>
      <c r="IJG115" s="100"/>
      <c r="IJH115" s="100"/>
      <c r="IJI115" s="100"/>
      <c r="IJJ115" s="100"/>
      <c r="IJK115" s="100"/>
      <c r="IJL115" s="100"/>
      <c r="IJM115" s="100"/>
      <c r="IJN115" s="100"/>
      <c r="IJO115" s="100"/>
      <c r="IJP115" s="100"/>
      <c r="IJQ115" s="100"/>
      <c r="IJR115" s="100"/>
      <c r="IJS115" s="100"/>
      <c r="IJT115" s="100"/>
      <c r="IJU115" s="100"/>
      <c r="IJV115" s="100"/>
      <c r="IJW115" s="100"/>
      <c r="IJX115" s="100"/>
      <c r="IJY115" s="100"/>
      <c r="IJZ115" s="100"/>
      <c r="IKA115" s="100"/>
      <c r="IKB115" s="100"/>
      <c r="IKC115" s="100"/>
      <c r="IKD115" s="100"/>
      <c r="IKE115" s="100"/>
      <c r="IKF115" s="100"/>
      <c r="IKG115" s="100"/>
      <c r="IKH115" s="100"/>
      <c r="IKI115" s="100"/>
      <c r="IKJ115" s="100"/>
      <c r="IKK115" s="100"/>
      <c r="IKL115" s="100"/>
      <c r="IKM115" s="100"/>
      <c r="IKN115" s="100"/>
      <c r="IKO115" s="100"/>
      <c r="IKP115" s="100"/>
      <c r="IKQ115" s="100"/>
      <c r="IKR115" s="100"/>
      <c r="IKS115" s="100"/>
      <c r="IKT115" s="100"/>
      <c r="IKU115" s="100"/>
      <c r="IKV115" s="100"/>
      <c r="IKW115" s="100"/>
      <c r="IKX115" s="100"/>
      <c r="IKY115" s="100"/>
      <c r="IKZ115" s="100"/>
      <c r="ILA115" s="100"/>
      <c r="ILB115" s="100"/>
      <c r="ILC115" s="100"/>
      <c r="ILD115" s="100"/>
      <c r="ILE115" s="100"/>
      <c r="ILF115" s="100"/>
      <c r="ILG115" s="100"/>
      <c r="ILH115" s="100"/>
      <c r="ILI115" s="100"/>
      <c r="ILJ115" s="100"/>
      <c r="ILK115" s="100"/>
      <c r="ILL115" s="100"/>
      <c r="ILM115" s="100"/>
      <c r="ILN115" s="100"/>
      <c r="ILO115" s="100"/>
      <c r="ILP115" s="100"/>
      <c r="ILQ115" s="100"/>
      <c r="ILR115" s="100"/>
      <c r="ILS115" s="100"/>
      <c r="ILT115" s="100"/>
      <c r="ILU115" s="100"/>
      <c r="ILV115" s="100"/>
      <c r="ILW115" s="100"/>
      <c r="ILX115" s="100"/>
      <c r="ILY115" s="100"/>
      <c r="ILZ115" s="100"/>
      <c r="IMA115" s="100"/>
      <c r="IMB115" s="100"/>
      <c r="IMC115" s="100"/>
      <c r="IMD115" s="100"/>
      <c r="IME115" s="100"/>
      <c r="IMF115" s="100"/>
      <c r="IMG115" s="100"/>
      <c r="IMH115" s="100"/>
      <c r="IMI115" s="100"/>
      <c r="IMJ115" s="100"/>
      <c r="IMK115" s="100"/>
      <c r="IML115" s="100"/>
      <c r="IMM115" s="100"/>
      <c r="IMN115" s="100"/>
      <c r="IMO115" s="100"/>
      <c r="IMP115" s="100"/>
      <c r="IMQ115" s="100"/>
      <c r="IMR115" s="100"/>
      <c r="IMS115" s="100"/>
      <c r="IMT115" s="100"/>
      <c r="IMU115" s="100"/>
      <c r="IMV115" s="100"/>
      <c r="IMW115" s="100"/>
      <c r="IMX115" s="100"/>
      <c r="IMY115" s="100"/>
      <c r="IMZ115" s="100"/>
      <c r="INA115" s="100"/>
      <c r="INB115" s="100"/>
      <c r="INC115" s="100"/>
      <c r="IND115" s="100"/>
      <c r="INE115" s="100"/>
      <c r="INF115" s="100"/>
      <c r="ING115" s="100"/>
      <c r="INH115" s="100"/>
      <c r="INI115" s="100"/>
      <c r="INJ115" s="100"/>
      <c r="INK115" s="100"/>
      <c r="INL115" s="100"/>
      <c r="INM115" s="100"/>
      <c r="INN115" s="100"/>
      <c r="INO115" s="100"/>
      <c r="INP115" s="100"/>
      <c r="INQ115" s="100"/>
      <c r="INR115" s="100"/>
      <c r="INS115" s="100"/>
      <c r="INT115" s="100"/>
      <c r="INU115" s="100"/>
      <c r="INV115" s="100"/>
      <c r="INW115" s="100"/>
      <c r="INX115" s="100"/>
      <c r="INY115" s="100"/>
      <c r="INZ115" s="100"/>
      <c r="IOA115" s="100"/>
      <c r="IOB115" s="100"/>
      <c r="IOC115" s="100"/>
      <c r="IOD115" s="100"/>
      <c r="IOE115" s="100"/>
      <c r="IOF115" s="100"/>
      <c r="IOG115" s="100"/>
      <c r="IOH115" s="100"/>
      <c r="IOI115" s="100"/>
      <c r="IOJ115" s="100"/>
      <c r="IOK115" s="100"/>
      <c r="IOL115" s="100"/>
      <c r="IOM115" s="100"/>
      <c r="ION115" s="100"/>
      <c r="IOO115" s="100"/>
      <c r="IOP115" s="100"/>
      <c r="IOQ115" s="100"/>
      <c r="IOR115" s="100"/>
      <c r="IOS115" s="100"/>
      <c r="IOT115" s="100"/>
      <c r="IOU115" s="100"/>
      <c r="IOV115" s="100"/>
      <c r="IOW115" s="100"/>
      <c r="IOX115" s="100"/>
      <c r="IOY115" s="100"/>
      <c r="IOZ115" s="100"/>
      <c r="IPA115" s="100"/>
      <c r="IPB115" s="100"/>
      <c r="IPC115" s="100"/>
      <c r="IPD115" s="100"/>
      <c r="IPE115" s="100"/>
      <c r="IPF115" s="100"/>
      <c r="IPG115" s="100"/>
      <c r="IPH115" s="100"/>
      <c r="IPI115" s="100"/>
      <c r="IPJ115" s="100"/>
      <c r="IPK115" s="100"/>
      <c r="IPL115" s="100"/>
      <c r="IPM115" s="100"/>
      <c r="IPN115" s="100"/>
      <c r="IPO115" s="100"/>
      <c r="IPP115" s="100"/>
      <c r="IPQ115" s="100"/>
      <c r="IPR115" s="100"/>
      <c r="IPS115" s="100"/>
      <c r="IPT115" s="100"/>
      <c r="IPU115" s="100"/>
      <c r="IPV115" s="100"/>
      <c r="IPW115" s="100"/>
      <c r="IPX115" s="100"/>
      <c r="IPY115" s="100"/>
      <c r="IPZ115" s="100"/>
      <c r="IQA115" s="100"/>
      <c r="IQB115" s="100"/>
      <c r="IQC115" s="100"/>
      <c r="IQD115" s="100"/>
      <c r="IQE115" s="100"/>
      <c r="IQF115" s="100"/>
      <c r="IQG115" s="100"/>
      <c r="IQH115" s="100"/>
      <c r="IQI115" s="100"/>
      <c r="IQJ115" s="100"/>
      <c r="IQK115" s="100"/>
      <c r="IQL115" s="100"/>
      <c r="IQM115" s="100"/>
      <c r="IQN115" s="100"/>
      <c r="IQO115" s="100"/>
      <c r="IQP115" s="100"/>
      <c r="IQQ115" s="100"/>
      <c r="IQR115" s="100"/>
      <c r="IQS115" s="100"/>
      <c r="IQT115" s="100"/>
      <c r="IQU115" s="100"/>
      <c r="IQV115" s="100"/>
      <c r="IQW115" s="100"/>
      <c r="IQX115" s="100"/>
      <c r="IQY115" s="100"/>
      <c r="IQZ115" s="100"/>
      <c r="IRA115" s="100"/>
      <c r="IRB115" s="100"/>
      <c r="IRC115" s="100"/>
      <c r="IRD115" s="100"/>
      <c r="IRE115" s="100"/>
      <c r="IRF115" s="100"/>
      <c r="IRG115" s="100"/>
      <c r="IRH115" s="100"/>
      <c r="IRI115" s="100"/>
      <c r="IRJ115" s="100"/>
      <c r="IRK115" s="100"/>
      <c r="IRL115" s="100"/>
      <c r="IRM115" s="100"/>
      <c r="IRN115" s="100"/>
      <c r="IRO115" s="100"/>
      <c r="IRP115" s="100"/>
      <c r="IRQ115" s="100"/>
      <c r="IRR115" s="100"/>
      <c r="IRS115" s="100"/>
      <c r="IRT115" s="100"/>
      <c r="IRU115" s="100"/>
      <c r="IRV115" s="100"/>
      <c r="IRW115" s="100"/>
      <c r="IRX115" s="100"/>
      <c r="IRY115" s="100"/>
      <c r="IRZ115" s="100"/>
      <c r="ISA115" s="100"/>
      <c r="ISB115" s="100"/>
      <c r="ISC115" s="100"/>
      <c r="ISD115" s="100"/>
      <c r="ISE115" s="100"/>
      <c r="ISF115" s="100"/>
      <c r="ISG115" s="100"/>
      <c r="ISH115" s="100"/>
      <c r="ISI115" s="100"/>
      <c r="ISJ115" s="100"/>
      <c r="ISK115" s="100"/>
      <c r="ISL115" s="100"/>
      <c r="ISM115" s="100"/>
      <c r="ISN115" s="100"/>
      <c r="ISO115" s="100"/>
      <c r="ISP115" s="100"/>
      <c r="ISQ115" s="100"/>
      <c r="ISR115" s="100"/>
      <c r="ISS115" s="100"/>
      <c r="IST115" s="100"/>
      <c r="ISU115" s="100"/>
      <c r="ISV115" s="100"/>
      <c r="ISW115" s="100"/>
      <c r="ISX115" s="100"/>
      <c r="ISY115" s="100"/>
      <c r="ISZ115" s="100"/>
      <c r="ITA115" s="100"/>
      <c r="ITB115" s="100"/>
      <c r="ITC115" s="100"/>
      <c r="ITD115" s="100"/>
      <c r="ITE115" s="100"/>
      <c r="ITF115" s="100"/>
      <c r="ITG115" s="100"/>
      <c r="ITH115" s="100"/>
      <c r="ITI115" s="100"/>
      <c r="ITJ115" s="100"/>
      <c r="ITK115" s="100"/>
      <c r="ITL115" s="100"/>
      <c r="ITM115" s="100"/>
      <c r="ITN115" s="100"/>
      <c r="ITO115" s="100"/>
      <c r="ITP115" s="100"/>
      <c r="ITQ115" s="100"/>
      <c r="ITR115" s="100"/>
      <c r="ITS115" s="100"/>
      <c r="ITT115" s="100"/>
      <c r="ITU115" s="100"/>
      <c r="ITV115" s="100"/>
      <c r="ITW115" s="100"/>
      <c r="ITX115" s="100"/>
      <c r="ITY115" s="100"/>
      <c r="ITZ115" s="100"/>
      <c r="IUA115" s="100"/>
      <c r="IUB115" s="100"/>
      <c r="IUC115" s="100"/>
      <c r="IUD115" s="100"/>
      <c r="IUE115" s="100"/>
      <c r="IUF115" s="100"/>
      <c r="IUG115" s="100"/>
      <c r="IUH115" s="100"/>
      <c r="IUI115" s="100"/>
      <c r="IUJ115" s="100"/>
      <c r="IUK115" s="100"/>
      <c r="IUL115" s="100"/>
      <c r="IUM115" s="100"/>
      <c r="IUN115" s="100"/>
      <c r="IUO115" s="100"/>
      <c r="IUP115" s="100"/>
      <c r="IUQ115" s="100"/>
      <c r="IUR115" s="100"/>
      <c r="IUS115" s="100"/>
      <c r="IUT115" s="100"/>
      <c r="IUU115" s="100"/>
      <c r="IUV115" s="100"/>
      <c r="IUW115" s="100"/>
      <c r="IUX115" s="100"/>
      <c r="IUY115" s="100"/>
      <c r="IUZ115" s="100"/>
      <c r="IVA115" s="100"/>
      <c r="IVB115" s="100"/>
      <c r="IVC115" s="100"/>
      <c r="IVD115" s="100"/>
      <c r="IVE115" s="100"/>
      <c r="IVF115" s="100"/>
      <c r="IVG115" s="100"/>
      <c r="IVH115" s="100"/>
      <c r="IVI115" s="100"/>
      <c r="IVJ115" s="100"/>
      <c r="IVK115" s="100"/>
      <c r="IVL115" s="100"/>
      <c r="IVM115" s="100"/>
      <c r="IVN115" s="100"/>
      <c r="IVO115" s="100"/>
      <c r="IVP115" s="100"/>
      <c r="IVQ115" s="100"/>
      <c r="IVR115" s="100"/>
      <c r="IVS115" s="100"/>
      <c r="IVT115" s="100"/>
      <c r="IVU115" s="100"/>
      <c r="IVV115" s="100"/>
      <c r="IVW115" s="100"/>
      <c r="IVX115" s="100"/>
      <c r="IVY115" s="100"/>
      <c r="IVZ115" s="100"/>
      <c r="IWA115" s="100"/>
      <c r="IWB115" s="100"/>
      <c r="IWC115" s="100"/>
      <c r="IWD115" s="100"/>
      <c r="IWE115" s="100"/>
      <c r="IWF115" s="100"/>
      <c r="IWG115" s="100"/>
      <c r="IWH115" s="100"/>
      <c r="IWI115" s="100"/>
      <c r="IWJ115" s="100"/>
      <c r="IWK115" s="100"/>
      <c r="IWL115" s="100"/>
      <c r="IWM115" s="100"/>
      <c r="IWN115" s="100"/>
      <c r="IWO115" s="100"/>
      <c r="IWP115" s="100"/>
      <c r="IWQ115" s="100"/>
      <c r="IWR115" s="100"/>
      <c r="IWS115" s="100"/>
      <c r="IWT115" s="100"/>
      <c r="IWU115" s="100"/>
      <c r="IWV115" s="100"/>
      <c r="IWW115" s="100"/>
      <c r="IWX115" s="100"/>
      <c r="IWY115" s="100"/>
      <c r="IWZ115" s="100"/>
      <c r="IXA115" s="100"/>
      <c r="IXB115" s="100"/>
      <c r="IXC115" s="100"/>
      <c r="IXD115" s="100"/>
      <c r="IXE115" s="100"/>
      <c r="IXF115" s="100"/>
      <c r="IXG115" s="100"/>
      <c r="IXH115" s="100"/>
      <c r="IXI115" s="100"/>
      <c r="IXJ115" s="100"/>
      <c r="IXK115" s="100"/>
      <c r="IXL115" s="100"/>
      <c r="IXM115" s="100"/>
      <c r="IXN115" s="100"/>
      <c r="IXO115" s="100"/>
      <c r="IXP115" s="100"/>
      <c r="IXQ115" s="100"/>
      <c r="IXR115" s="100"/>
      <c r="IXS115" s="100"/>
      <c r="IXT115" s="100"/>
      <c r="IXU115" s="100"/>
      <c r="IXV115" s="100"/>
      <c r="IXW115" s="100"/>
      <c r="IXX115" s="100"/>
      <c r="IXY115" s="100"/>
      <c r="IXZ115" s="100"/>
      <c r="IYA115" s="100"/>
      <c r="IYB115" s="100"/>
      <c r="IYC115" s="100"/>
      <c r="IYD115" s="100"/>
      <c r="IYE115" s="100"/>
      <c r="IYF115" s="100"/>
      <c r="IYG115" s="100"/>
      <c r="IYH115" s="100"/>
      <c r="IYI115" s="100"/>
      <c r="IYJ115" s="100"/>
      <c r="IYK115" s="100"/>
      <c r="IYL115" s="100"/>
      <c r="IYM115" s="100"/>
      <c r="IYN115" s="100"/>
      <c r="IYO115" s="100"/>
      <c r="IYP115" s="100"/>
      <c r="IYQ115" s="100"/>
      <c r="IYR115" s="100"/>
      <c r="IYS115" s="100"/>
      <c r="IYT115" s="100"/>
      <c r="IYU115" s="100"/>
      <c r="IYV115" s="100"/>
      <c r="IYW115" s="100"/>
      <c r="IYX115" s="100"/>
      <c r="IYY115" s="100"/>
      <c r="IYZ115" s="100"/>
      <c r="IZA115" s="100"/>
      <c r="IZB115" s="100"/>
      <c r="IZC115" s="100"/>
      <c r="IZD115" s="100"/>
      <c r="IZE115" s="100"/>
      <c r="IZF115" s="100"/>
      <c r="IZG115" s="100"/>
      <c r="IZH115" s="100"/>
      <c r="IZI115" s="100"/>
      <c r="IZJ115" s="100"/>
      <c r="IZK115" s="100"/>
      <c r="IZL115" s="100"/>
      <c r="IZM115" s="100"/>
      <c r="IZN115" s="100"/>
      <c r="IZO115" s="100"/>
      <c r="IZP115" s="100"/>
      <c r="IZQ115" s="100"/>
      <c r="IZR115" s="100"/>
      <c r="IZS115" s="100"/>
      <c r="IZT115" s="100"/>
      <c r="IZU115" s="100"/>
      <c r="IZV115" s="100"/>
      <c r="IZW115" s="100"/>
      <c r="IZX115" s="100"/>
      <c r="IZY115" s="100"/>
      <c r="IZZ115" s="100"/>
      <c r="JAA115" s="100"/>
      <c r="JAB115" s="100"/>
      <c r="JAC115" s="100"/>
      <c r="JAD115" s="100"/>
      <c r="JAE115" s="100"/>
      <c r="JAF115" s="100"/>
      <c r="JAG115" s="100"/>
      <c r="JAH115" s="100"/>
      <c r="JAI115" s="100"/>
      <c r="JAJ115" s="100"/>
      <c r="JAK115" s="100"/>
      <c r="JAL115" s="100"/>
      <c r="JAM115" s="100"/>
      <c r="JAN115" s="100"/>
      <c r="JAO115" s="100"/>
      <c r="JAP115" s="100"/>
      <c r="JAQ115" s="100"/>
      <c r="JAR115" s="100"/>
      <c r="JAS115" s="100"/>
      <c r="JAT115" s="100"/>
      <c r="JAU115" s="100"/>
      <c r="JAV115" s="100"/>
      <c r="JAW115" s="100"/>
      <c r="JAX115" s="100"/>
      <c r="JAY115" s="100"/>
      <c r="JAZ115" s="100"/>
      <c r="JBA115" s="100"/>
      <c r="JBB115" s="100"/>
      <c r="JBC115" s="100"/>
      <c r="JBD115" s="100"/>
      <c r="JBE115" s="100"/>
      <c r="JBF115" s="100"/>
      <c r="JBG115" s="100"/>
      <c r="JBH115" s="100"/>
      <c r="JBI115" s="100"/>
      <c r="JBJ115" s="100"/>
      <c r="JBK115" s="100"/>
      <c r="JBL115" s="100"/>
      <c r="JBM115" s="100"/>
      <c r="JBN115" s="100"/>
      <c r="JBO115" s="100"/>
      <c r="JBP115" s="100"/>
      <c r="JBQ115" s="100"/>
      <c r="JBR115" s="100"/>
      <c r="JBS115" s="100"/>
      <c r="JBT115" s="100"/>
      <c r="JBU115" s="100"/>
      <c r="JBV115" s="100"/>
      <c r="JBW115" s="100"/>
      <c r="JBX115" s="100"/>
      <c r="JBY115" s="100"/>
      <c r="JBZ115" s="100"/>
      <c r="JCA115" s="100"/>
      <c r="JCB115" s="100"/>
      <c r="JCC115" s="100"/>
      <c r="JCD115" s="100"/>
      <c r="JCE115" s="100"/>
      <c r="JCF115" s="100"/>
      <c r="JCG115" s="100"/>
      <c r="JCH115" s="100"/>
      <c r="JCI115" s="100"/>
      <c r="JCJ115" s="100"/>
      <c r="JCK115" s="100"/>
      <c r="JCL115" s="100"/>
      <c r="JCM115" s="100"/>
      <c r="JCN115" s="100"/>
      <c r="JCO115" s="100"/>
      <c r="JCP115" s="100"/>
      <c r="JCQ115" s="100"/>
      <c r="JCR115" s="100"/>
      <c r="JCS115" s="100"/>
      <c r="JCT115" s="100"/>
      <c r="JCU115" s="100"/>
      <c r="JCV115" s="100"/>
      <c r="JCW115" s="100"/>
      <c r="JCX115" s="100"/>
      <c r="JCY115" s="100"/>
      <c r="JCZ115" s="100"/>
      <c r="JDA115" s="100"/>
      <c r="JDB115" s="100"/>
      <c r="JDC115" s="100"/>
      <c r="JDD115" s="100"/>
      <c r="JDE115" s="100"/>
      <c r="JDF115" s="100"/>
      <c r="JDG115" s="100"/>
      <c r="JDH115" s="100"/>
      <c r="JDI115" s="100"/>
      <c r="JDJ115" s="100"/>
      <c r="JDK115" s="100"/>
      <c r="JDL115" s="100"/>
      <c r="JDM115" s="100"/>
      <c r="JDN115" s="100"/>
      <c r="JDO115" s="100"/>
      <c r="JDP115" s="100"/>
      <c r="JDQ115" s="100"/>
      <c r="JDR115" s="100"/>
      <c r="JDS115" s="100"/>
      <c r="JDT115" s="100"/>
      <c r="JDU115" s="100"/>
      <c r="JDV115" s="100"/>
      <c r="JDW115" s="100"/>
      <c r="JDX115" s="100"/>
      <c r="JDY115" s="100"/>
      <c r="JDZ115" s="100"/>
      <c r="JEA115" s="100"/>
      <c r="JEB115" s="100"/>
      <c r="JEC115" s="100"/>
      <c r="JED115" s="100"/>
      <c r="JEE115" s="100"/>
      <c r="JEF115" s="100"/>
      <c r="JEG115" s="100"/>
      <c r="JEH115" s="100"/>
      <c r="JEI115" s="100"/>
      <c r="JEJ115" s="100"/>
      <c r="JEK115" s="100"/>
      <c r="JEL115" s="100"/>
      <c r="JEM115" s="100"/>
      <c r="JEN115" s="100"/>
      <c r="JEO115" s="100"/>
      <c r="JEP115" s="100"/>
      <c r="JEQ115" s="100"/>
      <c r="JER115" s="100"/>
      <c r="JES115" s="100"/>
      <c r="JET115" s="100"/>
      <c r="JEU115" s="100"/>
      <c r="JEV115" s="100"/>
      <c r="JEW115" s="100"/>
      <c r="JEX115" s="100"/>
      <c r="JEY115" s="100"/>
      <c r="JEZ115" s="100"/>
      <c r="JFA115" s="100"/>
      <c r="JFB115" s="100"/>
      <c r="JFC115" s="100"/>
      <c r="JFD115" s="100"/>
      <c r="JFE115" s="100"/>
      <c r="JFF115" s="100"/>
      <c r="JFG115" s="100"/>
      <c r="JFH115" s="100"/>
      <c r="JFI115" s="100"/>
      <c r="JFJ115" s="100"/>
      <c r="JFK115" s="100"/>
      <c r="JFL115" s="100"/>
      <c r="JFM115" s="100"/>
      <c r="JFN115" s="100"/>
      <c r="JFO115" s="100"/>
      <c r="JFP115" s="100"/>
      <c r="JFQ115" s="100"/>
      <c r="JFR115" s="100"/>
      <c r="JFS115" s="100"/>
      <c r="JFT115" s="100"/>
      <c r="JFU115" s="100"/>
      <c r="JFV115" s="100"/>
      <c r="JFW115" s="100"/>
      <c r="JFX115" s="100"/>
      <c r="JFY115" s="100"/>
      <c r="JFZ115" s="100"/>
      <c r="JGA115" s="100"/>
      <c r="JGB115" s="100"/>
      <c r="JGC115" s="100"/>
      <c r="JGD115" s="100"/>
      <c r="JGE115" s="100"/>
      <c r="JGF115" s="100"/>
      <c r="JGG115" s="100"/>
      <c r="JGH115" s="100"/>
      <c r="JGI115" s="100"/>
      <c r="JGJ115" s="100"/>
      <c r="JGK115" s="100"/>
      <c r="JGL115" s="100"/>
      <c r="JGM115" s="100"/>
      <c r="JGN115" s="100"/>
      <c r="JGO115" s="100"/>
      <c r="JGP115" s="100"/>
      <c r="JGQ115" s="100"/>
      <c r="JGR115" s="100"/>
      <c r="JGS115" s="100"/>
      <c r="JGT115" s="100"/>
      <c r="JGU115" s="100"/>
      <c r="JGV115" s="100"/>
      <c r="JGW115" s="100"/>
      <c r="JGX115" s="100"/>
      <c r="JGY115" s="100"/>
      <c r="JGZ115" s="100"/>
      <c r="JHA115" s="100"/>
      <c r="JHB115" s="100"/>
      <c r="JHC115" s="100"/>
      <c r="JHD115" s="100"/>
      <c r="JHE115" s="100"/>
      <c r="JHF115" s="100"/>
      <c r="JHG115" s="100"/>
      <c r="JHH115" s="100"/>
      <c r="JHI115" s="100"/>
      <c r="JHJ115" s="100"/>
      <c r="JHK115" s="100"/>
      <c r="JHL115" s="100"/>
      <c r="JHM115" s="100"/>
      <c r="JHN115" s="100"/>
      <c r="JHO115" s="100"/>
      <c r="JHP115" s="100"/>
      <c r="JHQ115" s="100"/>
      <c r="JHR115" s="100"/>
      <c r="JHS115" s="100"/>
      <c r="JHT115" s="100"/>
      <c r="JHU115" s="100"/>
      <c r="JHV115" s="100"/>
      <c r="JHW115" s="100"/>
      <c r="JHX115" s="100"/>
      <c r="JHY115" s="100"/>
      <c r="JHZ115" s="100"/>
      <c r="JIA115" s="100"/>
      <c r="JIB115" s="100"/>
      <c r="JIC115" s="100"/>
      <c r="JID115" s="100"/>
      <c r="JIE115" s="100"/>
      <c r="JIF115" s="100"/>
      <c r="JIG115" s="100"/>
      <c r="JIH115" s="100"/>
      <c r="JII115" s="100"/>
      <c r="JIJ115" s="100"/>
      <c r="JIK115" s="100"/>
      <c r="JIL115" s="100"/>
      <c r="JIM115" s="100"/>
      <c r="JIN115" s="100"/>
      <c r="JIO115" s="100"/>
      <c r="JIP115" s="100"/>
      <c r="JIQ115" s="100"/>
      <c r="JIR115" s="100"/>
      <c r="JIS115" s="100"/>
      <c r="JIT115" s="100"/>
      <c r="JIU115" s="100"/>
      <c r="JIV115" s="100"/>
      <c r="JIW115" s="100"/>
      <c r="JIX115" s="100"/>
      <c r="JIY115" s="100"/>
      <c r="JIZ115" s="100"/>
      <c r="JJA115" s="100"/>
      <c r="JJB115" s="100"/>
      <c r="JJC115" s="100"/>
      <c r="JJD115" s="100"/>
      <c r="JJE115" s="100"/>
      <c r="JJF115" s="100"/>
      <c r="JJG115" s="100"/>
      <c r="JJH115" s="100"/>
      <c r="JJI115" s="100"/>
      <c r="JJJ115" s="100"/>
      <c r="JJK115" s="100"/>
      <c r="JJL115" s="100"/>
      <c r="JJM115" s="100"/>
      <c r="JJN115" s="100"/>
      <c r="JJO115" s="100"/>
      <c r="JJP115" s="100"/>
      <c r="JJQ115" s="100"/>
      <c r="JJR115" s="100"/>
      <c r="JJS115" s="100"/>
      <c r="JJT115" s="100"/>
      <c r="JJU115" s="100"/>
      <c r="JJV115" s="100"/>
      <c r="JJW115" s="100"/>
      <c r="JJX115" s="100"/>
      <c r="JJY115" s="100"/>
      <c r="JJZ115" s="100"/>
      <c r="JKA115" s="100"/>
      <c r="JKB115" s="100"/>
      <c r="JKC115" s="100"/>
      <c r="JKD115" s="100"/>
      <c r="JKE115" s="100"/>
      <c r="JKF115" s="100"/>
      <c r="JKG115" s="100"/>
      <c r="JKH115" s="100"/>
      <c r="JKI115" s="100"/>
      <c r="JKJ115" s="100"/>
      <c r="JKK115" s="100"/>
      <c r="JKL115" s="100"/>
      <c r="JKM115" s="100"/>
      <c r="JKN115" s="100"/>
      <c r="JKO115" s="100"/>
      <c r="JKP115" s="100"/>
      <c r="JKQ115" s="100"/>
      <c r="JKR115" s="100"/>
      <c r="JKS115" s="100"/>
      <c r="JKT115" s="100"/>
      <c r="JKU115" s="100"/>
      <c r="JKV115" s="100"/>
      <c r="JKW115" s="100"/>
      <c r="JKX115" s="100"/>
      <c r="JKY115" s="100"/>
      <c r="JKZ115" s="100"/>
      <c r="JLA115" s="100"/>
      <c r="JLB115" s="100"/>
      <c r="JLC115" s="100"/>
      <c r="JLD115" s="100"/>
      <c r="JLE115" s="100"/>
      <c r="JLF115" s="100"/>
      <c r="JLG115" s="100"/>
      <c r="JLH115" s="100"/>
      <c r="JLI115" s="100"/>
      <c r="JLJ115" s="100"/>
      <c r="JLK115" s="100"/>
      <c r="JLL115" s="100"/>
      <c r="JLM115" s="100"/>
      <c r="JLN115" s="100"/>
      <c r="JLO115" s="100"/>
      <c r="JLP115" s="100"/>
      <c r="JLQ115" s="100"/>
      <c r="JLR115" s="100"/>
      <c r="JLS115" s="100"/>
      <c r="JLT115" s="100"/>
      <c r="JLU115" s="100"/>
      <c r="JLV115" s="100"/>
      <c r="JLW115" s="100"/>
      <c r="JLX115" s="100"/>
      <c r="JLY115" s="100"/>
      <c r="JLZ115" s="100"/>
      <c r="JMA115" s="100"/>
      <c r="JMB115" s="100"/>
      <c r="JMC115" s="100"/>
      <c r="JMD115" s="100"/>
      <c r="JME115" s="100"/>
      <c r="JMF115" s="100"/>
      <c r="JMG115" s="100"/>
      <c r="JMH115" s="100"/>
      <c r="JMI115" s="100"/>
      <c r="JMJ115" s="100"/>
      <c r="JMK115" s="100"/>
      <c r="JML115" s="100"/>
      <c r="JMM115" s="100"/>
      <c r="JMN115" s="100"/>
      <c r="JMO115" s="100"/>
      <c r="JMP115" s="100"/>
      <c r="JMQ115" s="100"/>
      <c r="JMR115" s="100"/>
      <c r="JMS115" s="100"/>
      <c r="JMT115" s="100"/>
      <c r="JMU115" s="100"/>
      <c r="JMV115" s="100"/>
      <c r="JMW115" s="100"/>
      <c r="JMX115" s="100"/>
      <c r="JMY115" s="100"/>
      <c r="JMZ115" s="100"/>
      <c r="JNA115" s="100"/>
      <c r="JNB115" s="100"/>
      <c r="JNC115" s="100"/>
      <c r="JND115" s="100"/>
      <c r="JNE115" s="100"/>
      <c r="JNF115" s="100"/>
      <c r="JNG115" s="100"/>
      <c r="JNH115" s="100"/>
      <c r="JNI115" s="100"/>
      <c r="JNJ115" s="100"/>
      <c r="JNK115" s="100"/>
      <c r="JNL115" s="100"/>
      <c r="JNM115" s="100"/>
      <c r="JNN115" s="100"/>
      <c r="JNO115" s="100"/>
      <c r="JNP115" s="100"/>
      <c r="JNQ115" s="100"/>
      <c r="JNR115" s="100"/>
      <c r="JNS115" s="100"/>
      <c r="JNT115" s="100"/>
      <c r="JNU115" s="100"/>
      <c r="JNV115" s="100"/>
      <c r="JNW115" s="100"/>
      <c r="JNX115" s="100"/>
      <c r="JNY115" s="100"/>
      <c r="JNZ115" s="100"/>
      <c r="JOA115" s="100"/>
      <c r="JOB115" s="100"/>
      <c r="JOC115" s="100"/>
      <c r="JOD115" s="100"/>
      <c r="JOE115" s="100"/>
      <c r="JOF115" s="100"/>
      <c r="JOG115" s="100"/>
      <c r="JOH115" s="100"/>
      <c r="JOI115" s="100"/>
      <c r="JOJ115" s="100"/>
      <c r="JOK115" s="100"/>
      <c r="JOL115" s="100"/>
      <c r="JOM115" s="100"/>
      <c r="JON115" s="100"/>
      <c r="JOO115" s="100"/>
      <c r="JOP115" s="100"/>
      <c r="JOQ115" s="100"/>
      <c r="JOR115" s="100"/>
      <c r="JOS115" s="100"/>
      <c r="JOT115" s="100"/>
      <c r="JOU115" s="100"/>
      <c r="JOV115" s="100"/>
      <c r="JOW115" s="100"/>
      <c r="JOX115" s="100"/>
      <c r="JOY115" s="100"/>
      <c r="JOZ115" s="100"/>
      <c r="JPA115" s="100"/>
      <c r="JPB115" s="100"/>
      <c r="JPC115" s="100"/>
      <c r="JPD115" s="100"/>
      <c r="JPE115" s="100"/>
      <c r="JPF115" s="100"/>
      <c r="JPG115" s="100"/>
      <c r="JPH115" s="100"/>
      <c r="JPI115" s="100"/>
      <c r="JPJ115" s="100"/>
      <c r="JPK115" s="100"/>
      <c r="JPL115" s="100"/>
      <c r="JPM115" s="100"/>
      <c r="JPN115" s="100"/>
      <c r="JPO115" s="100"/>
      <c r="JPP115" s="100"/>
      <c r="JPQ115" s="100"/>
      <c r="JPR115" s="100"/>
      <c r="JPS115" s="100"/>
      <c r="JPT115" s="100"/>
      <c r="JPU115" s="100"/>
      <c r="JPV115" s="100"/>
      <c r="JPW115" s="100"/>
      <c r="JPX115" s="100"/>
      <c r="JPY115" s="100"/>
      <c r="JPZ115" s="100"/>
      <c r="JQA115" s="100"/>
      <c r="JQB115" s="100"/>
      <c r="JQC115" s="100"/>
      <c r="JQD115" s="100"/>
      <c r="JQE115" s="100"/>
      <c r="JQF115" s="100"/>
      <c r="JQG115" s="100"/>
      <c r="JQH115" s="100"/>
      <c r="JQI115" s="100"/>
      <c r="JQJ115" s="100"/>
      <c r="JQK115" s="100"/>
      <c r="JQL115" s="100"/>
      <c r="JQM115" s="100"/>
      <c r="JQN115" s="100"/>
      <c r="JQO115" s="100"/>
      <c r="JQP115" s="100"/>
      <c r="JQQ115" s="100"/>
      <c r="JQR115" s="100"/>
      <c r="JQS115" s="100"/>
      <c r="JQT115" s="100"/>
      <c r="JQU115" s="100"/>
      <c r="JQV115" s="100"/>
      <c r="JQW115" s="100"/>
      <c r="JQX115" s="100"/>
      <c r="JQY115" s="100"/>
      <c r="JQZ115" s="100"/>
      <c r="JRA115" s="100"/>
      <c r="JRB115" s="100"/>
      <c r="JRC115" s="100"/>
      <c r="JRD115" s="100"/>
      <c r="JRE115" s="100"/>
      <c r="JRF115" s="100"/>
      <c r="JRG115" s="100"/>
      <c r="JRH115" s="100"/>
      <c r="JRI115" s="100"/>
      <c r="JRJ115" s="100"/>
      <c r="JRK115" s="100"/>
      <c r="JRL115" s="100"/>
      <c r="JRM115" s="100"/>
      <c r="JRN115" s="100"/>
      <c r="JRO115" s="100"/>
      <c r="JRP115" s="100"/>
      <c r="JRQ115" s="100"/>
      <c r="JRR115" s="100"/>
      <c r="JRS115" s="100"/>
      <c r="JRT115" s="100"/>
      <c r="JRU115" s="100"/>
      <c r="JRV115" s="100"/>
      <c r="JRW115" s="100"/>
      <c r="JRX115" s="100"/>
      <c r="JRY115" s="100"/>
      <c r="JRZ115" s="100"/>
      <c r="JSA115" s="100"/>
      <c r="JSB115" s="100"/>
      <c r="JSC115" s="100"/>
      <c r="JSD115" s="100"/>
      <c r="JSE115" s="100"/>
      <c r="JSF115" s="100"/>
      <c r="JSG115" s="100"/>
      <c r="JSH115" s="100"/>
      <c r="JSI115" s="100"/>
      <c r="JSJ115" s="100"/>
      <c r="JSK115" s="100"/>
      <c r="JSL115" s="100"/>
      <c r="JSM115" s="100"/>
      <c r="JSN115" s="100"/>
      <c r="JSO115" s="100"/>
      <c r="JSP115" s="100"/>
      <c r="JSQ115" s="100"/>
      <c r="JSR115" s="100"/>
      <c r="JSS115" s="100"/>
      <c r="JST115" s="100"/>
      <c r="JSU115" s="100"/>
      <c r="JSV115" s="100"/>
      <c r="JSW115" s="100"/>
      <c r="JSX115" s="100"/>
      <c r="JSY115" s="100"/>
      <c r="JSZ115" s="100"/>
      <c r="JTA115" s="100"/>
      <c r="JTB115" s="100"/>
      <c r="JTC115" s="100"/>
      <c r="JTD115" s="100"/>
      <c r="JTE115" s="100"/>
      <c r="JTF115" s="100"/>
      <c r="JTG115" s="100"/>
      <c r="JTH115" s="100"/>
      <c r="JTI115" s="100"/>
      <c r="JTJ115" s="100"/>
      <c r="JTK115" s="100"/>
      <c r="JTL115" s="100"/>
      <c r="JTM115" s="100"/>
      <c r="JTN115" s="100"/>
      <c r="JTO115" s="100"/>
      <c r="JTP115" s="100"/>
      <c r="JTQ115" s="100"/>
      <c r="JTR115" s="100"/>
      <c r="JTS115" s="100"/>
      <c r="JTT115" s="100"/>
      <c r="JTU115" s="100"/>
      <c r="JTV115" s="100"/>
      <c r="JTW115" s="100"/>
      <c r="JTX115" s="100"/>
      <c r="JTY115" s="100"/>
      <c r="JTZ115" s="100"/>
      <c r="JUA115" s="100"/>
      <c r="JUB115" s="100"/>
      <c r="JUC115" s="100"/>
      <c r="JUD115" s="100"/>
      <c r="JUE115" s="100"/>
      <c r="JUF115" s="100"/>
      <c r="JUG115" s="100"/>
      <c r="JUH115" s="100"/>
      <c r="JUI115" s="100"/>
      <c r="JUJ115" s="100"/>
      <c r="JUK115" s="100"/>
      <c r="JUL115" s="100"/>
      <c r="JUM115" s="100"/>
      <c r="JUN115" s="100"/>
      <c r="JUO115" s="100"/>
      <c r="JUP115" s="100"/>
      <c r="JUQ115" s="100"/>
      <c r="JUR115" s="100"/>
      <c r="JUS115" s="100"/>
      <c r="JUT115" s="100"/>
      <c r="JUU115" s="100"/>
      <c r="JUV115" s="100"/>
      <c r="JUW115" s="100"/>
      <c r="JUX115" s="100"/>
      <c r="JUY115" s="100"/>
      <c r="JUZ115" s="100"/>
      <c r="JVA115" s="100"/>
      <c r="JVB115" s="100"/>
      <c r="JVC115" s="100"/>
      <c r="JVD115" s="100"/>
      <c r="JVE115" s="100"/>
      <c r="JVF115" s="100"/>
      <c r="JVG115" s="100"/>
      <c r="JVH115" s="100"/>
      <c r="JVI115" s="100"/>
      <c r="JVJ115" s="100"/>
      <c r="JVK115" s="100"/>
      <c r="JVL115" s="100"/>
      <c r="JVM115" s="100"/>
      <c r="JVN115" s="100"/>
      <c r="JVO115" s="100"/>
      <c r="JVP115" s="100"/>
      <c r="JVQ115" s="100"/>
      <c r="JVR115" s="100"/>
      <c r="JVS115" s="100"/>
      <c r="JVT115" s="100"/>
      <c r="JVU115" s="100"/>
      <c r="JVV115" s="100"/>
      <c r="JVW115" s="100"/>
      <c r="JVX115" s="100"/>
      <c r="JVY115" s="100"/>
      <c r="JVZ115" s="100"/>
      <c r="JWA115" s="100"/>
      <c r="JWB115" s="100"/>
      <c r="JWC115" s="100"/>
      <c r="JWD115" s="100"/>
      <c r="JWE115" s="100"/>
      <c r="JWF115" s="100"/>
      <c r="JWG115" s="100"/>
      <c r="JWH115" s="100"/>
      <c r="JWI115" s="100"/>
      <c r="JWJ115" s="100"/>
      <c r="JWK115" s="100"/>
      <c r="JWL115" s="100"/>
      <c r="JWM115" s="100"/>
      <c r="JWN115" s="100"/>
      <c r="JWO115" s="100"/>
      <c r="JWP115" s="100"/>
      <c r="JWQ115" s="100"/>
      <c r="JWR115" s="100"/>
      <c r="JWS115" s="100"/>
      <c r="JWT115" s="100"/>
      <c r="JWU115" s="100"/>
      <c r="JWV115" s="100"/>
      <c r="JWW115" s="100"/>
      <c r="JWX115" s="100"/>
      <c r="JWY115" s="100"/>
      <c r="JWZ115" s="100"/>
      <c r="JXA115" s="100"/>
      <c r="JXB115" s="100"/>
      <c r="JXC115" s="100"/>
      <c r="JXD115" s="100"/>
      <c r="JXE115" s="100"/>
      <c r="JXF115" s="100"/>
      <c r="JXG115" s="100"/>
      <c r="JXH115" s="100"/>
      <c r="JXI115" s="100"/>
      <c r="JXJ115" s="100"/>
      <c r="JXK115" s="100"/>
      <c r="JXL115" s="100"/>
      <c r="JXM115" s="100"/>
      <c r="JXN115" s="100"/>
      <c r="JXO115" s="100"/>
      <c r="JXP115" s="100"/>
      <c r="JXQ115" s="100"/>
      <c r="JXR115" s="100"/>
      <c r="JXS115" s="100"/>
      <c r="JXT115" s="100"/>
      <c r="JXU115" s="100"/>
      <c r="JXV115" s="100"/>
      <c r="JXW115" s="100"/>
      <c r="JXX115" s="100"/>
      <c r="JXY115" s="100"/>
      <c r="JXZ115" s="100"/>
      <c r="JYA115" s="100"/>
      <c r="JYB115" s="100"/>
      <c r="JYC115" s="100"/>
      <c r="JYD115" s="100"/>
      <c r="JYE115" s="100"/>
      <c r="JYF115" s="100"/>
      <c r="JYG115" s="100"/>
      <c r="JYH115" s="100"/>
      <c r="JYI115" s="100"/>
      <c r="JYJ115" s="100"/>
      <c r="JYK115" s="100"/>
      <c r="JYL115" s="100"/>
      <c r="JYM115" s="100"/>
      <c r="JYN115" s="100"/>
      <c r="JYO115" s="100"/>
      <c r="JYP115" s="100"/>
      <c r="JYQ115" s="100"/>
      <c r="JYR115" s="100"/>
      <c r="JYS115" s="100"/>
      <c r="JYT115" s="100"/>
      <c r="JYU115" s="100"/>
      <c r="JYV115" s="100"/>
      <c r="JYW115" s="100"/>
      <c r="JYX115" s="100"/>
      <c r="JYY115" s="100"/>
      <c r="JYZ115" s="100"/>
      <c r="JZA115" s="100"/>
      <c r="JZB115" s="100"/>
      <c r="JZC115" s="100"/>
      <c r="JZD115" s="100"/>
      <c r="JZE115" s="100"/>
      <c r="JZF115" s="100"/>
      <c r="JZG115" s="100"/>
      <c r="JZH115" s="100"/>
      <c r="JZI115" s="100"/>
      <c r="JZJ115" s="100"/>
      <c r="JZK115" s="100"/>
      <c r="JZL115" s="100"/>
      <c r="JZM115" s="100"/>
      <c r="JZN115" s="100"/>
      <c r="JZO115" s="100"/>
      <c r="JZP115" s="100"/>
      <c r="JZQ115" s="100"/>
      <c r="JZR115" s="100"/>
      <c r="JZS115" s="100"/>
      <c r="JZT115" s="100"/>
      <c r="JZU115" s="100"/>
      <c r="JZV115" s="100"/>
      <c r="JZW115" s="100"/>
      <c r="JZX115" s="100"/>
      <c r="JZY115" s="100"/>
      <c r="JZZ115" s="100"/>
      <c r="KAA115" s="100"/>
      <c r="KAB115" s="100"/>
      <c r="KAC115" s="100"/>
      <c r="KAD115" s="100"/>
      <c r="KAE115" s="100"/>
      <c r="KAF115" s="100"/>
      <c r="KAG115" s="100"/>
      <c r="KAH115" s="100"/>
      <c r="KAI115" s="100"/>
      <c r="KAJ115" s="100"/>
      <c r="KAK115" s="100"/>
      <c r="KAL115" s="100"/>
      <c r="KAM115" s="100"/>
      <c r="KAN115" s="100"/>
      <c r="KAO115" s="100"/>
      <c r="KAP115" s="100"/>
      <c r="KAQ115" s="100"/>
      <c r="KAR115" s="100"/>
      <c r="KAS115" s="100"/>
      <c r="KAT115" s="100"/>
      <c r="KAU115" s="100"/>
      <c r="KAV115" s="100"/>
      <c r="KAW115" s="100"/>
      <c r="KAX115" s="100"/>
      <c r="KAY115" s="100"/>
      <c r="KAZ115" s="100"/>
      <c r="KBA115" s="100"/>
      <c r="KBB115" s="100"/>
      <c r="KBC115" s="100"/>
      <c r="KBD115" s="100"/>
      <c r="KBE115" s="100"/>
      <c r="KBF115" s="100"/>
      <c r="KBG115" s="100"/>
      <c r="KBH115" s="100"/>
      <c r="KBI115" s="100"/>
      <c r="KBJ115" s="100"/>
      <c r="KBK115" s="100"/>
      <c r="KBL115" s="100"/>
      <c r="KBM115" s="100"/>
      <c r="KBN115" s="100"/>
      <c r="KBO115" s="100"/>
      <c r="KBP115" s="100"/>
      <c r="KBQ115" s="100"/>
      <c r="KBR115" s="100"/>
      <c r="KBS115" s="100"/>
      <c r="KBT115" s="100"/>
      <c r="KBU115" s="100"/>
      <c r="KBV115" s="100"/>
      <c r="KBW115" s="100"/>
      <c r="KBX115" s="100"/>
      <c r="KBY115" s="100"/>
      <c r="KBZ115" s="100"/>
      <c r="KCA115" s="100"/>
      <c r="KCB115" s="100"/>
      <c r="KCC115" s="100"/>
      <c r="KCD115" s="100"/>
      <c r="KCE115" s="100"/>
      <c r="KCF115" s="100"/>
      <c r="KCG115" s="100"/>
      <c r="KCH115" s="100"/>
      <c r="KCI115" s="100"/>
      <c r="KCJ115" s="100"/>
      <c r="KCK115" s="100"/>
      <c r="KCL115" s="100"/>
      <c r="KCM115" s="100"/>
      <c r="KCN115" s="100"/>
      <c r="KCO115" s="100"/>
      <c r="KCP115" s="100"/>
      <c r="KCQ115" s="100"/>
      <c r="KCR115" s="100"/>
      <c r="KCS115" s="100"/>
      <c r="KCT115" s="100"/>
      <c r="KCU115" s="100"/>
      <c r="KCV115" s="100"/>
      <c r="KCW115" s="100"/>
      <c r="KCX115" s="100"/>
      <c r="KCY115" s="100"/>
      <c r="KCZ115" s="100"/>
      <c r="KDA115" s="100"/>
      <c r="KDB115" s="100"/>
      <c r="KDC115" s="100"/>
      <c r="KDD115" s="100"/>
      <c r="KDE115" s="100"/>
      <c r="KDF115" s="100"/>
      <c r="KDG115" s="100"/>
      <c r="KDH115" s="100"/>
      <c r="KDI115" s="100"/>
      <c r="KDJ115" s="100"/>
      <c r="KDK115" s="100"/>
      <c r="KDL115" s="100"/>
      <c r="KDM115" s="100"/>
      <c r="KDN115" s="100"/>
      <c r="KDO115" s="100"/>
      <c r="KDP115" s="100"/>
      <c r="KDQ115" s="100"/>
      <c r="KDR115" s="100"/>
      <c r="KDS115" s="100"/>
      <c r="KDT115" s="100"/>
      <c r="KDU115" s="100"/>
      <c r="KDV115" s="100"/>
      <c r="KDW115" s="100"/>
      <c r="KDX115" s="100"/>
      <c r="KDY115" s="100"/>
      <c r="KDZ115" s="100"/>
      <c r="KEA115" s="100"/>
      <c r="KEB115" s="100"/>
      <c r="KEC115" s="100"/>
      <c r="KED115" s="100"/>
      <c r="KEE115" s="100"/>
      <c r="KEF115" s="100"/>
      <c r="KEG115" s="100"/>
      <c r="KEH115" s="100"/>
      <c r="KEI115" s="100"/>
      <c r="KEJ115" s="100"/>
      <c r="KEK115" s="100"/>
      <c r="KEL115" s="100"/>
      <c r="KEM115" s="100"/>
      <c r="KEN115" s="100"/>
      <c r="KEO115" s="100"/>
      <c r="KEP115" s="100"/>
      <c r="KEQ115" s="100"/>
      <c r="KER115" s="100"/>
      <c r="KES115" s="100"/>
      <c r="KET115" s="100"/>
      <c r="KEU115" s="100"/>
      <c r="KEV115" s="100"/>
      <c r="KEW115" s="100"/>
      <c r="KEX115" s="100"/>
      <c r="KEY115" s="100"/>
      <c r="KEZ115" s="100"/>
      <c r="KFA115" s="100"/>
      <c r="KFB115" s="100"/>
      <c r="KFC115" s="100"/>
      <c r="KFD115" s="100"/>
      <c r="KFE115" s="100"/>
      <c r="KFF115" s="100"/>
      <c r="KFG115" s="100"/>
      <c r="KFH115" s="100"/>
      <c r="KFI115" s="100"/>
      <c r="KFJ115" s="100"/>
      <c r="KFK115" s="100"/>
      <c r="KFL115" s="100"/>
      <c r="KFM115" s="100"/>
      <c r="KFN115" s="100"/>
      <c r="KFO115" s="100"/>
      <c r="KFP115" s="100"/>
      <c r="KFQ115" s="100"/>
      <c r="KFR115" s="100"/>
      <c r="KFS115" s="100"/>
      <c r="KFT115" s="100"/>
      <c r="KFU115" s="100"/>
      <c r="KFV115" s="100"/>
      <c r="KFW115" s="100"/>
      <c r="KFX115" s="100"/>
      <c r="KFY115" s="100"/>
      <c r="KFZ115" s="100"/>
      <c r="KGA115" s="100"/>
      <c r="KGB115" s="100"/>
      <c r="KGC115" s="100"/>
      <c r="KGD115" s="100"/>
      <c r="KGE115" s="100"/>
      <c r="KGF115" s="100"/>
      <c r="KGG115" s="100"/>
      <c r="KGH115" s="100"/>
      <c r="KGI115" s="100"/>
      <c r="KGJ115" s="100"/>
      <c r="KGK115" s="100"/>
      <c r="KGL115" s="100"/>
      <c r="KGM115" s="100"/>
      <c r="KGN115" s="100"/>
      <c r="KGO115" s="100"/>
      <c r="KGP115" s="100"/>
      <c r="KGQ115" s="100"/>
      <c r="KGR115" s="100"/>
      <c r="KGS115" s="100"/>
      <c r="KGT115" s="100"/>
      <c r="KGU115" s="100"/>
      <c r="KGV115" s="100"/>
      <c r="KGW115" s="100"/>
      <c r="KGX115" s="100"/>
      <c r="KGY115" s="100"/>
      <c r="KGZ115" s="100"/>
      <c r="KHA115" s="100"/>
      <c r="KHB115" s="100"/>
      <c r="KHC115" s="100"/>
      <c r="KHD115" s="100"/>
      <c r="KHE115" s="100"/>
      <c r="KHF115" s="100"/>
      <c r="KHG115" s="100"/>
      <c r="KHH115" s="100"/>
      <c r="KHI115" s="100"/>
      <c r="KHJ115" s="100"/>
      <c r="KHK115" s="100"/>
      <c r="KHL115" s="100"/>
      <c r="KHM115" s="100"/>
      <c r="KHN115" s="100"/>
      <c r="KHO115" s="100"/>
      <c r="KHP115" s="100"/>
      <c r="KHQ115" s="100"/>
      <c r="KHR115" s="100"/>
      <c r="KHS115" s="100"/>
      <c r="KHT115" s="100"/>
      <c r="KHU115" s="100"/>
      <c r="KHV115" s="100"/>
      <c r="KHW115" s="100"/>
      <c r="KHX115" s="100"/>
      <c r="KHY115" s="100"/>
      <c r="KHZ115" s="100"/>
      <c r="KIA115" s="100"/>
      <c r="KIB115" s="100"/>
      <c r="KIC115" s="100"/>
      <c r="KID115" s="100"/>
      <c r="KIE115" s="100"/>
      <c r="KIF115" s="100"/>
      <c r="KIG115" s="100"/>
      <c r="KIH115" s="100"/>
      <c r="KII115" s="100"/>
      <c r="KIJ115" s="100"/>
      <c r="KIK115" s="100"/>
      <c r="KIL115" s="100"/>
      <c r="KIM115" s="100"/>
      <c r="KIN115" s="100"/>
      <c r="KIO115" s="100"/>
      <c r="KIP115" s="100"/>
      <c r="KIQ115" s="100"/>
      <c r="KIR115" s="100"/>
      <c r="KIS115" s="100"/>
      <c r="KIT115" s="100"/>
      <c r="KIU115" s="100"/>
      <c r="KIV115" s="100"/>
      <c r="KIW115" s="100"/>
      <c r="KIX115" s="100"/>
      <c r="KIY115" s="100"/>
      <c r="KIZ115" s="100"/>
      <c r="KJA115" s="100"/>
      <c r="KJB115" s="100"/>
      <c r="KJC115" s="100"/>
      <c r="KJD115" s="100"/>
      <c r="KJE115" s="100"/>
      <c r="KJF115" s="100"/>
      <c r="KJG115" s="100"/>
      <c r="KJH115" s="100"/>
      <c r="KJI115" s="100"/>
      <c r="KJJ115" s="100"/>
      <c r="KJK115" s="100"/>
      <c r="KJL115" s="100"/>
      <c r="KJM115" s="100"/>
      <c r="KJN115" s="100"/>
      <c r="KJO115" s="100"/>
      <c r="KJP115" s="100"/>
      <c r="KJQ115" s="100"/>
      <c r="KJR115" s="100"/>
      <c r="KJS115" s="100"/>
      <c r="KJT115" s="100"/>
      <c r="KJU115" s="100"/>
      <c r="KJV115" s="100"/>
      <c r="KJW115" s="100"/>
      <c r="KJX115" s="100"/>
      <c r="KJY115" s="100"/>
      <c r="KJZ115" s="100"/>
      <c r="KKA115" s="100"/>
      <c r="KKB115" s="100"/>
      <c r="KKC115" s="100"/>
      <c r="KKD115" s="100"/>
      <c r="KKE115" s="100"/>
      <c r="KKF115" s="100"/>
      <c r="KKG115" s="100"/>
      <c r="KKH115" s="100"/>
      <c r="KKI115" s="100"/>
      <c r="KKJ115" s="100"/>
      <c r="KKK115" s="100"/>
      <c r="KKL115" s="100"/>
      <c r="KKM115" s="100"/>
      <c r="KKN115" s="100"/>
      <c r="KKO115" s="100"/>
      <c r="KKP115" s="100"/>
      <c r="KKQ115" s="100"/>
      <c r="KKR115" s="100"/>
      <c r="KKS115" s="100"/>
      <c r="KKT115" s="100"/>
      <c r="KKU115" s="100"/>
      <c r="KKV115" s="100"/>
      <c r="KKW115" s="100"/>
      <c r="KKX115" s="100"/>
      <c r="KKY115" s="100"/>
      <c r="KKZ115" s="100"/>
      <c r="KLA115" s="100"/>
      <c r="KLB115" s="100"/>
      <c r="KLC115" s="100"/>
      <c r="KLD115" s="100"/>
      <c r="KLE115" s="100"/>
      <c r="KLF115" s="100"/>
      <c r="KLG115" s="100"/>
      <c r="KLH115" s="100"/>
      <c r="KLI115" s="100"/>
      <c r="KLJ115" s="100"/>
      <c r="KLK115" s="100"/>
      <c r="KLL115" s="100"/>
      <c r="KLM115" s="100"/>
      <c r="KLN115" s="100"/>
      <c r="KLO115" s="100"/>
      <c r="KLP115" s="100"/>
      <c r="KLQ115" s="100"/>
      <c r="KLR115" s="100"/>
      <c r="KLS115" s="100"/>
      <c r="KLT115" s="100"/>
      <c r="KLU115" s="100"/>
      <c r="KLV115" s="100"/>
      <c r="KLW115" s="100"/>
      <c r="KLX115" s="100"/>
      <c r="KLY115" s="100"/>
      <c r="KLZ115" s="100"/>
      <c r="KMA115" s="100"/>
      <c r="KMB115" s="100"/>
      <c r="KMC115" s="100"/>
      <c r="KMD115" s="100"/>
      <c r="KME115" s="100"/>
      <c r="KMF115" s="100"/>
      <c r="KMG115" s="100"/>
      <c r="KMH115" s="100"/>
      <c r="KMI115" s="100"/>
      <c r="KMJ115" s="100"/>
      <c r="KMK115" s="100"/>
      <c r="KML115" s="100"/>
      <c r="KMM115" s="100"/>
      <c r="KMN115" s="100"/>
      <c r="KMO115" s="100"/>
      <c r="KMP115" s="100"/>
      <c r="KMQ115" s="100"/>
      <c r="KMR115" s="100"/>
      <c r="KMS115" s="100"/>
      <c r="KMT115" s="100"/>
      <c r="KMU115" s="100"/>
      <c r="KMV115" s="100"/>
      <c r="KMW115" s="100"/>
      <c r="KMX115" s="100"/>
      <c r="KMY115" s="100"/>
      <c r="KMZ115" s="100"/>
      <c r="KNA115" s="100"/>
      <c r="KNB115" s="100"/>
      <c r="KNC115" s="100"/>
      <c r="KND115" s="100"/>
      <c r="KNE115" s="100"/>
      <c r="KNF115" s="100"/>
      <c r="KNG115" s="100"/>
      <c r="KNH115" s="100"/>
      <c r="KNI115" s="100"/>
      <c r="KNJ115" s="100"/>
      <c r="KNK115" s="100"/>
      <c r="KNL115" s="100"/>
      <c r="KNM115" s="100"/>
      <c r="KNN115" s="100"/>
      <c r="KNO115" s="100"/>
      <c r="KNP115" s="100"/>
      <c r="KNQ115" s="100"/>
      <c r="KNR115" s="100"/>
      <c r="KNS115" s="100"/>
      <c r="KNT115" s="100"/>
      <c r="KNU115" s="100"/>
      <c r="KNV115" s="100"/>
      <c r="KNW115" s="100"/>
      <c r="KNX115" s="100"/>
      <c r="KNY115" s="100"/>
      <c r="KNZ115" s="100"/>
      <c r="KOA115" s="100"/>
      <c r="KOB115" s="100"/>
      <c r="KOC115" s="100"/>
      <c r="KOD115" s="100"/>
      <c r="KOE115" s="100"/>
      <c r="KOF115" s="100"/>
      <c r="KOG115" s="100"/>
      <c r="KOH115" s="100"/>
      <c r="KOI115" s="100"/>
      <c r="KOJ115" s="100"/>
      <c r="KOK115" s="100"/>
      <c r="KOL115" s="100"/>
      <c r="KOM115" s="100"/>
      <c r="KON115" s="100"/>
      <c r="KOO115" s="100"/>
      <c r="KOP115" s="100"/>
      <c r="KOQ115" s="100"/>
      <c r="KOR115" s="100"/>
      <c r="KOS115" s="100"/>
      <c r="KOT115" s="100"/>
      <c r="KOU115" s="100"/>
      <c r="KOV115" s="100"/>
      <c r="KOW115" s="100"/>
      <c r="KOX115" s="100"/>
      <c r="KOY115" s="100"/>
      <c r="KOZ115" s="100"/>
      <c r="KPA115" s="100"/>
      <c r="KPB115" s="100"/>
      <c r="KPC115" s="100"/>
      <c r="KPD115" s="100"/>
      <c r="KPE115" s="100"/>
      <c r="KPF115" s="100"/>
      <c r="KPG115" s="100"/>
      <c r="KPH115" s="100"/>
      <c r="KPI115" s="100"/>
      <c r="KPJ115" s="100"/>
      <c r="KPK115" s="100"/>
      <c r="KPL115" s="100"/>
      <c r="KPM115" s="100"/>
      <c r="KPN115" s="100"/>
      <c r="KPO115" s="100"/>
      <c r="KPP115" s="100"/>
      <c r="KPQ115" s="100"/>
      <c r="KPR115" s="100"/>
      <c r="KPS115" s="100"/>
      <c r="KPT115" s="100"/>
      <c r="KPU115" s="100"/>
      <c r="KPV115" s="100"/>
      <c r="KPW115" s="100"/>
      <c r="KPX115" s="100"/>
      <c r="KPY115" s="100"/>
      <c r="KPZ115" s="100"/>
      <c r="KQA115" s="100"/>
      <c r="KQB115" s="100"/>
      <c r="KQC115" s="100"/>
      <c r="KQD115" s="100"/>
      <c r="KQE115" s="100"/>
      <c r="KQF115" s="100"/>
      <c r="KQG115" s="100"/>
      <c r="KQH115" s="100"/>
      <c r="KQI115" s="100"/>
      <c r="KQJ115" s="100"/>
      <c r="KQK115" s="100"/>
      <c r="KQL115" s="100"/>
      <c r="KQM115" s="100"/>
      <c r="KQN115" s="100"/>
      <c r="KQO115" s="100"/>
      <c r="KQP115" s="100"/>
      <c r="KQQ115" s="100"/>
      <c r="KQR115" s="100"/>
      <c r="KQS115" s="100"/>
      <c r="KQT115" s="100"/>
      <c r="KQU115" s="100"/>
      <c r="KQV115" s="100"/>
      <c r="KQW115" s="100"/>
      <c r="KQX115" s="100"/>
      <c r="KQY115" s="100"/>
      <c r="KQZ115" s="100"/>
      <c r="KRA115" s="100"/>
      <c r="KRB115" s="100"/>
      <c r="KRC115" s="100"/>
      <c r="KRD115" s="100"/>
      <c r="KRE115" s="100"/>
      <c r="KRF115" s="100"/>
      <c r="KRG115" s="100"/>
      <c r="KRH115" s="100"/>
      <c r="KRI115" s="100"/>
      <c r="KRJ115" s="100"/>
      <c r="KRK115" s="100"/>
      <c r="KRL115" s="100"/>
      <c r="KRM115" s="100"/>
      <c r="KRN115" s="100"/>
      <c r="KRO115" s="100"/>
      <c r="KRP115" s="100"/>
      <c r="KRQ115" s="100"/>
      <c r="KRR115" s="100"/>
      <c r="KRS115" s="100"/>
      <c r="KRT115" s="100"/>
      <c r="KRU115" s="100"/>
      <c r="KRV115" s="100"/>
      <c r="KRW115" s="100"/>
      <c r="KRX115" s="100"/>
      <c r="KRY115" s="100"/>
      <c r="KRZ115" s="100"/>
      <c r="KSA115" s="100"/>
      <c r="KSB115" s="100"/>
      <c r="KSC115" s="100"/>
      <c r="KSD115" s="100"/>
      <c r="KSE115" s="100"/>
      <c r="KSF115" s="100"/>
      <c r="KSG115" s="100"/>
      <c r="KSH115" s="100"/>
      <c r="KSI115" s="100"/>
      <c r="KSJ115" s="100"/>
      <c r="KSK115" s="100"/>
      <c r="KSL115" s="100"/>
      <c r="KSM115" s="100"/>
      <c r="KSN115" s="100"/>
      <c r="KSO115" s="100"/>
      <c r="KSP115" s="100"/>
      <c r="KSQ115" s="100"/>
      <c r="KSR115" s="100"/>
      <c r="KSS115" s="100"/>
      <c r="KST115" s="100"/>
      <c r="KSU115" s="100"/>
      <c r="KSV115" s="100"/>
      <c r="KSW115" s="100"/>
      <c r="KSX115" s="100"/>
      <c r="KSY115" s="100"/>
      <c r="KSZ115" s="100"/>
      <c r="KTA115" s="100"/>
      <c r="KTB115" s="100"/>
      <c r="KTC115" s="100"/>
      <c r="KTD115" s="100"/>
      <c r="KTE115" s="100"/>
      <c r="KTF115" s="100"/>
      <c r="KTG115" s="100"/>
      <c r="KTH115" s="100"/>
      <c r="KTI115" s="100"/>
      <c r="KTJ115" s="100"/>
      <c r="KTK115" s="100"/>
      <c r="KTL115" s="100"/>
      <c r="KTM115" s="100"/>
      <c r="KTN115" s="100"/>
      <c r="KTO115" s="100"/>
      <c r="KTP115" s="100"/>
      <c r="KTQ115" s="100"/>
      <c r="KTR115" s="100"/>
      <c r="KTS115" s="100"/>
      <c r="KTT115" s="100"/>
      <c r="KTU115" s="100"/>
      <c r="KTV115" s="100"/>
      <c r="KTW115" s="100"/>
      <c r="KTX115" s="100"/>
      <c r="KTY115" s="100"/>
      <c r="KTZ115" s="100"/>
      <c r="KUA115" s="100"/>
      <c r="KUB115" s="100"/>
      <c r="KUC115" s="100"/>
      <c r="KUD115" s="100"/>
      <c r="KUE115" s="100"/>
      <c r="KUF115" s="100"/>
      <c r="KUG115" s="100"/>
      <c r="KUH115" s="100"/>
      <c r="KUI115" s="100"/>
      <c r="KUJ115" s="100"/>
      <c r="KUK115" s="100"/>
      <c r="KUL115" s="100"/>
      <c r="KUM115" s="100"/>
      <c r="KUN115" s="100"/>
      <c r="KUO115" s="100"/>
      <c r="KUP115" s="100"/>
      <c r="KUQ115" s="100"/>
      <c r="KUR115" s="100"/>
      <c r="KUS115" s="100"/>
      <c r="KUT115" s="100"/>
      <c r="KUU115" s="100"/>
      <c r="KUV115" s="100"/>
      <c r="KUW115" s="100"/>
      <c r="KUX115" s="100"/>
      <c r="KUY115" s="100"/>
      <c r="KUZ115" s="100"/>
      <c r="KVA115" s="100"/>
      <c r="KVB115" s="100"/>
      <c r="KVC115" s="100"/>
      <c r="KVD115" s="100"/>
      <c r="KVE115" s="100"/>
      <c r="KVF115" s="100"/>
      <c r="KVG115" s="100"/>
      <c r="KVH115" s="100"/>
      <c r="KVI115" s="100"/>
      <c r="KVJ115" s="100"/>
      <c r="KVK115" s="100"/>
      <c r="KVL115" s="100"/>
      <c r="KVM115" s="100"/>
      <c r="KVN115" s="100"/>
      <c r="KVO115" s="100"/>
      <c r="KVP115" s="100"/>
      <c r="KVQ115" s="100"/>
      <c r="KVR115" s="100"/>
      <c r="KVS115" s="100"/>
      <c r="KVT115" s="100"/>
      <c r="KVU115" s="100"/>
      <c r="KVV115" s="100"/>
      <c r="KVW115" s="100"/>
      <c r="KVX115" s="100"/>
      <c r="KVY115" s="100"/>
      <c r="KVZ115" s="100"/>
      <c r="KWA115" s="100"/>
      <c r="KWB115" s="100"/>
      <c r="KWC115" s="100"/>
      <c r="KWD115" s="100"/>
      <c r="KWE115" s="100"/>
      <c r="KWF115" s="100"/>
      <c r="KWG115" s="100"/>
      <c r="KWH115" s="100"/>
      <c r="KWI115" s="100"/>
      <c r="KWJ115" s="100"/>
      <c r="KWK115" s="100"/>
      <c r="KWL115" s="100"/>
      <c r="KWM115" s="100"/>
      <c r="KWN115" s="100"/>
      <c r="KWO115" s="100"/>
      <c r="KWP115" s="100"/>
      <c r="KWQ115" s="100"/>
      <c r="KWR115" s="100"/>
      <c r="KWS115" s="100"/>
      <c r="KWT115" s="100"/>
      <c r="KWU115" s="100"/>
      <c r="KWV115" s="100"/>
      <c r="KWW115" s="100"/>
      <c r="KWX115" s="100"/>
      <c r="KWY115" s="100"/>
      <c r="KWZ115" s="100"/>
      <c r="KXA115" s="100"/>
      <c r="KXB115" s="100"/>
      <c r="KXC115" s="100"/>
      <c r="KXD115" s="100"/>
      <c r="KXE115" s="100"/>
      <c r="KXF115" s="100"/>
      <c r="KXG115" s="100"/>
      <c r="KXH115" s="100"/>
      <c r="KXI115" s="100"/>
      <c r="KXJ115" s="100"/>
      <c r="KXK115" s="100"/>
      <c r="KXL115" s="100"/>
      <c r="KXM115" s="100"/>
      <c r="KXN115" s="100"/>
      <c r="KXO115" s="100"/>
      <c r="KXP115" s="100"/>
      <c r="KXQ115" s="100"/>
      <c r="KXR115" s="100"/>
      <c r="KXS115" s="100"/>
      <c r="KXT115" s="100"/>
      <c r="KXU115" s="100"/>
      <c r="KXV115" s="100"/>
      <c r="KXW115" s="100"/>
      <c r="KXX115" s="100"/>
      <c r="KXY115" s="100"/>
      <c r="KXZ115" s="100"/>
      <c r="KYA115" s="100"/>
      <c r="KYB115" s="100"/>
      <c r="KYC115" s="100"/>
      <c r="KYD115" s="100"/>
      <c r="KYE115" s="100"/>
      <c r="KYF115" s="100"/>
      <c r="KYG115" s="100"/>
      <c r="KYH115" s="100"/>
      <c r="KYI115" s="100"/>
      <c r="KYJ115" s="100"/>
      <c r="KYK115" s="100"/>
      <c r="KYL115" s="100"/>
      <c r="KYM115" s="100"/>
      <c r="KYN115" s="100"/>
      <c r="KYO115" s="100"/>
      <c r="KYP115" s="100"/>
      <c r="KYQ115" s="100"/>
      <c r="KYR115" s="100"/>
      <c r="KYS115" s="100"/>
      <c r="KYT115" s="100"/>
      <c r="KYU115" s="100"/>
      <c r="KYV115" s="100"/>
      <c r="KYW115" s="100"/>
      <c r="KYX115" s="100"/>
      <c r="KYY115" s="100"/>
      <c r="KYZ115" s="100"/>
      <c r="KZA115" s="100"/>
      <c r="KZB115" s="100"/>
      <c r="KZC115" s="100"/>
      <c r="KZD115" s="100"/>
      <c r="KZE115" s="100"/>
      <c r="KZF115" s="100"/>
      <c r="KZG115" s="100"/>
      <c r="KZH115" s="100"/>
      <c r="KZI115" s="100"/>
      <c r="KZJ115" s="100"/>
      <c r="KZK115" s="100"/>
      <c r="KZL115" s="100"/>
      <c r="KZM115" s="100"/>
      <c r="KZN115" s="100"/>
      <c r="KZO115" s="100"/>
      <c r="KZP115" s="100"/>
      <c r="KZQ115" s="100"/>
      <c r="KZR115" s="100"/>
      <c r="KZS115" s="100"/>
      <c r="KZT115" s="100"/>
      <c r="KZU115" s="100"/>
      <c r="KZV115" s="100"/>
      <c r="KZW115" s="100"/>
      <c r="KZX115" s="100"/>
      <c r="KZY115" s="100"/>
      <c r="KZZ115" s="100"/>
      <c r="LAA115" s="100"/>
      <c r="LAB115" s="100"/>
      <c r="LAC115" s="100"/>
      <c r="LAD115" s="100"/>
      <c r="LAE115" s="100"/>
      <c r="LAF115" s="100"/>
      <c r="LAG115" s="100"/>
      <c r="LAH115" s="100"/>
      <c r="LAI115" s="100"/>
      <c r="LAJ115" s="100"/>
      <c r="LAK115" s="100"/>
      <c r="LAL115" s="100"/>
      <c r="LAM115" s="100"/>
      <c r="LAN115" s="100"/>
      <c r="LAO115" s="100"/>
      <c r="LAP115" s="100"/>
      <c r="LAQ115" s="100"/>
      <c r="LAR115" s="100"/>
      <c r="LAS115" s="100"/>
      <c r="LAT115" s="100"/>
      <c r="LAU115" s="100"/>
      <c r="LAV115" s="100"/>
      <c r="LAW115" s="100"/>
      <c r="LAX115" s="100"/>
      <c r="LAY115" s="100"/>
      <c r="LAZ115" s="100"/>
      <c r="LBA115" s="100"/>
      <c r="LBB115" s="100"/>
      <c r="LBC115" s="100"/>
      <c r="LBD115" s="100"/>
      <c r="LBE115" s="100"/>
      <c r="LBF115" s="100"/>
      <c r="LBG115" s="100"/>
      <c r="LBH115" s="100"/>
      <c r="LBI115" s="100"/>
      <c r="LBJ115" s="100"/>
      <c r="LBK115" s="100"/>
      <c r="LBL115" s="100"/>
      <c r="LBM115" s="100"/>
      <c r="LBN115" s="100"/>
      <c r="LBO115" s="100"/>
      <c r="LBP115" s="100"/>
      <c r="LBQ115" s="100"/>
      <c r="LBR115" s="100"/>
      <c r="LBS115" s="100"/>
      <c r="LBT115" s="100"/>
      <c r="LBU115" s="100"/>
      <c r="LBV115" s="100"/>
      <c r="LBW115" s="100"/>
      <c r="LBX115" s="100"/>
      <c r="LBY115" s="100"/>
      <c r="LBZ115" s="100"/>
      <c r="LCA115" s="100"/>
      <c r="LCB115" s="100"/>
      <c r="LCC115" s="100"/>
      <c r="LCD115" s="100"/>
      <c r="LCE115" s="100"/>
      <c r="LCF115" s="100"/>
      <c r="LCG115" s="100"/>
      <c r="LCH115" s="100"/>
      <c r="LCI115" s="100"/>
      <c r="LCJ115" s="100"/>
      <c r="LCK115" s="100"/>
      <c r="LCL115" s="100"/>
      <c r="LCM115" s="100"/>
      <c r="LCN115" s="100"/>
      <c r="LCO115" s="100"/>
      <c r="LCP115" s="100"/>
      <c r="LCQ115" s="100"/>
      <c r="LCR115" s="100"/>
      <c r="LCS115" s="100"/>
      <c r="LCT115" s="100"/>
      <c r="LCU115" s="100"/>
      <c r="LCV115" s="100"/>
      <c r="LCW115" s="100"/>
      <c r="LCX115" s="100"/>
      <c r="LCY115" s="100"/>
      <c r="LCZ115" s="100"/>
      <c r="LDA115" s="100"/>
      <c r="LDB115" s="100"/>
      <c r="LDC115" s="100"/>
      <c r="LDD115" s="100"/>
      <c r="LDE115" s="100"/>
      <c r="LDF115" s="100"/>
      <c r="LDG115" s="100"/>
      <c r="LDH115" s="100"/>
      <c r="LDI115" s="100"/>
      <c r="LDJ115" s="100"/>
      <c r="LDK115" s="100"/>
      <c r="LDL115" s="100"/>
      <c r="LDM115" s="100"/>
      <c r="LDN115" s="100"/>
      <c r="LDO115" s="100"/>
      <c r="LDP115" s="100"/>
      <c r="LDQ115" s="100"/>
      <c r="LDR115" s="100"/>
      <c r="LDS115" s="100"/>
      <c r="LDT115" s="100"/>
      <c r="LDU115" s="100"/>
      <c r="LDV115" s="100"/>
      <c r="LDW115" s="100"/>
      <c r="LDX115" s="100"/>
      <c r="LDY115" s="100"/>
      <c r="LDZ115" s="100"/>
      <c r="LEA115" s="100"/>
      <c r="LEB115" s="100"/>
      <c r="LEC115" s="100"/>
      <c r="LED115" s="100"/>
      <c r="LEE115" s="100"/>
      <c r="LEF115" s="100"/>
      <c r="LEG115" s="100"/>
      <c r="LEH115" s="100"/>
      <c r="LEI115" s="100"/>
      <c r="LEJ115" s="100"/>
      <c r="LEK115" s="100"/>
      <c r="LEL115" s="100"/>
      <c r="LEM115" s="100"/>
      <c r="LEN115" s="100"/>
      <c r="LEO115" s="100"/>
      <c r="LEP115" s="100"/>
      <c r="LEQ115" s="100"/>
      <c r="LER115" s="100"/>
      <c r="LES115" s="100"/>
      <c r="LET115" s="100"/>
      <c r="LEU115" s="100"/>
      <c r="LEV115" s="100"/>
      <c r="LEW115" s="100"/>
      <c r="LEX115" s="100"/>
      <c r="LEY115" s="100"/>
      <c r="LEZ115" s="100"/>
      <c r="LFA115" s="100"/>
      <c r="LFB115" s="100"/>
      <c r="LFC115" s="100"/>
      <c r="LFD115" s="100"/>
      <c r="LFE115" s="100"/>
      <c r="LFF115" s="100"/>
      <c r="LFG115" s="100"/>
      <c r="LFH115" s="100"/>
      <c r="LFI115" s="100"/>
      <c r="LFJ115" s="100"/>
      <c r="LFK115" s="100"/>
      <c r="LFL115" s="100"/>
      <c r="LFM115" s="100"/>
      <c r="LFN115" s="100"/>
      <c r="LFO115" s="100"/>
      <c r="LFP115" s="100"/>
      <c r="LFQ115" s="100"/>
      <c r="LFR115" s="100"/>
      <c r="LFS115" s="100"/>
      <c r="LFT115" s="100"/>
      <c r="LFU115" s="100"/>
      <c r="LFV115" s="100"/>
      <c r="LFW115" s="100"/>
      <c r="LFX115" s="100"/>
      <c r="LFY115" s="100"/>
      <c r="LFZ115" s="100"/>
      <c r="LGA115" s="100"/>
      <c r="LGB115" s="100"/>
      <c r="LGC115" s="100"/>
      <c r="LGD115" s="100"/>
      <c r="LGE115" s="100"/>
      <c r="LGF115" s="100"/>
      <c r="LGG115" s="100"/>
      <c r="LGH115" s="100"/>
      <c r="LGI115" s="100"/>
      <c r="LGJ115" s="100"/>
      <c r="LGK115" s="100"/>
      <c r="LGL115" s="100"/>
      <c r="LGM115" s="100"/>
      <c r="LGN115" s="100"/>
      <c r="LGO115" s="100"/>
      <c r="LGP115" s="100"/>
      <c r="LGQ115" s="100"/>
      <c r="LGR115" s="100"/>
      <c r="LGS115" s="100"/>
      <c r="LGT115" s="100"/>
      <c r="LGU115" s="100"/>
      <c r="LGV115" s="100"/>
      <c r="LGW115" s="100"/>
      <c r="LGX115" s="100"/>
      <c r="LGY115" s="100"/>
      <c r="LGZ115" s="100"/>
      <c r="LHA115" s="100"/>
      <c r="LHB115" s="100"/>
      <c r="LHC115" s="100"/>
      <c r="LHD115" s="100"/>
      <c r="LHE115" s="100"/>
      <c r="LHF115" s="100"/>
      <c r="LHG115" s="100"/>
      <c r="LHH115" s="100"/>
      <c r="LHI115" s="100"/>
      <c r="LHJ115" s="100"/>
      <c r="LHK115" s="100"/>
      <c r="LHL115" s="100"/>
      <c r="LHM115" s="100"/>
      <c r="LHN115" s="100"/>
      <c r="LHO115" s="100"/>
      <c r="LHP115" s="100"/>
      <c r="LHQ115" s="100"/>
      <c r="LHR115" s="100"/>
      <c r="LHS115" s="100"/>
      <c r="LHT115" s="100"/>
      <c r="LHU115" s="100"/>
      <c r="LHV115" s="100"/>
      <c r="LHW115" s="100"/>
      <c r="LHX115" s="100"/>
      <c r="LHY115" s="100"/>
      <c r="LHZ115" s="100"/>
      <c r="LIA115" s="100"/>
      <c r="LIB115" s="100"/>
      <c r="LIC115" s="100"/>
      <c r="LID115" s="100"/>
      <c r="LIE115" s="100"/>
      <c r="LIF115" s="100"/>
      <c r="LIG115" s="100"/>
      <c r="LIH115" s="100"/>
      <c r="LII115" s="100"/>
      <c r="LIJ115" s="100"/>
      <c r="LIK115" s="100"/>
      <c r="LIL115" s="100"/>
      <c r="LIM115" s="100"/>
      <c r="LIN115" s="100"/>
      <c r="LIO115" s="100"/>
      <c r="LIP115" s="100"/>
      <c r="LIQ115" s="100"/>
      <c r="LIR115" s="100"/>
      <c r="LIS115" s="100"/>
      <c r="LIT115" s="100"/>
      <c r="LIU115" s="100"/>
      <c r="LIV115" s="100"/>
      <c r="LIW115" s="100"/>
      <c r="LIX115" s="100"/>
      <c r="LIY115" s="100"/>
      <c r="LIZ115" s="100"/>
      <c r="LJA115" s="100"/>
      <c r="LJB115" s="100"/>
      <c r="LJC115" s="100"/>
      <c r="LJD115" s="100"/>
      <c r="LJE115" s="100"/>
      <c r="LJF115" s="100"/>
      <c r="LJG115" s="100"/>
      <c r="LJH115" s="100"/>
      <c r="LJI115" s="100"/>
      <c r="LJJ115" s="100"/>
      <c r="LJK115" s="100"/>
      <c r="LJL115" s="100"/>
      <c r="LJM115" s="100"/>
      <c r="LJN115" s="100"/>
      <c r="LJO115" s="100"/>
      <c r="LJP115" s="100"/>
      <c r="LJQ115" s="100"/>
      <c r="LJR115" s="100"/>
      <c r="LJS115" s="100"/>
      <c r="LJT115" s="100"/>
      <c r="LJU115" s="100"/>
      <c r="LJV115" s="100"/>
      <c r="LJW115" s="100"/>
      <c r="LJX115" s="100"/>
      <c r="LJY115" s="100"/>
      <c r="LJZ115" s="100"/>
      <c r="LKA115" s="100"/>
      <c r="LKB115" s="100"/>
      <c r="LKC115" s="100"/>
      <c r="LKD115" s="100"/>
      <c r="LKE115" s="100"/>
      <c r="LKF115" s="100"/>
      <c r="LKG115" s="100"/>
      <c r="LKH115" s="100"/>
      <c r="LKI115" s="100"/>
      <c r="LKJ115" s="100"/>
      <c r="LKK115" s="100"/>
      <c r="LKL115" s="100"/>
      <c r="LKM115" s="100"/>
      <c r="LKN115" s="100"/>
      <c r="LKO115" s="100"/>
      <c r="LKP115" s="100"/>
      <c r="LKQ115" s="100"/>
      <c r="LKR115" s="100"/>
      <c r="LKS115" s="100"/>
      <c r="LKT115" s="100"/>
      <c r="LKU115" s="100"/>
      <c r="LKV115" s="100"/>
      <c r="LKW115" s="100"/>
      <c r="LKX115" s="100"/>
      <c r="LKY115" s="100"/>
      <c r="LKZ115" s="100"/>
      <c r="LLA115" s="100"/>
      <c r="LLB115" s="100"/>
      <c r="LLC115" s="100"/>
      <c r="LLD115" s="100"/>
      <c r="LLE115" s="100"/>
      <c r="LLF115" s="100"/>
      <c r="LLG115" s="100"/>
      <c r="LLH115" s="100"/>
      <c r="LLI115" s="100"/>
      <c r="LLJ115" s="100"/>
      <c r="LLK115" s="100"/>
      <c r="LLL115" s="100"/>
      <c r="LLM115" s="100"/>
      <c r="LLN115" s="100"/>
      <c r="LLO115" s="100"/>
      <c r="LLP115" s="100"/>
      <c r="LLQ115" s="100"/>
      <c r="LLR115" s="100"/>
      <c r="LLS115" s="100"/>
      <c r="LLT115" s="100"/>
      <c r="LLU115" s="100"/>
      <c r="LLV115" s="100"/>
      <c r="LLW115" s="100"/>
      <c r="LLX115" s="100"/>
      <c r="LLY115" s="100"/>
      <c r="LLZ115" s="100"/>
      <c r="LMA115" s="100"/>
      <c r="LMB115" s="100"/>
      <c r="LMC115" s="100"/>
      <c r="LMD115" s="100"/>
      <c r="LME115" s="100"/>
      <c r="LMF115" s="100"/>
      <c r="LMG115" s="100"/>
      <c r="LMH115" s="100"/>
      <c r="LMI115" s="100"/>
      <c r="LMJ115" s="100"/>
      <c r="LMK115" s="100"/>
      <c r="LML115" s="100"/>
      <c r="LMM115" s="100"/>
      <c r="LMN115" s="100"/>
      <c r="LMO115" s="100"/>
      <c r="LMP115" s="100"/>
      <c r="LMQ115" s="100"/>
      <c r="LMR115" s="100"/>
      <c r="LMS115" s="100"/>
      <c r="LMT115" s="100"/>
      <c r="LMU115" s="100"/>
      <c r="LMV115" s="100"/>
      <c r="LMW115" s="100"/>
      <c r="LMX115" s="100"/>
      <c r="LMY115" s="100"/>
      <c r="LMZ115" s="100"/>
      <c r="LNA115" s="100"/>
      <c r="LNB115" s="100"/>
      <c r="LNC115" s="100"/>
      <c r="LND115" s="100"/>
      <c r="LNE115" s="100"/>
      <c r="LNF115" s="100"/>
      <c r="LNG115" s="100"/>
      <c r="LNH115" s="100"/>
      <c r="LNI115" s="100"/>
      <c r="LNJ115" s="100"/>
      <c r="LNK115" s="100"/>
      <c r="LNL115" s="100"/>
      <c r="LNM115" s="100"/>
      <c r="LNN115" s="100"/>
      <c r="LNO115" s="100"/>
      <c r="LNP115" s="100"/>
      <c r="LNQ115" s="100"/>
      <c r="LNR115" s="100"/>
      <c r="LNS115" s="100"/>
      <c r="LNT115" s="100"/>
      <c r="LNU115" s="100"/>
      <c r="LNV115" s="100"/>
      <c r="LNW115" s="100"/>
      <c r="LNX115" s="100"/>
      <c r="LNY115" s="100"/>
      <c r="LNZ115" s="100"/>
      <c r="LOA115" s="100"/>
      <c r="LOB115" s="100"/>
      <c r="LOC115" s="100"/>
      <c r="LOD115" s="100"/>
      <c r="LOE115" s="100"/>
      <c r="LOF115" s="100"/>
      <c r="LOG115" s="100"/>
      <c r="LOH115" s="100"/>
      <c r="LOI115" s="100"/>
      <c r="LOJ115" s="100"/>
      <c r="LOK115" s="100"/>
      <c r="LOL115" s="100"/>
      <c r="LOM115" s="100"/>
      <c r="LON115" s="100"/>
      <c r="LOO115" s="100"/>
      <c r="LOP115" s="100"/>
      <c r="LOQ115" s="100"/>
      <c r="LOR115" s="100"/>
      <c r="LOS115" s="100"/>
      <c r="LOT115" s="100"/>
      <c r="LOU115" s="100"/>
      <c r="LOV115" s="100"/>
      <c r="LOW115" s="100"/>
      <c r="LOX115" s="100"/>
      <c r="LOY115" s="100"/>
      <c r="LOZ115" s="100"/>
      <c r="LPA115" s="100"/>
      <c r="LPB115" s="100"/>
      <c r="LPC115" s="100"/>
      <c r="LPD115" s="100"/>
      <c r="LPE115" s="100"/>
      <c r="LPF115" s="100"/>
      <c r="LPG115" s="100"/>
      <c r="LPH115" s="100"/>
      <c r="LPI115" s="100"/>
      <c r="LPJ115" s="100"/>
      <c r="LPK115" s="100"/>
      <c r="LPL115" s="100"/>
      <c r="LPM115" s="100"/>
      <c r="LPN115" s="100"/>
      <c r="LPO115" s="100"/>
      <c r="LPP115" s="100"/>
      <c r="LPQ115" s="100"/>
      <c r="LPR115" s="100"/>
      <c r="LPS115" s="100"/>
      <c r="LPT115" s="100"/>
      <c r="LPU115" s="100"/>
      <c r="LPV115" s="100"/>
      <c r="LPW115" s="100"/>
      <c r="LPX115" s="100"/>
      <c r="LPY115" s="100"/>
      <c r="LPZ115" s="100"/>
      <c r="LQA115" s="100"/>
      <c r="LQB115" s="100"/>
      <c r="LQC115" s="100"/>
      <c r="LQD115" s="100"/>
      <c r="LQE115" s="100"/>
      <c r="LQF115" s="100"/>
      <c r="LQG115" s="100"/>
      <c r="LQH115" s="100"/>
      <c r="LQI115" s="100"/>
      <c r="LQJ115" s="100"/>
      <c r="LQK115" s="100"/>
      <c r="LQL115" s="100"/>
      <c r="LQM115" s="100"/>
      <c r="LQN115" s="100"/>
      <c r="LQO115" s="100"/>
      <c r="LQP115" s="100"/>
      <c r="LQQ115" s="100"/>
      <c r="LQR115" s="100"/>
      <c r="LQS115" s="100"/>
      <c r="LQT115" s="100"/>
      <c r="LQU115" s="100"/>
      <c r="LQV115" s="100"/>
      <c r="LQW115" s="100"/>
      <c r="LQX115" s="100"/>
      <c r="LQY115" s="100"/>
      <c r="LQZ115" s="100"/>
      <c r="LRA115" s="100"/>
      <c r="LRB115" s="100"/>
      <c r="LRC115" s="100"/>
      <c r="LRD115" s="100"/>
      <c r="LRE115" s="100"/>
      <c r="LRF115" s="100"/>
      <c r="LRG115" s="100"/>
      <c r="LRH115" s="100"/>
      <c r="LRI115" s="100"/>
      <c r="LRJ115" s="100"/>
      <c r="LRK115" s="100"/>
      <c r="LRL115" s="100"/>
      <c r="LRM115" s="100"/>
      <c r="LRN115" s="100"/>
      <c r="LRO115" s="100"/>
      <c r="LRP115" s="100"/>
      <c r="LRQ115" s="100"/>
      <c r="LRR115" s="100"/>
      <c r="LRS115" s="100"/>
      <c r="LRT115" s="100"/>
      <c r="LRU115" s="100"/>
      <c r="LRV115" s="100"/>
      <c r="LRW115" s="100"/>
      <c r="LRX115" s="100"/>
      <c r="LRY115" s="100"/>
      <c r="LRZ115" s="100"/>
      <c r="LSA115" s="100"/>
      <c r="LSB115" s="100"/>
      <c r="LSC115" s="100"/>
      <c r="LSD115" s="100"/>
      <c r="LSE115" s="100"/>
      <c r="LSF115" s="100"/>
      <c r="LSG115" s="100"/>
      <c r="LSH115" s="100"/>
      <c r="LSI115" s="100"/>
      <c r="LSJ115" s="100"/>
      <c r="LSK115" s="100"/>
      <c r="LSL115" s="100"/>
      <c r="LSM115" s="100"/>
      <c r="LSN115" s="100"/>
      <c r="LSO115" s="100"/>
      <c r="LSP115" s="100"/>
      <c r="LSQ115" s="100"/>
      <c r="LSR115" s="100"/>
      <c r="LSS115" s="100"/>
      <c r="LST115" s="100"/>
      <c r="LSU115" s="100"/>
      <c r="LSV115" s="100"/>
      <c r="LSW115" s="100"/>
      <c r="LSX115" s="100"/>
      <c r="LSY115" s="100"/>
      <c r="LSZ115" s="100"/>
      <c r="LTA115" s="100"/>
      <c r="LTB115" s="100"/>
      <c r="LTC115" s="100"/>
      <c r="LTD115" s="100"/>
      <c r="LTE115" s="100"/>
      <c r="LTF115" s="100"/>
      <c r="LTG115" s="100"/>
      <c r="LTH115" s="100"/>
      <c r="LTI115" s="100"/>
      <c r="LTJ115" s="100"/>
      <c r="LTK115" s="100"/>
      <c r="LTL115" s="100"/>
      <c r="LTM115" s="100"/>
      <c r="LTN115" s="100"/>
      <c r="LTO115" s="100"/>
      <c r="LTP115" s="100"/>
      <c r="LTQ115" s="100"/>
      <c r="LTR115" s="100"/>
      <c r="LTS115" s="100"/>
      <c r="LTT115" s="100"/>
      <c r="LTU115" s="100"/>
      <c r="LTV115" s="100"/>
      <c r="LTW115" s="100"/>
      <c r="LTX115" s="100"/>
      <c r="LTY115" s="100"/>
      <c r="LTZ115" s="100"/>
      <c r="LUA115" s="100"/>
      <c r="LUB115" s="100"/>
      <c r="LUC115" s="100"/>
      <c r="LUD115" s="100"/>
      <c r="LUE115" s="100"/>
      <c r="LUF115" s="100"/>
      <c r="LUG115" s="100"/>
      <c r="LUH115" s="100"/>
      <c r="LUI115" s="100"/>
      <c r="LUJ115" s="100"/>
      <c r="LUK115" s="100"/>
      <c r="LUL115" s="100"/>
      <c r="LUM115" s="100"/>
      <c r="LUN115" s="100"/>
      <c r="LUO115" s="100"/>
      <c r="LUP115" s="100"/>
      <c r="LUQ115" s="100"/>
      <c r="LUR115" s="100"/>
      <c r="LUS115" s="100"/>
      <c r="LUT115" s="100"/>
      <c r="LUU115" s="100"/>
      <c r="LUV115" s="100"/>
      <c r="LUW115" s="100"/>
      <c r="LUX115" s="100"/>
      <c r="LUY115" s="100"/>
      <c r="LUZ115" s="100"/>
      <c r="LVA115" s="100"/>
      <c r="LVB115" s="100"/>
      <c r="LVC115" s="100"/>
      <c r="LVD115" s="100"/>
      <c r="LVE115" s="100"/>
      <c r="LVF115" s="100"/>
      <c r="LVG115" s="100"/>
      <c r="LVH115" s="100"/>
      <c r="LVI115" s="100"/>
      <c r="LVJ115" s="100"/>
      <c r="LVK115" s="100"/>
      <c r="LVL115" s="100"/>
      <c r="LVM115" s="100"/>
      <c r="LVN115" s="100"/>
      <c r="LVO115" s="100"/>
      <c r="LVP115" s="100"/>
      <c r="LVQ115" s="100"/>
      <c r="LVR115" s="100"/>
      <c r="LVS115" s="100"/>
      <c r="LVT115" s="100"/>
      <c r="LVU115" s="100"/>
      <c r="LVV115" s="100"/>
      <c r="LVW115" s="100"/>
      <c r="LVX115" s="100"/>
      <c r="LVY115" s="100"/>
      <c r="LVZ115" s="100"/>
      <c r="LWA115" s="100"/>
      <c r="LWB115" s="100"/>
      <c r="LWC115" s="100"/>
      <c r="LWD115" s="100"/>
      <c r="LWE115" s="100"/>
      <c r="LWF115" s="100"/>
      <c r="LWG115" s="100"/>
      <c r="LWH115" s="100"/>
      <c r="LWI115" s="100"/>
      <c r="LWJ115" s="100"/>
      <c r="LWK115" s="100"/>
      <c r="LWL115" s="100"/>
      <c r="LWM115" s="100"/>
      <c r="LWN115" s="100"/>
      <c r="LWO115" s="100"/>
      <c r="LWP115" s="100"/>
      <c r="LWQ115" s="100"/>
      <c r="LWR115" s="100"/>
      <c r="LWS115" s="100"/>
      <c r="LWT115" s="100"/>
      <c r="LWU115" s="100"/>
      <c r="LWV115" s="100"/>
      <c r="LWW115" s="100"/>
      <c r="LWX115" s="100"/>
      <c r="LWY115" s="100"/>
      <c r="LWZ115" s="100"/>
      <c r="LXA115" s="100"/>
      <c r="LXB115" s="100"/>
      <c r="LXC115" s="100"/>
      <c r="LXD115" s="100"/>
      <c r="LXE115" s="100"/>
      <c r="LXF115" s="100"/>
      <c r="LXG115" s="100"/>
      <c r="LXH115" s="100"/>
      <c r="LXI115" s="100"/>
      <c r="LXJ115" s="100"/>
      <c r="LXK115" s="100"/>
      <c r="LXL115" s="100"/>
      <c r="LXM115" s="100"/>
      <c r="LXN115" s="100"/>
      <c r="LXO115" s="100"/>
      <c r="LXP115" s="100"/>
      <c r="LXQ115" s="100"/>
      <c r="LXR115" s="100"/>
      <c r="LXS115" s="100"/>
      <c r="LXT115" s="100"/>
      <c r="LXU115" s="100"/>
      <c r="LXV115" s="100"/>
      <c r="LXW115" s="100"/>
      <c r="LXX115" s="100"/>
      <c r="LXY115" s="100"/>
      <c r="LXZ115" s="100"/>
      <c r="LYA115" s="100"/>
      <c r="LYB115" s="100"/>
      <c r="LYC115" s="100"/>
      <c r="LYD115" s="100"/>
      <c r="LYE115" s="100"/>
      <c r="LYF115" s="100"/>
      <c r="LYG115" s="100"/>
      <c r="LYH115" s="100"/>
      <c r="LYI115" s="100"/>
      <c r="LYJ115" s="100"/>
      <c r="LYK115" s="100"/>
      <c r="LYL115" s="100"/>
      <c r="LYM115" s="100"/>
      <c r="LYN115" s="100"/>
      <c r="LYO115" s="100"/>
      <c r="LYP115" s="100"/>
      <c r="LYQ115" s="100"/>
      <c r="LYR115" s="100"/>
      <c r="LYS115" s="100"/>
      <c r="LYT115" s="100"/>
      <c r="LYU115" s="100"/>
      <c r="LYV115" s="100"/>
      <c r="LYW115" s="100"/>
      <c r="LYX115" s="100"/>
      <c r="LYY115" s="100"/>
      <c r="LYZ115" s="100"/>
      <c r="LZA115" s="100"/>
      <c r="LZB115" s="100"/>
      <c r="LZC115" s="100"/>
      <c r="LZD115" s="100"/>
      <c r="LZE115" s="100"/>
      <c r="LZF115" s="100"/>
      <c r="LZG115" s="100"/>
      <c r="LZH115" s="100"/>
      <c r="LZI115" s="100"/>
      <c r="LZJ115" s="100"/>
      <c r="LZK115" s="100"/>
      <c r="LZL115" s="100"/>
      <c r="LZM115" s="100"/>
      <c r="LZN115" s="100"/>
      <c r="LZO115" s="100"/>
      <c r="LZP115" s="100"/>
      <c r="LZQ115" s="100"/>
      <c r="LZR115" s="100"/>
      <c r="LZS115" s="100"/>
      <c r="LZT115" s="100"/>
      <c r="LZU115" s="100"/>
      <c r="LZV115" s="100"/>
      <c r="LZW115" s="100"/>
      <c r="LZX115" s="100"/>
      <c r="LZY115" s="100"/>
      <c r="LZZ115" s="100"/>
      <c r="MAA115" s="100"/>
      <c r="MAB115" s="100"/>
      <c r="MAC115" s="100"/>
      <c r="MAD115" s="100"/>
      <c r="MAE115" s="100"/>
      <c r="MAF115" s="100"/>
      <c r="MAG115" s="100"/>
      <c r="MAH115" s="100"/>
      <c r="MAI115" s="100"/>
      <c r="MAJ115" s="100"/>
      <c r="MAK115" s="100"/>
      <c r="MAL115" s="100"/>
      <c r="MAM115" s="100"/>
      <c r="MAN115" s="100"/>
      <c r="MAO115" s="100"/>
      <c r="MAP115" s="100"/>
      <c r="MAQ115" s="100"/>
      <c r="MAR115" s="100"/>
      <c r="MAS115" s="100"/>
      <c r="MAT115" s="100"/>
      <c r="MAU115" s="100"/>
      <c r="MAV115" s="100"/>
      <c r="MAW115" s="100"/>
      <c r="MAX115" s="100"/>
      <c r="MAY115" s="100"/>
      <c r="MAZ115" s="100"/>
      <c r="MBA115" s="100"/>
      <c r="MBB115" s="100"/>
      <c r="MBC115" s="100"/>
      <c r="MBD115" s="100"/>
      <c r="MBE115" s="100"/>
      <c r="MBF115" s="100"/>
      <c r="MBG115" s="100"/>
      <c r="MBH115" s="100"/>
      <c r="MBI115" s="100"/>
      <c r="MBJ115" s="100"/>
      <c r="MBK115" s="100"/>
      <c r="MBL115" s="100"/>
      <c r="MBM115" s="100"/>
      <c r="MBN115" s="100"/>
      <c r="MBO115" s="100"/>
      <c r="MBP115" s="100"/>
      <c r="MBQ115" s="100"/>
      <c r="MBR115" s="100"/>
      <c r="MBS115" s="100"/>
      <c r="MBT115" s="100"/>
      <c r="MBU115" s="100"/>
      <c r="MBV115" s="100"/>
      <c r="MBW115" s="100"/>
      <c r="MBX115" s="100"/>
      <c r="MBY115" s="100"/>
      <c r="MBZ115" s="100"/>
      <c r="MCA115" s="100"/>
      <c r="MCB115" s="100"/>
      <c r="MCC115" s="100"/>
      <c r="MCD115" s="100"/>
      <c r="MCE115" s="100"/>
      <c r="MCF115" s="100"/>
      <c r="MCG115" s="100"/>
      <c r="MCH115" s="100"/>
      <c r="MCI115" s="100"/>
      <c r="MCJ115" s="100"/>
      <c r="MCK115" s="100"/>
      <c r="MCL115" s="100"/>
      <c r="MCM115" s="100"/>
      <c r="MCN115" s="100"/>
      <c r="MCO115" s="100"/>
      <c r="MCP115" s="100"/>
      <c r="MCQ115" s="100"/>
      <c r="MCR115" s="100"/>
      <c r="MCS115" s="100"/>
      <c r="MCT115" s="100"/>
      <c r="MCU115" s="100"/>
      <c r="MCV115" s="100"/>
      <c r="MCW115" s="100"/>
      <c r="MCX115" s="100"/>
      <c r="MCY115" s="100"/>
      <c r="MCZ115" s="100"/>
      <c r="MDA115" s="100"/>
      <c r="MDB115" s="100"/>
      <c r="MDC115" s="100"/>
      <c r="MDD115" s="100"/>
      <c r="MDE115" s="100"/>
      <c r="MDF115" s="100"/>
      <c r="MDG115" s="100"/>
      <c r="MDH115" s="100"/>
      <c r="MDI115" s="100"/>
      <c r="MDJ115" s="100"/>
      <c r="MDK115" s="100"/>
      <c r="MDL115" s="100"/>
      <c r="MDM115" s="100"/>
      <c r="MDN115" s="100"/>
      <c r="MDO115" s="100"/>
      <c r="MDP115" s="100"/>
      <c r="MDQ115" s="100"/>
      <c r="MDR115" s="100"/>
      <c r="MDS115" s="100"/>
      <c r="MDT115" s="100"/>
      <c r="MDU115" s="100"/>
      <c r="MDV115" s="100"/>
      <c r="MDW115" s="100"/>
      <c r="MDX115" s="100"/>
      <c r="MDY115" s="100"/>
      <c r="MDZ115" s="100"/>
      <c r="MEA115" s="100"/>
      <c r="MEB115" s="100"/>
      <c r="MEC115" s="100"/>
      <c r="MED115" s="100"/>
      <c r="MEE115" s="100"/>
      <c r="MEF115" s="100"/>
      <c r="MEG115" s="100"/>
      <c r="MEH115" s="100"/>
      <c r="MEI115" s="100"/>
      <c r="MEJ115" s="100"/>
      <c r="MEK115" s="100"/>
      <c r="MEL115" s="100"/>
      <c r="MEM115" s="100"/>
      <c r="MEN115" s="100"/>
      <c r="MEO115" s="100"/>
      <c r="MEP115" s="100"/>
      <c r="MEQ115" s="100"/>
      <c r="MER115" s="100"/>
      <c r="MES115" s="100"/>
      <c r="MET115" s="100"/>
      <c r="MEU115" s="100"/>
      <c r="MEV115" s="100"/>
      <c r="MEW115" s="100"/>
      <c r="MEX115" s="100"/>
      <c r="MEY115" s="100"/>
      <c r="MEZ115" s="100"/>
      <c r="MFA115" s="100"/>
      <c r="MFB115" s="100"/>
      <c r="MFC115" s="100"/>
      <c r="MFD115" s="100"/>
      <c r="MFE115" s="100"/>
      <c r="MFF115" s="100"/>
      <c r="MFG115" s="100"/>
      <c r="MFH115" s="100"/>
      <c r="MFI115" s="100"/>
      <c r="MFJ115" s="100"/>
      <c r="MFK115" s="100"/>
      <c r="MFL115" s="100"/>
      <c r="MFM115" s="100"/>
      <c r="MFN115" s="100"/>
      <c r="MFO115" s="100"/>
      <c r="MFP115" s="100"/>
      <c r="MFQ115" s="100"/>
      <c r="MFR115" s="100"/>
      <c r="MFS115" s="100"/>
      <c r="MFT115" s="100"/>
      <c r="MFU115" s="100"/>
      <c r="MFV115" s="100"/>
      <c r="MFW115" s="100"/>
      <c r="MFX115" s="100"/>
      <c r="MFY115" s="100"/>
      <c r="MFZ115" s="100"/>
      <c r="MGA115" s="100"/>
      <c r="MGB115" s="100"/>
      <c r="MGC115" s="100"/>
      <c r="MGD115" s="100"/>
      <c r="MGE115" s="100"/>
      <c r="MGF115" s="100"/>
      <c r="MGG115" s="100"/>
      <c r="MGH115" s="100"/>
      <c r="MGI115" s="100"/>
      <c r="MGJ115" s="100"/>
      <c r="MGK115" s="100"/>
      <c r="MGL115" s="100"/>
      <c r="MGM115" s="100"/>
      <c r="MGN115" s="100"/>
      <c r="MGO115" s="100"/>
      <c r="MGP115" s="100"/>
      <c r="MGQ115" s="100"/>
      <c r="MGR115" s="100"/>
      <c r="MGS115" s="100"/>
      <c r="MGT115" s="100"/>
      <c r="MGU115" s="100"/>
      <c r="MGV115" s="100"/>
      <c r="MGW115" s="100"/>
      <c r="MGX115" s="100"/>
      <c r="MGY115" s="100"/>
      <c r="MGZ115" s="100"/>
      <c r="MHA115" s="100"/>
      <c r="MHB115" s="100"/>
      <c r="MHC115" s="100"/>
      <c r="MHD115" s="100"/>
      <c r="MHE115" s="100"/>
      <c r="MHF115" s="100"/>
      <c r="MHG115" s="100"/>
      <c r="MHH115" s="100"/>
      <c r="MHI115" s="100"/>
      <c r="MHJ115" s="100"/>
      <c r="MHK115" s="100"/>
      <c r="MHL115" s="100"/>
      <c r="MHM115" s="100"/>
      <c r="MHN115" s="100"/>
      <c r="MHO115" s="100"/>
      <c r="MHP115" s="100"/>
      <c r="MHQ115" s="100"/>
      <c r="MHR115" s="100"/>
      <c r="MHS115" s="100"/>
      <c r="MHT115" s="100"/>
      <c r="MHU115" s="100"/>
      <c r="MHV115" s="100"/>
      <c r="MHW115" s="100"/>
      <c r="MHX115" s="100"/>
      <c r="MHY115" s="100"/>
      <c r="MHZ115" s="100"/>
      <c r="MIA115" s="100"/>
      <c r="MIB115" s="100"/>
      <c r="MIC115" s="100"/>
      <c r="MID115" s="100"/>
      <c r="MIE115" s="100"/>
      <c r="MIF115" s="100"/>
      <c r="MIG115" s="100"/>
      <c r="MIH115" s="100"/>
      <c r="MII115" s="100"/>
      <c r="MIJ115" s="100"/>
      <c r="MIK115" s="100"/>
      <c r="MIL115" s="100"/>
      <c r="MIM115" s="100"/>
      <c r="MIN115" s="100"/>
      <c r="MIO115" s="100"/>
      <c r="MIP115" s="100"/>
      <c r="MIQ115" s="100"/>
      <c r="MIR115" s="100"/>
      <c r="MIS115" s="100"/>
      <c r="MIT115" s="100"/>
      <c r="MIU115" s="100"/>
      <c r="MIV115" s="100"/>
      <c r="MIW115" s="100"/>
      <c r="MIX115" s="100"/>
      <c r="MIY115" s="100"/>
      <c r="MIZ115" s="100"/>
      <c r="MJA115" s="100"/>
      <c r="MJB115" s="100"/>
      <c r="MJC115" s="100"/>
      <c r="MJD115" s="100"/>
      <c r="MJE115" s="100"/>
      <c r="MJF115" s="100"/>
      <c r="MJG115" s="100"/>
      <c r="MJH115" s="100"/>
      <c r="MJI115" s="100"/>
      <c r="MJJ115" s="100"/>
      <c r="MJK115" s="100"/>
      <c r="MJL115" s="100"/>
      <c r="MJM115" s="100"/>
      <c r="MJN115" s="100"/>
      <c r="MJO115" s="100"/>
      <c r="MJP115" s="100"/>
      <c r="MJQ115" s="100"/>
      <c r="MJR115" s="100"/>
      <c r="MJS115" s="100"/>
      <c r="MJT115" s="100"/>
      <c r="MJU115" s="100"/>
      <c r="MJV115" s="100"/>
      <c r="MJW115" s="100"/>
      <c r="MJX115" s="100"/>
      <c r="MJY115" s="100"/>
      <c r="MJZ115" s="100"/>
      <c r="MKA115" s="100"/>
      <c r="MKB115" s="100"/>
      <c r="MKC115" s="100"/>
      <c r="MKD115" s="100"/>
      <c r="MKE115" s="100"/>
      <c r="MKF115" s="100"/>
      <c r="MKG115" s="100"/>
      <c r="MKH115" s="100"/>
      <c r="MKI115" s="100"/>
      <c r="MKJ115" s="100"/>
      <c r="MKK115" s="100"/>
      <c r="MKL115" s="100"/>
      <c r="MKM115" s="100"/>
      <c r="MKN115" s="100"/>
      <c r="MKO115" s="100"/>
      <c r="MKP115" s="100"/>
      <c r="MKQ115" s="100"/>
      <c r="MKR115" s="100"/>
      <c r="MKS115" s="100"/>
      <c r="MKT115" s="100"/>
      <c r="MKU115" s="100"/>
      <c r="MKV115" s="100"/>
      <c r="MKW115" s="100"/>
      <c r="MKX115" s="100"/>
      <c r="MKY115" s="100"/>
      <c r="MKZ115" s="100"/>
      <c r="MLA115" s="100"/>
      <c r="MLB115" s="100"/>
      <c r="MLC115" s="100"/>
      <c r="MLD115" s="100"/>
      <c r="MLE115" s="100"/>
      <c r="MLF115" s="100"/>
      <c r="MLG115" s="100"/>
      <c r="MLH115" s="100"/>
      <c r="MLI115" s="100"/>
      <c r="MLJ115" s="100"/>
      <c r="MLK115" s="100"/>
      <c r="MLL115" s="100"/>
      <c r="MLM115" s="100"/>
      <c r="MLN115" s="100"/>
      <c r="MLO115" s="100"/>
      <c r="MLP115" s="100"/>
      <c r="MLQ115" s="100"/>
      <c r="MLR115" s="100"/>
      <c r="MLS115" s="100"/>
      <c r="MLT115" s="100"/>
      <c r="MLU115" s="100"/>
      <c r="MLV115" s="100"/>
      <c r="MLW115" s="100"/>
      <c r="MLX115" s="100"/>
      <c r="MLY115" s="100"/>
      <c r="MLZ115" s="100"/>
      <c r="MMA115" s="100"/>
      <c r="MMB115" s="100"/>
      <c r="MMC115" s="100"/>
      <c r="MMD115" s="100"/>
      <c r="MME115" s="100"/>
      <c r="MMF115" s="100"/>
      <c r="MMG115" s="100"/>
      <c r="MMH115" s="100"/>
      <c r="MMI115" s="100"/>
      <c r="MMJ115" s="100"/>
      <c r="MMK115" s="100"/>
      <c r="MML115" s="100"/>
      <c r="MMM115" s="100"/>
      <c r="MMN115" s="100"/>
      <c r="MMO115" s="100"/>
      <c r="MMP115" s="100"/>
      <c r="MMQ115" s="100"/>
      <c r="MMR115" s="100"/>
      <c r="MMS115" s="100"/>
      <c r="MMT115" s="100"/>
      <c r="MMU115" s="100"/>
      <c r="MMV115" s="100"/>
      <c r="MMW115" s="100"/>
      <c r="MMX115" s="100"/>
      <c r="MMY115" s="100"/>
      <c r="MMZ115" s="100"/>
      <c r="MNA115" s="100"/>
      <c r="MNB115" s="100"/>
      <c r="MNC115" s="100"/>
      <c r="MND115" s="100"/>
      <c r="MNE115" s="100"/>
      <c r="MNF115" s="100"/>
      <c r="MNG115" s="100"/>
      <c r="MNH115" s="100"/>
      <c r="MNI115" s="100"/>
      <c r="MNJ115" s="100"/>
      <c r="MNK115" s="100"/>
      <c r="MNL115" s="100"/>
      <c r="MNM115" s="100"/>
      <c r="MNN115" s="100"/>
      <c r="MNO115" s="100"/>
      <c r="MNP115" s="100"/>
      <c r="MNQ115" s="100"/>
      <c r="MNR115" s="100"/>
      <c r="MNS115" s="100"/>
      <c r="MNT115" s="100"/>
      <c r="MNU115" s="100"/>
      <c r="MNV115" s="100"/>
      <c r="MNW115" s="100"/>
      <c r="MNX115" s="100"/>
      <c r="MNY115" s="100"/>
      <c r="MNZ115" s="100"/>
      <c r="MOA115" s="100"/>
      <c r="MOB115" s="100"/>
      <c r="MOC115" s="100"/>
      <c r="MOD115" s="100"/>
      <c r="MOE115" s="100"/>
      <c r="MOF115" s="100"/>
      <c r="MOG115" s="100"/>
      <c r="MOH115" s="100"/>
      <c r="MOI115" s="100"/>
      <c r="MOJ115" s="100"/>
      <c r="MOK115" s="100"/>
      <c r="MOL115" s="100"/>
      <c r="MOM115" s="100"/>
      <c r="MON115" s="100"/>
      <c r="MOO115" s="100"/>
      <c r="MOP115" s="100"/>
      <c r="MOQ115" s="100"/>
      <c r="MOR115" s="100"/>
      <c r="MOS115" s="100"/>
      <c r="MOT115" s="100"/>
      <c r="MOU115" s="100"/>
      <c r="MOV115" s="100"/>
      <c r="MOW115" s="100"/>
      <c r="MOX115" s="100"/>
      <c r="MOY115" s="100"/>
      <c r="MOZ115" s="100"/>
      <c r="MPA115" s="100"/>
      <c r="MPB115" s="100"/>
      <c r="MPC115" s="100"/>
      <c r="MPD115" s="100"/>
      <c r="MPE115" s="100"/>
      <c r="MPF115" s="100"/>
      <c r="MPG115" s="100"/>
      <c r="MPH115" s="100"/>
      <c r="MPI115" s="100"/>
      <c r="MPJ115" s="100"/>
      <c r="MPK115" s="100"/>
      <c r="MPL115" s="100"/>
      <c r="MPM115" s="100"/>
      <c r="MPN115" s="100"/>
      <c r="MPO115" s="100"/>
      <c r="MPP115" s="100"/>
      <c r="MPQ115" s="100"/>
      <c r="MPR115" s="100"/>
      <c r="MPS115" s="100"/>
      <c r="MPT115" s="100"/>
      <c r="MPU115" s="100"/>
      <c r="MPV115" s="100"/>
      <c r="MPW115" s="100"/>
      <c r="MPX115" s="100"/>
      <c r="MPY115" s="100"/>
      <c r="MPZ115" s="100"/>
      <c r="MQA115" s="100"/>
      <c r="MQB115" s="100"/>
      <c r="MQC115" s="100"/>
      <c r="MQD115" s="100"/>
      <c r="MQE115" s="100"/>
      <c r="MQF115" s="100"/>
      <c r="MQG115" s="100"/>
      <c r="MQH115" s="100"/>
      <c r="MQI115" s="100"/>
      <c r="MQJ115" s="100"/>
      <c r="MQK115" s="100"/>
      <c r="MQL115" s="100"/>
      <c r="MQM115" s="100"/>
      <c r="MQN115" s="100"/>
      <c r="MQO115" s="100"/>
      <c r="MQP115" s="100"/>
      <c r="MQQ115" s="100"/>
      <c r="MQR115" s="100"/>
      <c r="MQS115" s="100"/>
      <c r="MQT115" s="100"/>
      <c r="MQU115" s="100"/>
      <c r="MQV115" s="100"/>
      <c r="MQW115" s="100"/>
      <c r="MQX115" s="100"/>
      <c r="MQY115" s="100"/>
      <c r="MQZ115" s="100"/>
      <c r="MRA115" s="100"/>
      <c r="MRB115" s="100"/>
      <c r="MRC115" s="100"/>
      <c r="MRD115" s="100"/>
      <c r="MRE115" s="100"/>
      <c r="MRF115" s="100"/>
      <c r="MRG115" s="100"/>
      <c r="MRH115" s="100"/>
      <c r="MRI115" s="100"/>
      <c r="MRJ115" s="100"/>
      <c r="MRK115" s="100"/>
      <c r="MRL115" s="100"/>
      <c r="MRM115" s="100"/>
      <c r="MRN115" s="100"/>
      <c r="MRO115" s="100"/>
      <c r="MRP115" s="100"/>
      <c r="MRQ115" s="100"/>
      <c r="MRR115" s="100"/>
      <c r="MRS115" s="100"/>
      <c r="MRT115" s="100"/>
      <c r="MRU115" s="100"/>
      <c r="MRV115" s="100"/>
      <c r="MRW115" s="100"/>
      <c r="MRX115" s="100"/>
      <c r="MRY115" s="100"/>
      <c r="MRZ115" s="100"/>
      <c r="MSA115" s="100"/>
      <c r="MSB115" s="100"/>
      <c r="MSC115" s="100"/>
      <c r="MSD115" s="100"/>
      <c r="MSE115" s="100"/>
      <c r="MSF115" s="100"/>
      <c r="MSG115" s="100"/>
      <c r="MSH115" s="100"/>
      <c r="MSI115" s="100"/>
      <c r="MSJ115" s="100"/>
      <c r="MSK115" s="100"/>
      <c r="MSL115" s="100"/>
      <c r="MSM115" s="100"/>
      <c r="MSN115" s="100"/>
      <c r="MSO115" s="100"/>
      <c r="MSP115" s="100"/>
      <c r="MSQ115" s="100"/>
      <c r="MSR115" s="100"/>
      <c r="MSS115" s="100"/>
      <c r="MST115" s="100"/>
      <c r="MSU115" s="100"/>
      <c r="MSV115" s="100"/>
      <c r="MSW115" s="100"/>
      <c r="MSX115" s="100"/>
      <c r="MSY115" s="100"/>
      <c r="MSZ115" s="100"/>
      <c r="MTA115" s="100"/>
      <c r="MTB115" s="100"/>
      <c r="MTC115" s="100"/>
      <c r="MTD115" s="100"/>
      <c r="MTE115" s="100"/>
      <c r="MTF115" s="100"/>
      <c r="MTG115" s="100"/>
      <c r="MTH115" s="100"/>
      <c r="MTI115" s="100"/>
      <c r="MTJ115" s="100"/>
      <c r="MTK115" s="100"/>
      <c r="MTL115" s="100"/>
      <c r="MTM115" s="100"/>
      <c r="MTN115" s="100"/>
      <c r="MTO115" s="100"/>
      <c r="MTP115" s="100"/>
      <c r="MTQ115" s="100"/>
      <c r="MTR115" s="100"/>
      <c r="MTS115" s="100"/>
      <c r="MTT115" s="100"/>
      <c r="MTU115" s="100"/>
      <c r="MTV115" s="100"/>
      <c r="MTW115" s="100"/>
      <c r="MTX115" s="100"/>
      <c r="MTY115" s="100"/>
      <c r="MTZ115" s="100"/>
      <c r="MUA115" s="100"/>
      <c r="MUB115" s="100"/>
      <c r="MUC115" s="100"/>
      <c r="MUD115" s="100"/>
      <c r="MUE115" s="100"/>
      <c r="MUF115" s="100"/>
      <c r="MUG115" s="100"/>
      <c r="MUH115" s="100"/>
      <c r="MUI115" s="100"/>
      <c r="MUJ115" s="100"/>
      <c r="MUK115" s="100"/>
      <c r="MUL115" s="100"/>
      <c r="MUM115" s="100"/>
      <c r="MUN115" s="100"/>
      <c r="MUO115" s="100"/>
      <c r="MUP115" s="100"/>
      <c r="MUQ115" s="100"/>
      <c r="MUR115" s="100"/>
      <c r="MUS115" s="100"/>
      <c r="MUT115" s="100"/>
      <c r="MUU115" s="100"/>
      <c r="MUV115" s="100"/>
      <c r="MUW115" s="100"/>
      <c r="MUX115" s="100"/>
      <c r="MUY115" s="100"/>
      <c r="MUZ115" s="100"/>
      <c r="MVA115" s="100"/>
      <c r="MVB115" s="100"/>
      <c r="MVC115" s="100"/>
      <c r="MVD115" s="100"/>
      <c r="MVE115" s="100"/>
      <c r="MVF115" s="100"/>
      <c r="MVG115" s="100"/>
      <c r="MVH115" s="100"/>
      <c r="MVI115" s="100"/>
      <c r="MVJ115" s="100"/>
      <c r="MVK115" s="100"/>
      <c r="MVL115" s="100"/>
      <c r="MVM115" s="100"/>
      <c r="MVN115" s="100"/>
      <c r="MVO115" s="100"/>
      <c r="MVP115" s="100"/>
      <c r="MVQ115" s="100"/>
      <c r="MVR115" s="100"/>
      <c r="MVS115" s="100"/>
      <c r="MVT115" s="100"/>
      <c r="MVU115" s="100"/>
      <c r="MVV115" s="100"/>
      <c r="MVW115" s="100"/>
      <c r="MVX115" s="100"/>
      <c r="MVY115" s="100"/>
      <c r="MVZ115" s="100"/>
      <c r="MWA115" s="100"/>
      <c r="MWB115" s="100"/>
      <c r="MWC115" s="100"/>
      <c r="MWD115" s="100"/>
      <c r="MWE115" s="100"/>
      <c r="MWF115" s="100"/>
      <c r="MWG115" s="100"/>
      <c r="MWH115" s="100"/>
      <c r="MWI115" s="100"/>
      <c r="MWJ115" s="100"/>
      <c r="MWK115" s="100"/>
      <c r="MWL115" s="100"/>
      <c r="MWM115" s="100"/>
      <c r="MWN115" s="100"/>
      <c r="MWO115" s="100"/>
      <c r="MWP115" s="100"/>
      <c r="MWQ115" s="100"/>
      <c r="MWR115" s="100"/>
      <c r="MWS115" s="100"/>
      <c r="MWT115" s="100"/>
      <c r="MWU115" s="100"/>
      <c r="MWV115" s="100"/>
      <c r="MWW115" s="100"/>
      <c r="MWX115" s="100"/>
      <c r="MWY115" s="100"/>
      <c r="MWZ115" s="100"/>
      <c r="MXA115" s="100"/>
      <c r="MXB115" s="100"/>
      <c r="MXC115" s="100"/>
      <c r="MXD115" s="100"/>
      <c r="MXE115" s="100"/>
      <c r="MXF115" s="100"/>
      <c r="MXG115" s="100"/>
      <c r="MXH115" s="100"/>
      <c r="MXI115" s="100"/>
      <c r="MXJ115" s="100"/>
      <c r="MXK115" s="100"/>
      <c r="MXL115" s="100"/>
      <c r="MXM115" s="100"/>
      <c r="MXN115" s="100"/>
      <c r="MXO115" s="100"/>
      <c r="MXP115" s="100"/>
      <c r="MXQ115" s="100"/>
      <c r="MXR115" s="100"/>
      <c r="MXS115" s="100"/>
      <c r="MXT115" s="100"/>
      <c r="MXU115" s="100"/>
      <c r="MXV115" s="100"/>
      <c r="MXW115" s="100"/>
      <c r="MXX115" s="100"/>
      <c r="MXY115" s="100"/>
      <c r="MXZ115" s="100"/>
      <c r="MYA115" s="100"/>
      <c r="MYB115" s="100"/>
      <c r="MYC115" s="100"/>
      <c r="MYD115" s="100"/>
      <c r="MYE115" s="100"/>
      <c r="MYF115" s="100"/>
      <c r="MYG115" s="100"/>
      <c r="MYH115" s="100"/>
      <c r="MYI115" s="100"/>
      <c r="MYJ115" s="100"/>
      <c r="MYK115" s="100"/>
      <c r="MYL115" s="100"/>
      <c r="MYM115" s="100"/>
      <c r="MYN115" s="100"/>
      <c r="MYO115" s="100"/>
      <c r="MYP115" s="100"/>
      <c r="MYQ115" s="100"/>
      <c r="MYR115" s="100"/>
      <c r="MYS115" s="100"/>
      <c r="MYT115" s="100"/>
      <c r="MYU115" s="100"/>
      <c r="MYV115" s="100"/>
      <c r="MYW115" s="100"/>
      <c r="MYX115" s="100"/>
      <c r="MYY115" s="100"/>
      <c r="MYZ115" s="100"/>
      <c r="MZA115" s="100"/>
      <c r="MZB115" s="100"/>
      <c r="MZC115" s="100"/>
      <c r="MZD115" s="100"/>
      <c r="MZE115" s="100"/>
      <c r="MZF115" s="100"/>
      <c r="MZG115" s="100"/>
      <c r="MZH115" s="100"/>
      <c r="MZI115" s="100"/>
      <c r="MZJ115" s="100"/>
      <c r="MZK115" s="100"/>
      <c r="MZL115" s="100"/>
      <c r="MZM115" s="100"/>
      <c r="MZN115" s="100"/>
      <c r="MZO115" s="100"/>
      <c r="MZP115" s="100"/>
      <c r="MZQ115" s="100"/>
      <c r="MZR115" s="100"/>
      <c r="MZS115" s="100"/>
      <c r="MZT115" s="100"/>
      <c r="MZU115" s="100"/>
      <c r="MZV115" s="100"/>
      <c r="MZW115" s="100"/>
      <c r="MZX115" s="100"/>
      <c r="MZY115" s="100"/>
      <c r="MZZ115" s="100"/>
      <c r="NAA115" s="100"/>
      <c r="NAB115" s="100"/>
      <c r="NAC115" s="100"/>
      <c r="NAD115" s="100"/>
      <c r="NAE115" s="100"/>
      <c r="NAF115" s="100"/>
      <c r="NAG115" s="100"/>
      <c r="NAH115" s="100"/>
      <c r="NAI115" s="100"/>
      <c r="NAJ115" s="100"/>
      <c r="NAK115" s="100"/>
      <c r="NAL115" s="100"/>
      <c r="NAM115" s="100"/>
      <c r="NAN115" s="100"/>
      <c r="NAO115" s="100"/>
      <c r="NAP115" s="100"/>
      <c r="NAQ115" s="100"/>
      <c r="NAR115" s="100"/>
      <c r="NAS115" s="100"/>
      <c r="NAT115" s="100"/>
      <c r="NAU115" s="100"/>
      <c r="NAV115" s="100"/>
      <c r="NAW115" s="100"/>
      <c r="NAX115" s="100"/>
      <c r="NAY115" s="100"/>
      <c r="NAZ115" s="100"/>
      <c r="NBA115" s="100"/>
      <c r="NBB115" s="100"/>
      <c r="NBC115" s="100"/>
      <c r="NBD115" s="100"/>
      <c r="NBE115" s="100"/>
      <c r="NBF115" s="100"/>
      <c r="NBG115" s="100"/>
      <c r="NBH115" s="100"/>
      <c r="NBI115" s="100"/>
      <c r="NBJ115" s="100"/>
      <c r="NBK115" s="100"/>
      <c r="NBL115" s="100"/>
      <c r="NBM115" s="100"/>
      <c r="NBN115" s="100"/>
      <c r="NBO115" s="100"/>
      <c r="NBP115" s="100"/>
      <c r="NBQ115" s="100"/>
      <c r="NBR115" s="100"/>
      <c r="NBS115" s="100"/>
      <c r="NBT115" s="100"/>
      <c r="NBU115" s="100"/>
      <c r="NBV115" s="100"/>
      <c r="NBW115" s="100"/>
      <c r="NBX115" s="100"/>
      <c r="NBY115" s="100"/>
      <c r="NBZ115" s="100"/>
      <c r="NCA115" s="100"/>
      <c r="NCB115" s="100"/>
      <c r="NCC115" s="100"/>
      <c r="NCD115" s="100"/>
      <c r="NCE115" s="100"/>
      <c r="NCF115" s="100"/>
      <c r="NCG115" s="100"/>
      <c r="NCH115" s="100"/>
      <c r="NCI115" s="100"/>
      <c r="NCJ115" s="100"/>
      <c r="NCK115" s="100"/>
      <c r="NCL115" s="100"/>
      <c r="NCM115" s="100"/>
      <c r="NCN115" s="100"/>
      <c r="NCO115" s="100"/>
      <c r="NCP115" s="100"/>
      <c r="NCQ115" s="100"/>
      <c r="NCR115" s="100"/>
      <c r="NCS115" s="100"/>
      <c r="NCT115" s="100"/>
      <c r="NCU115" s="100"/>
      <c r="NCV115" s="100"/>
      <c r="NCW115" s="100"/>
      <c r="NCX115" s="100"/>
      <c r="NCY115" s="100"/>
      <c r="NCZ115" s="100"/>
      <c r="NDA115" s="100"/>
      <c r="NDB115" s="100"/>
      <c r="NDC115" s="100"/>
      <c r="NDD115" s="100"/>
      <c r="NDE115" s="100"/>
      <c r="NDF115" s="100"/>
      <c r="NDG115" s="100"/>
      <c r="NDH115" s="100"/>
      <c r="NDI115" s="100"/>
      <c r="NDJ115" s="100"/>
      <c r="NDK115" s="100"/>
      <c r="NDL115" s="100"/>
      <c r="NDM115" s="100"/>
      <c r="NDN115" s="100"/>
      <c r="NDO115" s="100"/>
      <c r="NDP115" s="100"/>
      <c r="NDQ115" s="100"/>
      <c r="NDR115" s="100"/>
      <c r="NDS115" s="100"/>
      <c r="NDT115" s="100"/>
      <c r="NDU115" s="100"/>
      <c r="NDV115" s="100"/>
      <c r="NDW115" s="100"/>
      <c r="NDX115" s="100"/>
      <c r="NDY115" s="100"/>
      <c r="NDZ115" s="100"/>
      <c r="NEA115" s="100"/>
      <c r="NEB115" s="100"/>
      <c r="NEC115" s="100"/>
      <c r="NED115" s="100"/>
      <c r="NEE115" s="100"/>
      <c r="NEF115" s="100"/>
      <c r="NEG115" s="100"/>
      <c r="NEH115" s="100"/>
      <c r="NEI115" s="100"/>
      <c r="NEJ115" s="100"/>
      <c r="NEK115" s="100"/>
      <c r="NEL115" s="100"/>
      <c r="NEM115" s="100"/>
      <c r="NEN115" s="100"/>
      <c r="NEO115" s="100"/>
      <c r="NEP115" s="100"/>
      <c r="NEQ115" s="100"/>
      <c r="NER115" s="100"/>
      <c r="NES115" s="100"/>
      <c r="NET115" s="100"/>
      <c r="NEU115" s="100"/>
      <c r="NEV115" s="100"/>
      <c r="NEW115" s="100"/>
      <c r="NEX115" s="100"/>
      <c r="NEY115" s="100"/>
      <c r="NEZ115" s="100"/>
      <c r="NFA115" s="100"/>
      <c r="NFB115" s="100"/>
      <c r="NFC115" s="100"/>
      <c r="NFD115" s="100"/>
      <c r="NFE115" s="100"/>
      <c r="NFF115" s="100"/>
      <c r="NFG115" s="100"/>
      <c r="NFH115" s="100"/>
      <c r="NFI115" s="100"/>
      <c r="NFJ115" s="100"/>
      <c r="NFK115" s="100"/>
      <c r="NFL115" s="100"/>
      <c r="NFM115" s="100"/>
      <c r="NFN115" s="100"/>
      <c r="NFO115" s="100"/>
      <c r="NFP115" s="100"/>
      <c r="NFQ115" s="100"/>
      <c r="NFR115" s="100"/>
      <c r="NFS115" s="100"/>
      <c r="NFT115" s="100"/>
      <c r="NFU115" s="100"/>
      <c r="NFV115" s="100"/>
      <c r="NFW115" s="100"/>
      <c r="NFX115" s="100"/>
      <c r="NFY115" s="100"/>
      <c r="NFZ115" s="100"/>
      <c r="NGA115" s="100"/>
      <c r="NGB115" s="100"/>
      <c r="NGC115" s="100"/>
      <c r="NGD115" s="100"/>
      <c r="NGE115" s="100"/>
      <c r="NGF115" s="100"/>
      <c r="NGG115" s="100"/>
      <c r="NGH115" s="100"/>
      <c r="NGI115" s="100"/>
      <c r="NGJ115" s="100"/>
      <c r="NGK115" s="100"/>
      <c r="NGL115" s="100"/>
      <c r="NGM115" s="100"/>
      <c r="NGN115" s="100"/>
      <c r="NGO115" s="100"/>
      <c r="NGP115" s="100"/>
      <c r="NGQ115" s="100"/>
      <c r="NGR115" s="100"/>
      <c r="NGS115" s="100"/>
      <c r="NGT115" s="100"/>
      <c r="NGU115" s="100"/>
      <c r="NGV115" s="100"/>
      <c r="NGW115" s="100"/>
      <c r="NGX115" s="100"/>
      <c r="NGY115" s="100"/>
      <c r="NGZ115" s="100"/>
      <c r="NHA115" s="100"/>
      <c r="NHB115" s="100"/>
      <c r="NHC115" s="100"/>
      <c r="NHD115" s="100"/>
      <c r="NHE115" s="100"/>
      <c r="NHF115" s="100"/>
      <c r="NHG115" s="100"/>
      <c r="NHH115" s="100"/>
      <c r="NHI115" s="100"/>
      <c r="NHJ115" s="100"/>
      <c r="NHK115" s="100"/>
      <c r="NHL115" s="100"/>
      <c r="NHM115" s="100"/>
      <c r="NHN115" s="100"/>
      <c r="NHO115" s="100"/>
      <c r="NHP115" s="100"/>
      <c r="NHQ115" s="100"/>
      <c r="NHR115" s="100"/>
      <c r="NHS115" s="100"/>
      <c r="NHT115" s="100"/>
      <c r="NHU115" s="100"/>
      <c r="NHV115" s="100"/>
      <c r="NHW115" s="100"/>
      <c r="NHX115" s="100"/>
      <c r="NHY115" s="100"/>
      <c r="NHZ115" s="100"/>
      <c r="NIA115" s="100"/>
      <c r="NIB115" s="100"/>
      <c r="NIC115" s="100"/>
      <c r="NID115" s="100"/>
      <c r="NIE115" s="100"/>
      <c r="NIF115" s="100"/>
      <c r="NIG115" s="100"/>
      <c r="NIH115" s="100"/>
      <c r="NII115" s="100"/>
      <c r="NIJ115" s="100"/>
      <c r="NIK115" s="100"/>
      <c r="NIL115" s="100"/>
      <c r="NIM115" s="100"/>
      <c r="NIN115" s="100"/>
      <c r="NIO115" s="100"/>
      <c r="NIP115" s="100"/>
      <c r="NIQ115" s="100"/>
      <c r="NIR115" s="100"/>
      <c r="NIS115" s="100"/>
      <c r="NIT115" s="100"/>
      <c r="NIU115" s="100"/>
      <c r="NIV115" s="100"/>
      <c r="NIW115" s="100"/>
      <c r="NIX115" s="100"/>
      <c r="NIY115" s="100"/>
      <c r="NIZ115" s="100"/>
      <c r="NJA115" s="100"/>
      <c r="NJB115" s="100"/>
      <c r="NJC115" s="100"/>
      <c r="NJD115" s="100"/>
      <c r="NJE115" s="100"/>
      <c r="NJF115" s="100"/>
      <c r="NJG115" s="100"/>
      <c r="NJH115" s="100"/>
      <c r="NJI115" s="100"/>
      <c r="NJJ115" s="100"/>
      <c r="NJK115" s="100"/>
      <c r="NJL115" s="100"/>
      <c r="NJM115" s="100"/>
      <c r="NJN115" s="100"/>
      <c r="NJO115" s="100"/>
      <c r="NJP115" s="100"/>
      <c r="NJQ115" s="100"/>
      <c r="NJR115" s="100"/>
      <c r="NJS115" s="100"/>
      <c r="NJT115" s="100"/>
      <c r="NJU115" s="100"/>
      <c r="NJV115" s="100"/>
      <c r="NJW115" s="100"/>
      <c r="NJX115" s="100"/>
      <c r="NJY115" s="100"/>
      <c r="NJZ115" s="100"/>
      <c r="NKA115" s="100"/>
      <c r="NKB115" s="100"/>
      <c r="NKC115" s="100"/>
      <c r="NKD115" s="100"/>
      <c r="NKE115" s="100"/>
      <c r="NKF115" s="100"/>
      <c r="NKG115" s="100"/>
      <c r="NKH115" s="100"/>
      <c r="NKI115" s="100"/>
      <c r="NKJ115" s="100"/>
      <c r="NKK115" s="100"/>
      <c r="NKL115" s="100"/>
      <c r="NKM115" s="100"/>
      <c r="NKN115" s="100"/>
      <c r="NKO115" s="100"/>
      <c r="NKP115" s="100"/>
      <c r="NKQ115" s="100"/>
      <c r="NKR115" s="100"/>
      <c r="NKS115" s="100"/>
      <c r="NKT115" s="100"/>
      <c r="NKU115" s="100"/>
      <c r="NKV115" s="100"/>
      <c r="NKW115" s="100"/>
      <c r="NKX115" s="100"/>
      <c r="NKY115" s="100"/>
      <c r="NKZ115" s="100"/>
      <c r="NLA115" s="100"/>
      <c r="NLB115" s="100"/>
      <c r="NLC115" s="100"/>
      <c r="NLD115" s="100"/>
      <c r="NLE115" s="100"/>
      <c r="NLF115" s="100"/>
      <c r="NLG115" s="100"/>
      <c r="NLH115" s="100"/>
      <c r="NLI115" s="100"/>
      <c r="NLJ115" s="100"/>
      <c r="NLK115" s="100"/>
      <c r="NLL115" s="100"/>
      <c r="NLM115" s="100"/>
      <c r="NLN115" s="100"/>
      <c r="NLO115" s="100"/>
      <c r="NLP115" s="100"/>
      <c r="NLQ115" s="100"/>
      <c r="NLR115" s="100"/>
      <c r="NLS115" s="100"/>
      <c r="NLT115" s="100"/>
      <c r="NLU115" s="100"/>
      <c r="NLV115" s="100"/>
      <c r="NLW115" s="100"/>
      <c r="NLX115" s="100"/>
      <c r="NLY115" s="100"/>
      <c r="NLZ115" s="100"/>
      <c r="NMA115" s="100"/>
      <c r="NMB115" s="100"/>
      <c r="NMC115" s="100"/>
      <c r="NMD115" s="100"/>
      <c r="NME115" s="100"/>
      <c r="NMF115" s="100"/>
      <c r="NMG115" s="100"/>
      <c r="NMH115" s="100"/>
      <c r="NMI115" s="100"/>
      <c r="NMJ115" s="100"/>
      <c r="NMK115" s="100"/>
      <c r="NML115" s="100"/>
      <c r="NMM115" s="100"/>
      <c r="NMN115" s="100"/>
      <c r="NMO115" s="100"/>
      <c r="NMP115" s="100"/>
      <c r="NMQ115" s="100"/>
      <c r="NMR115" s="100"/>
      <c r="NMS115" s="100"/>
      <c r="NMT115" s="100"/>
      <c r="NMU115" s="100"/>
      <c r="NMV115" s="100"/>
      <c r="NMW115" s="100"/>
      <c r="NMX115" s="100"/>
      <c r="NMY115" s="100"/>
      <c r="NMZ115" s="100"/>
      <c r="NNA115" s="100"/>
      <c r="NNB115" s="100"/>
      <c r="NNC115" s="100"/>
      <c r="NND115" s="100"/>
      <c r="NNE115" s="100"/>
      <c r="NNF115" s="100"/>
      <c r="NNG115" s="100"/>
      <c r="NNH115" s="100"/>
      <c r="NNI115" s="100"/>
      <c r="NNJ115" s="100"/>
      <c r="NNK115" s="100"/>
      <c r="NNL115" s="100"/>
      <c r="NNM115" s="100"/>
      <c r="NNN115" s="100"/>
      <c r="NNO115" s="100"/>
      <c r="NNP115" s="100"/>
      <c r="NNQ115" s="100"/>
      <c r="NNR115" s="100"/>
      <c r="NNS115" s="100"/>
      <c r="NNT115" s="100"/>
      <c r="NNU115" s="100"/>
      <c r="NNV115" s="100"/>
      <c r="NNW115" s="100"/>
      <c r="NNX115" s="100"/>
      <c r="NNY115" s="100"/>
      <c r="NNZ115" s="100"/>
      <c r="NOA115" s="100"/>
      <c r="NOB115" s="100"/>
      <c r="NOC115" s="100"/>
      <c r="NOD115" s="100"/>
      <c r="NOE115" s="100"/>
      <c r="NOF115" s="100"/>
      <c r="NOG115" s="100"/>
      <c r="NOH115" s="100"/>
      <c r="NOI115" s="100"/>
      <c r="NOJ115" s="100"/>
      <c r="NOK115" s="100"/>
      <c r="NOL115" s="100"/>
      <c r="NOM115" s="100"/>
      <c r="NON115" s="100"/>
      <c r="NOO115" s="100"/>
      <c r="NOP115" s="100"/>
      <c r="NOQ115" s="100"/>
      <c r="NOR115" s="100"/>
      <c r="NOS115" s="100"/>
      <c r="NOT115" s="100"/>
      <c r="NOU115" s="100"/>
      <c r="NOV115" s="100"/>
      <c r="NOW115" s="100"/>
      <c r="NOX115" s="100"/>
      <c r="NOY115" s="100"/>
      <c r="NOZ115" s="100"/>
      <c r="NPA115" s="100"/>
      <c r="NPB115" s="100"/>
      <c r="NPC115" s="100"/>
      <c r="NPD115" s="100"/>
      <c r="NPE115" s="100"/>
      <c r="NPF115" s="100"/>
      <c r="NPG115" s="100"/>
      <c r="NPH115" s="100"/>
      <c r="NPI115" s="100"/>
      <c r="NPJ115" s="100"/>
      <c r="NPK115" s="100"/>
      <c r="NPL115" s="100"/>
      <c r="NPM115" s="100"/>
      <c r="NPN115" s="100"/>
      <c r="NPO115" s="100"/>
      <c r="NPP115" s="100"/>
      <c r="NPQ115" s="100"/>
      <c r="NPR115" s="100"/>
      <c r="NPS115" s="100"/>
      <c r="NPT115" s="100"/>
      <c r="NPU115" s="100"/>
      <c r="NPV115" s="100"/>
      <c r="NPW115" s="100"/>
      <c r="NPX115" s="100"/>
      <c r="NPY115" s="100"/>
      <c r="NPZ115" s="100"/>
      <c r="NQA115" s="100"/>
      <c r="NQB115" s="100"/>
      <c r="NQC115" s="100"/>
      <c r="NQD115" s="100"/>
      <c r="NQE115" s="100"/>
      <c r="NQF115" s="100"/>
      <c r="NQG115" s="100"/>
      <c r="NQH115" s="100"/>
      <c r="NQI115" s="100"/>
      <c r="NQJ115" s="100"/>
      <c r="NQK115" s="100"/>
      <c r="NQL115" s="100"/>
      <c r="NQM115" s="100"/>
      <c r="NQN115" s="100"/>
      <c r="NQO115" s="100"/>
      <c r="NQP115" s="100"/>
      <c r="NQQ115" s="100"/>
      <c r="NQR115" s="100"/>
      <c r="NQS115" s="100"/>
      <c r="NQT115" s="100"/>
      <c r="NQU115" s="100"/>
      <c r="NQV115" s="100"/>
      <c r="NQW115" s="100"/>
      <c r="NQX115" s="100"/>
      <c r="NQY115" s="100"/>
      <c r="NQZ115" s="100"/>
      <c r="NRA115" s="100"/>
      <c r="NRB115" s="100"/>
      <c r="NRC115" s="100"/>
      <c r="NRD115" s="100"/>
      <c r="NRE115" s="100"/>
      <c r="NRF115" s="100"/>
      <c r="NRG115" s="100"/>
      <c r="NRH115" s="100"/>
      <c r="NRI115" s="100"/>
      <c r="NRJ115" s="100"/>
      <c r="NRK115" s="100"/>
      <c r="NRL115" s="100"/>
      <c r="NRM115" s="100"/>
      <c r="NRN115" s="100"/>
      <c r="NRO115" s="100"/>
      <c r="NRP115" s="100"/>
      <c r="NRQ115" s="100"/>
      <c r="NRR115" s="100"/>
      <c r="NRS115" s="100"/>
      <c r="NRT115" s="100"/>
      <c r="NRU115" s="100"/>
      <c r="NRV115" s="100"/>
      <c r="NRW115" s="100"/>
      <c r="NRX115" s="100"/>
      <c r="NRY115" s="100"/>
      <c r="NRZ115" s="100"/>
      <c r="NSA115" s="100"/>
      <c r="NSB115" s="100"/>
      <c r="NSC115" s="100"/>
      <c r="NSD115" s="100"/>
      <c r="NSE115" s="100"/>
      <c r="NSF115" s="100"/>
      <c r="NSG115" s="100"/>
      <c r="NSH115" s="100"/>
      <c r="NSI115" s="100"/>
      <c r="NSJ115" s="100"/>
      <c r="NSK115" s="100"/>
      <c r="NSL115" s="100"/>
      <c r="NSM115" s="100"/>
      <c r="NSN115" s="100"/>
      <c r="NSO115" s="100"/>
      <c r="NSP115" s="100"/>
      <c r="NSQ115" s="100"/>
      <c r="NSR115" s="100"/>
      <c r="NSS115" s="100"/>
      <c r="NST115" s="100"/>
      <c r="NSU115" s="100"/>
      <c r="NSV115" s="100"/>
      <c r="NSW115" s="100"/>
      <c r="NSX115" s="100"/>
      <c r="NSY115" s="100"/>
      <c r="NSZ115" s="100"/>
      <c r="NTA115" s="100"/>
      <c r="NTB115" s="100"/>
      <c r="NTC115" s="100"/>
      <c r="NTD115" s="100"/>
      <c r="NTE115" s="100"/>
      <c r="NTF115" s="100"/>
      <c r="NTG115" s="100"/>
      <c r="NTH115" s="100"/>
      <c r="NTI115" s="100"/>
      <c r="NTJ115" s="100"/>
      <c r="NTK115" s="100"/>
      <c r="NTL115" s="100"/>
      <c r="NTM115" s="100"/>
      <c r="NTN115" s="100"/>
      <c r="NTO115" s="100"/>
      <c r="NTP115" s="100"/>
      <c r="NTQ115" s="100"/>
      <c r="NTR115" s="100"/>
      <c r="NTS115" s="100"/>
      <c r="NTT115" s="100"/>
      <c r="NTU115" s="100"/>
      <c r="NTV115" s="100"/>
      <c r="NTW115" s="100"/>
      <c r="NTX115" s="100"/>
      <c r="NTY115" s="100"/>
      <c r="NTZ115" s="100"/>
      <c r="NUA115" s="100"/>
      <c r="NUB115" s="100"/>
      <c r="NUC115" s="100"/>
      <c r="NUD115" s="100"/>
      <c r="NUE115" s="100"/>
      <c r="NUF115" s="100"/>
      <c r="NUG115" s="100"/>
      <c r="NUH115" s="100"/>
      <c r="NUI115" s="100"/>
      <c r="NUJ115" s="100"/>
      <c r="NUK115" s="100"/>
      <c r="NUL115" s="100"/>
      <c r="NUM115" s="100"/>
      <c r="NUN115" s="100"/>
      <c r="NUO115" s="100"/>
      <c r="NUP115" s="100"/>
      <c r="NUQ115" s="100"/>
      <c r="NUR115" s="100"/>
      <c r="NUS115" s="100"/>
      <c r="NUT115" s="100"/>
      <c r="NUU115" s="100"/>
      <c r="NUV115" s="100"/>
      <c r="NUW115" s="100"/>
      <c r="NUX115" s="100"/>
      <c r="NUY115" s="100"/>
      <c r="NUZ115" s="100"/>
      <c r="NVA115" s="100"/>
      <c r="NVB115" s="100"/>
      <c r="NVC115" s="100"/>
      <c r="NVD115" s="100"/>
      <c r="NVE115" s="100"/>
      <c r="NVF115" s="100"/>
      <c r="NVG115" s="100"/>
      <c r="NVH115" s="100"/>
      <c r="NVI115" s="100"/>
      <c r="NVJ115" s="100"/>
      <c r="NVK115" s="100"/>
      <c r="NVL115" s="100"/>
      <c r="NVM115" s="100"/>
      <c r="NVN115" s="100"/>
      <c r="NVO115" s="100"/>
      <c r="NVP115" s="100"/>
      <c r="NVQ115" s="100"/>
      <c r="NVR115" s="100"/>
      <c r="NVS115" s="100"/>
      <c r="NVT115" s="100"/>
      <c r="NVU115" s="100"/>
      <c r="NVV115" s="100"/>
      <c r="NVW115" s="100"/>
      <c r="NVX115" s="100"/>
      <c r="NVY115" s="100"/>
      <c r="NVZ115" s="100"/>
      <c r="NWA115" s="100"/>
      <c r="NWB115" s="100"/>
      <c r="NWC115" s="100"/>
      <c r="NWD115" s="100"/>
      <c r="NWE115" s="100"/>
      <c r="NWF115" s="100"/>
      <c r="NWG115" s="100"/>
      <c r="NWH115" s="100"/>
      <c r="NWI115" s="100"/>
      <c r="NWJ115" s="100"/>
      <c r="NWK115" s="100"/>
      <c r="NWL115" s="100"/>
      <c r="NWM115" s="100"/>
      <c r="NWN115" s="100"/>
      <c r="NWO115" s="100"/>
      <c r="NWP115" s="100"/>
      <c r="NWQ115" s="100"/>
      <c r="NWR115" s="100"/>
      <c r="NWS115" s="100"/>
      <c r="NWT115" s="100"/>
      <c r="NWU115" s="100"/>
      <c r="NWV115" s="100"/>
      <c r="NWW115" s="100"/>
      <c r="NWX115" s="100"/>
      <c r="NWY115" s="100"/>
      <c r="NWZ115" s="100"/>
      <c r="NXA115" s="100"/>
      <c r="NXB115" s="100"/>
      <c r="NXC115" s="100"/>
      <c r="NXD115" s="100"/>
      <c r="NXE115" s="100"/>
      <c r="NXF115" s="100"/>
      <c r="NXG115" s="100"/>
      <c r="NXH115" s="100"/>
      <c r="NXI115" s="100"/>
      <c r="NXJ115" s="100"/>
      <c r="NXK115" s="100"/>
      <c r="NXL115" s="100"/>
      <c r="NXM115" s="100"/>
      <c r="NXN115" s="100"/>
      <c r="NXO115" s="100"/>
      <c r="NXP115" s="100"/>
      <c r="NXQ115" s="100"/>
      <c r="NXR115" s="100"/>
      <c r="NXS115" s="100"/>
      <c r="NXT115" s="100"/>
      <c r="NXU115" s="100"/>
      <c r="NXV115" s="100"/>
      <c r="NXW115" s="100"/>
      <c r="NXX115" s="100"/>
      <c r="NXY115" s="100"/>
      <c r="NXZ115" s="100"/>
      <c r="NYA115" s="100"/>
      <c r="NYB115" s="100"/>
      <c r="NYC115" s="100"/>
      <c r="NYD115" s="100"/>
      <c r="NYE115" s="100"/>
      <c r="NYF115" s="100"/>
      <c r="NYG115" s="100"/>
      <c r="NYH115" s="100"/>
      <c r="NYI115" s="100"/>
      <c r="NYJ115" s="100"/>
      <c r="NYK115" s="100"/>
      <c r="NYL115" s="100"/>
      <c r="NYM115" s="100"/>
      <c r="NYN115" s="100"/>
      <c r="NYO115" s="100"/>
      <c r="NYP115" s="100"/>
      <c r="NYQ115" s="100"/>
      <c r="NYR115" s="100"/>
      <c r="NYS115" s="100"/>
      <c r="NYT115" s="100"/>
      <c r="NYU115" s="100"/>
      <c r="NYV115" s="100"/>
      <c r="NYW115" s="100"/>
      <c r="NYX115" s="100"/>
      <c r="NYY115" s="100"/>
      <c r="NYZ115" s="100"/>
      <c r="NZA115" s="100"/>
      <c r="NZB115" s="100"/>
      <c r="NZC115" s="100"/>
      <c r="NZD115" s="100"/>
      <c r="NZE115" s="100"/>
      <c r="NZF115" s="100"/>
      <c r="NZG115" s="100"/>
      <c r="NZH115" s="100"/>
      <c r="NZI115" s="100"/>
      <c r="NZJ115" s="100"/>
      <c r="NZK115" s="100"/>
      <c r="NZL115" s="100"/>
      <c r="NZM115" s="100"/>
      <c r="NZN115" s="100"/>
      <c r="NZO115" s="100"/>
      <c r="NZP115" s="100"/>
      <c r="NZQ115" s="100"/>
      <c r="NZR115" s="100"/>
      <c r="NZS115" s="100"/>
      <c r="NZT115" s="100"/>
      <c r="NZU115" s="100"/>
      <c r="NZV115" s="100"/>
      <c r="NZW115" s="100"/>
      <c r="NZX115" s="100"/>
      <c r="NZY115" s="100"/>
      <c r="NZZ115" s="100"/>
      <c r="OAA115" s="100"/>
      <c r="OAB115" s="100"/>
      <c r="OAC115" s="100"/>
      <c r="OAD115" s="100"/>
      <c r="OAE115" s="100"/>
      <c r="OAF115" s="100"/>
      <c r="OAG115" s="100"/>
      <c r="OAH115" s="100"/>
      <c r="OAI115" s="100"/>
      <c r="OAJ115" s="100"/>
      <c r="OAK115" s="100"/>
      <c r="OAL115" s="100"/>
      <c r="OAM115" s="100"/>
      <c r="OAN115" s="100"/>
      <c r="OAO115" s="100"/>
      <c r="OAP115" s="100"/>
      <c r="OAQ115" s="100"/>
      <c r="OAR115" s="100"/>
      <c r="OAS115" s="100"/>
      <c r="OAT115" s="100"/>
      <c r="OAU115" s="100"/>
      <c r="OAV115" s="100"/>
      <c r="OAW115" s="100"/>
      <c r="OAX115" s="100"/>
      <c r="OAY115" s="100"/>
      <c r="OAZ115" s="100"/>
      <c r="OBA115" s="100"/>
      <c r="OBB115" s="100"/>
      <c r="OBC115" s="100"/>
      <c r="OBD115" s="100"/>
      <c r="OBE115" s="100"/>
      <c r="OBF115" s="100"/>
      <c r="OBG115" s="100"/>
      <c r="OBH115" s="100"/>
      <c r="OBI115" s="100"/>
      <c r="OBJ115" s="100"/>
      <c r="OBK115" s="100"/>
      <c r="OBL115" s="100"/>
      <c r="OBM115" s="100"/>
      <c r="OBN115" s="100"/>
      <c r="OBO115" s="100"/>
      <c r="OBP115" s="100"/>
      <c r="OBQ115" s="100"/>
      <c r="OBR115" s="100"/>
      <c r="OBS115" s="100"/>
      <c r="OBT115" s="100"/>
      <c r="OBU115" s="100"/>
      <c r="OBV115" s="100"/>
      <c r="OBW115" s="100"/>
      <c r="OBX115" s="100"/>
      <c r="OBY115" s="100"/>
      <c r="OBZ115" s="100"/>
      <c r="OCA115" s="100"/>
      <c r="OCB115" s="100"/>
      <c r="OCC115" s="100"/>
      <c r="OCD115" s="100"/>
      <c r="OCE115" s="100"/>
      <c r="OCF115" s="100"/>
      <c r="OCG115" s="100"/>
      <c r="OCH115" s="100"/>
      <c r="OCI115" s="100"/>
      <c r="OCJ115" s="100"/>
      <c r="OCK115" s="100"/>
      <c r="OCL115" s="100"/>
      <c r="OCM115" s="100"/>
      <c r="OCN115" s="100"/>
      <c r="OCO115" s="100"/>
      <c r="OCP115" s="100"/>
      <c r="OCQ115" s="100"/>
      <c r="OCR115" s="100"/>
      <c r="OCS115" s="100"/>
      <c r="OCT115" s="100"/>
      <c r="OCU115" s="100"/>
      <c r="OCV115" s="100"/>
      <c r="OCW115" s="100"/>
      <c r="OCX115" s="100"/>
      <c r="OCY115" s="100"/>
      <c r="OCZ115" s="100"/>
      <c r="ODA115" s="100"/>
      <c r="ODB115" s="100"/>
      <c r="ODC115" s="100"/>
      <c r="ODD115" s="100"/>
      <c r="ODE115" s="100"/>
      <c r="ODF115" s="100"/>
      <c r="ODG115" s="100"/>
      <c r="ODH115" s="100"/>
      <c r="ODI115" s="100"/>
      <c r="ODJ115" s="100"/>
      <c r="ODK115" s="100"/>
      <c r="ODL115" s="100"/>
      <c r="ODM115" s="100"/>
      <c r="ODN115" s="100"/>
      <c r="ODO115" s="100"/>
      <c r="ODP115" s="100"/>
      <c r="ODQ115" s="100"/>
      <c r="ODR115" s="100"/>
      <c r="ODS115" s="100"/>
      <c r="ODT115" s="100"/>
      <c r="ODU115" s="100"/>
      <c r="ODV115" s="100"/>
      <c r="ODW115" s="100"/>
      <c r="ODX115" s="100"/>
      <c r="ODY115" s="100"/>
      <c r="ODZ115" s="100"/>
      <c r="OEA115" s="100"/>
      <c r="OEB115" s="100"/>
      <c r="OEC115" s="100"/>
      <c r="OED115" s="100"/>
      <c r="OEE115" s="100"/>
      <c r="OEF115" s="100"/>
      <c r="OEG115" s="100"/>
      <c r="OEH115" s="100"/>
      <c r="OEI115" s="100"/>
      <c r="OEJ115" s="100"/>
      <c r="OEK115" s="100"/>
      <c r="OEL115" s="100"/>
      <c r="OEM115" s="100"/>
      <c r="OEN115" s="100"/>
      <c r="OEO115" s="100"/>
      <c r="OEP115" s="100"/>
      <c r="OEQ115" s="100"/>
      <c r="OER115" s="100"/>
      <c r="OES115" s="100"/>
      <c r="OET115" s="100"/>
      <c r="OEU115" s="100"/>
      <c r="OEV115" s="100"/>
      <c r="OEW115" s="100"/>
      <c r="OEX115" s="100"/>
      <c r="OEY115" s="100"/>
      <c r="OEZ115" s="100"/>
      <c r="OFA115" s="100"/>
      <c r="OFB115" s="100"/>
      <c r="OFC115" s="100"/>
      <c r="OFD115" s="100"/>
      <c r="OFE115" s="100"/>
      <c r="OFF115" s="100"/>
      <c r="OFG115" s="100"/>
      <c r="OFH115" s="100"/>
      <c r="OFI115" s="100"/>
      <c r="OFJ115" s="100"/>
      <c r="OFK115" s="100"/>
      <c r="OFL115" s="100"/>
      <c r="OFM115" s="100"/>
      <c r="OFN115" s="100"/>
      <c r="OFO115" s="100"/>
      <c r="OFP115" s="100"/>
      <c r="OFQ115" s="100"/>
      <c r="OFR115" s="100"/>
      <c r="OFS115" s="100"/>
      <c r="OFT115" s="100"/>
      <c r="OFU115" s="100"/>
      <c r="OFV115" s="100"/>
      <c r="OFW115" s="100"/>
      <c r="OFX115" s="100"/>
      <c r="OFY115" s="100"/>
      <c r="OFZ115" s="100"/>
      <c r="OGA115" s="100"/>
      <c r="OGB115" s="100"/>
      <c r="OGC115" s="100"/>
      <c r="OGD115" s="100"/>
      <c r="OGE115" s="100"/>
      <c r="OGF115" s="100"/>
      <c r="OGG115" s="100"/>
      <c r="OGH115" s="100"/>
      <c r="OGI115" s="100"/>
      <c r="OGJ115" s="100"/>
      <c r="OGK115" s="100"/>
      <c r="OGL115" s="100"/>
      <c r="OGM115" s="100"/>
      <c r="OGN115" s="100"/>
      <c r="OGO115" s="100"/>
      <c r="OGP115" s="100"/>
      <c r="OGQ115" s="100"/>
      <c r="OGR115" s="100"/>
      <c r="OGS115" s="100"/>
      <c r="OGT115" s="100"/>
      <c r="OGU115" s="100"/>
      <c r="OGV115" s="100"/>
      <c r="OGW115" s="100"/>
      <c r="OGX115" s="100"/>
      <c r="OGY115" s="100"/>
      <c r="OGZ115" s="100"/>
      <c r="OHA115" s="100"/>
      <c r="OHB115" s="100"/>
      <c r="OHC115" s="100"/>
      <c r="OHD115" s="100"/>
      <c r="OHE115" s="100"/>
      <c r="OHF115" s="100"/>
      <c r="OHG115" s="100"/>
      <c r="OHH115" s="100"/>
      <c r="OHI115" s="100"/>
      <c r="OHJ115" s="100"/>
      <c r="OHK115" s="100"/>
      <c r="OHL115" s="100"/>
      <c r="OHM115" s="100"/>
      <c r="OHN115" s="100"/>
      <c r="OHO115" s="100"/>
      <c r="OHP115" s="100"/>
      <c r="OHQ115" s="100"/>
      <c r="OHR115" s="100"/>
      <c r="OHS115" s="100"/>
      <c r="OHT115" s="100"/>
      <c r="OHU115" s="100"/>
      <c r="OHV115" s="100"/>
      <c r="OHW115" s="100"/>
      <c r="OHX115" s="100"/>
      <c r="OHY115" s="100"/>
      <c r="OHZ115" s="100"/>
      <c r="OIA115" s="100"/>
      <c r="OIB115" s="100"/>
      <c r="OIC115" s="100"/>
      <c r="OID115" s="100"/>
      <c r="OIE115" s="100"/>
      <c r="OIF115" s="100"/>
      <c r="OIG115" s="100"/>
      <c r="OIH115" s="100"/>
      <c r="OII115" s="100"/>
      <c r="OIJ115" s="100"/>
      <c r="OIK115" s="100"/>
      <c r="OIL115" s="100"/>
      <c r="OIM115" s="100"/>
      <c r="OIN115" s="100"/>
      <c r="OIO115" s="100"/>
      <c r="OIP115" s="100"/>
      <c r="OIQ115" s="100"/>
      <c r="OIR115" s="100"/>
      <c r="OIS115" s="100"/>
      <c r="OIT115" s="100"/>
      <c r="OIU115" s="100"/>
      <c r="OIV115" s="100"/>
      <c r="OIW115" s="100"/>
      <c r="OIX115" s="100"/>
      <c r="OIY115" s="100"/>
      <c r="OIZ115" s="100"/>
      <c r="OJA115" s="100"/>
      <c r="OJB115" s="100"/>
      <c r="OJC115" s="100"/>
      <c r="OJD115" s="100"/>
      <c r="OJE115" s="100"/>
      <c r="OJF115" s="100"/>
      <c r="OJG115" s="100"/>
      <c r="OJH115" s="100"/>
      <c r="OJI115" s="100"/>
      <c r="OJJ115" s="100"/>
      <c r="OJK115" s="100"/>
      <c r="OJL115" s="100"/>
      <c r="OJM115" s="100"/>
      <c r="OJN115" s="100"/>
      <c r="OJO115" s="100"/>
      <c r="OJP115" s="100"/>
      <c r="OJQ115" s="100"/>
      <c r="OJR115" s="100"/>
      <c r="OJS115" s="100"/>
      <c r="OJT115" s="100"/>
      <c r="OJU115" s="100"/>
      <c r="OJV115" s="100"/>
      <c r="OJW115" s="100"/>
      <c r="OJX115" s="100"/>
      <c r="OJY115" s="100"/>
      <c r="OJZ115" s="100"/>
      <c r="OKA115" s="100"/>
      <c r="OKB115" s="100"/>
      <c r="OKC115" s="100"/>
      <c r="OKD115" s="100"/>
      <c r="OKE115" s="100"/>
      <c r="OKF115" s="100"/>
      <c r="OKG115" s="100"/>
      <c r="OKH115" s="100"/>
      <c r="OKI115" s="100"/>
      <c r="OKJ115" s="100"/>
      <c r="OKK115" s="100"/>
      <c r="OKL115" s="100"/>
      <c r="OKM115" s="100"/>
      <c r="OKN115" s="100"/>
      <c r="OKO115" s="100"/>
      <c r="OKP115" s="100"/>
      <c r="OKQ115" s="100"/>
      <c r="OKR115" s="100"/>
      <c r="OKS115" s="100"/>
      <c r="OKT115" s="100"/>
      <c r="OKU115" s="100"/>
      <c r="OKV115" s="100"/>
      <c r="OKW115" s="100"/>
      <c r="OKX115" s="100"/>
      <c r="OKY115" s="100"/>
      <c r="OKZ115" s="100"/>
      <c r="OLA115" s="100"/>
      <c r="OLB115" s="100"/>
      <c r="OLC115" s="100"/>
      <c r="OLD115" s="100"/>
      <c r="OLE115" s="100"/>
      <c r="OLF115" s="100"/>
      <c r="OLG115" s="100"/>
      <c r="OLH115" s="100"/>
      <c r="OLI115" s="100"/>
      <c r="OLJ115" s="100"/>
      <c r="OLK115" s="100"/>
      <c r="OLL115" s="100"/>
      <c r="OLM115" s="100"/>
      <c r="OLN115" s="100"/>
      <c r="OLO115" s="100"/>
      <c r="OLP115" s="100"/>
      <c r="OLQ115" s="100"/>
      <c r="OLR115" s="100"/>
      <c r="OLS115" s="100"/>
      <c r="OLT115" s="100"/>
      <c r="OLU115" s="100"/>
      <c r="OLV115" s="100"/>
      <c r="OLW115" s="100"/>
      <c r="OLX115" s="100"/>
      <c r="OLY115" s="100"/>
      <c r="OLZ115" s="100"/>
      <c r="OMA115" s="100"/>
      <c r="OMB115" s="100"/>
      <c r="OMC115" s="100"/>
      <c r="OMD115" s="100"/>
      <c r="OME115" s="100"/>
      <c r="OMF115" s="100"/>
      <c r="OMG115" s="100"/>
      <c r="OMH115" s="100"/>
      <c r="OMI115" s="100"/>
      <c r="OMJ115" s="100"/>
      <c r="OMK115" s="100"/>
      <c r="OML115" s="100"/>
      <c r="OMM115" s="100"/>
      <c r="OMN115" s="100"/>
      <c r="OMO115" s="100"/>
      <c r="OMP115" s="100"/>
      <c r="OMQ115" s="100"/>
      <c r="OMR115" s="100"/>
      <c r="OMS115" s="100"/>
      <c r="OMT115" s="100"/>
      <c r="OMU115" s="100"/>
      <c r="OMV115" s="100"/>
      <c r="OMW115" s="100"/>
      <c r="OMX115" s="100"/>
      <c r="OMY115" s="100"/>
      <c r="OMZ115" s="100"/>
      <c r="ONA115" s="100"/>
      <c r="ONB115" s="100"/>
      <c r="ONC115" s="100"/>
      <c r="OND115" s="100"/>
      <c r="ONE115" s="100"/>
      <c r="ONF115" s="100"/>
      <c r="ONG115" s="100"/>
      <c r="ONH115" s="100"/>
      <c r="ONI115" s="100"/>
      <c r="ONJ115" s="100"/>
      <c r="ONK115" s="100"/>
      <c r="ONL115" s="100"/>
      <c r="ONM115" s="100"/>
      <c r="ONN115" s="100"/>
      <c r="ONO115" s="100"/>
      <c r="ONP115" s="100"/>
      <c r="ONQ115" s="100"/>
      <c r="ONR115" s="100"/>
      <c r="ONS115" s="100"/>
      <c r="ONT115" s="100"/>
      <c r="ONU115" s="100"/>
      <c r="ONV115" s="100"/>
      <c r="ONW115" s="100"/>
      <c r="ONX115" s="100"/>
      <c r="ONY115" s="100"/>
      <c r="ONZ115" s="100"/>
      <c r="OOA115" s="100"/>
      <c r="OOB115" s="100"/>
      <c r="OOC115" s="100"/>
      <c r="OOD115" s="100"/>
      <c r="OOE115" s="100"/>
      <c r="OOF115" s="100"/>
      <c r="OOG115" s="100"/>
      <c r="OOH115" s="100"/>
      <c r="OOI115" s="100"/>
      <c r="OOJ115" s="100"/>
      <c r="OOK115" s="100"/>
      <c r="OOL115" s="100"/>
      <c r="OOM115" s="100"/>
      <c r="OON115" s="100"/>
      <c r="OOO115" s="100"/>
      <c r="OOP115" s="100"/>
      <c r="OOQ115" s="100"/>
      <c r="OOR115" s="100"/>
      <c r="OOS115" s="100"/>
      <c r="OOT115" s="100"/>
      <c r="OOU115" s="100"/>
      <c r="OOV115" s="100"/>
      <c r="OOW115" s="100"/>
      <c r="OOX115" s="100"/>
      <c r="OOY115" s="100"/>
      <c r="OOZ115" s="100"/>
      <c r="OPA115" s="100"/>
      <c r="OPB115" s="100"/>
      <c r="OPC115" s="100"/>
      <c r="OPD115" s="100"/>
      <c r="OPE115" s="100"/>
      <c r="OPF115" s="100"/>
      <c r="OPG115" s="100"/>
      <c r="OPH115" s="100"/>
      <c r="OPI115" s="100"/>
      <c r="OPJ115" s="100"/>
      <c r="OPK115" s="100"/>
      <c r="OPL115" s="100"/>
      <c r="OPM115" s="100"/>
      <c r="OPN115" s="100"/>
      <c r="OPO115" s="100"/>
      <c r="OPP115" s="100"/>
      <c r="OPQ115" s="100"/>
      <c r="OPR115" s="100"/>
      <c r="OPS115" s="100"/>
      <c r="OPT115" s="100"/>
      <c r="OPU115" s="100"/>
      <c r="OPV115" s="100"/>
      <c r="OPW115" s="100"/>
      <c r="OPX115" s="100"/>
      <c r="OPY115" s="100"/>
      <c r="OPZ115" s="100"/>
      <c r="OQA115" s="100"/>
      <c r="OQB115" s="100"/>
      <c r="OQC115" s="100"/>
      <c r="OQD115" s="100"/>
      <c r="OQE115" s="100"/>
      <c r="OQF115" s="100"/>
      <c r="OQG115" s="100"/>
      <c r="OQH115" s="100"/>
      <c r="OQI115" s="100"/>
      <c r="OQJ115" s="100"/>
      <c r="OQK115" s="100"/>
      <c r="OQL115" s="100"/>
      <c r="OQM115" s="100"/>
      <c r="OQN115" s="100"/>
      <c r="OQO115" s="100"/>
      <c r="OQP115" s="100"/>
      <c r="OQQ115" s="100"/>
      <c r="OQR115" s="100"/>
      <c r="OQS115" s="100"/>
      <c r="OQT115" s="100"/>
      <c r="OQU115" s="100"/>
      <c r="OQV115" s="100"/>
      <c r="OQW115" s="100"/>
      <c r="OQX115" s="100"/>
      <c r="OQY115" s="100"/>
      <c r="OQZ115" s="100"/>
      <c r="ORA115" s="100"/>
      <c r="ORB115" s="100"/>
      <c r="ORC115" s="100"/>
      <c r="ORD115" s="100"/>
      <c r="ORE115" s="100"/>
      <c r="ORF115" s="100"/>
      <c r="ORG115" s="100"/>
      <c r="ORH115" s="100"/>
      <c r="ORI115" s="100"/>
      <c r="ORJ115" s="100"/>
      <c r="ORK115" s="100"/>
      <c r="ORL115" s="100"/>
      <c r="ORM115" s="100"/>
      <c r="ORN115" s="100"/>
      <c r="ORO115" s="100"/>
      <c r="ORP115" s="100"/>
      <c r="ORQ115" s="100"/>
      <c r="ORR115" s="100"/>
      <c r="ORS115" s="100"/>
      <c r="ORT115" s="100"/>
      <c r="ORU115" s="100"/>
      <c r="ORV115" s="100"/>
      <c r="ORW115" s="100"/>
      <c r="ORX115" s="100"/>
      <c r="ORY115" s="100"/>
      <c r="ORZ115" s="100"/>
      <c r="OSA115" s="100"/>
      <c r="OSB115" s="100"/>
      <c r="OSC115" s="100"/>
      <c r="OSD115" s="100"/>
      <c r="OSE115" s="100"/>
      <c r="OSF115" s="100"/>
      <c r="OSG115" s="100"/>
      <c r="OSH115" s="100"/>
      <c r="OSI115" s="100"/>
      <c r="OSJ115" s="100"/>
      <c r="OSK115" s="100"/>
      <c r="OSL115" s="100"/>
      <c r="OSM115" s="100"/>
      <c r="OSN115" s="100"/>
      <c r="OSO115" s="100"/>
      <c r="OSP115" s="100"/>
      <c r="OSQ115" s="100"/>
      <c r="OSR115" s="100"/>
      <c r="OSS115" s="100"/>
      <c r="OST115" s="100"/>
      <c r="OSU115" s="100"/>
      <c r="OSV115" s="100"/>
      <c r="OSW115" s="100"/>
      <c r="OSX115" s="100"/>
      <c r="OSY115" s="100"/>
      <c r="OSZ115" s="100"/>
      <c r="OTA115" s="100"/>
      <c r="OTB115" s="100"/>
      <c r="OTC115" s="100"/>
      <c r="OTD115" s="100"/>
      <c r="OTE115" s="100"/>
      <c r="OTF115" s="100"/>
      <c r="OTG115" s="100"/>
      <c r="OTH115" s="100"/>
      <c r="OTI115" s="100"/>
      <c r="OTJ115" s="100"/>
      <c r="OTK115" s="100"/>
      <c r="OTL115" s="100"/>
      <c r="OTM115" s="100"/>
      <c r="OTN115" s="100"/>
      <c r="OTO115" s="100"/>
      <c r="OTP115" s="100"/>
      <c r="OTQ115" s="100"/>
      <c r="OTR115" s="100"/>
      <c r="OTS115" s="100"/>
      <c r="OTT115" s="100"/>
      <c r="OTU115" s="100"/>
      <c r="OTV115" s="100"/>
      <c r="OTW115" s="100"/>
      <c r="OTX115" s="100"/>
      <c r="OTY115" s="100"/>
      <c r="OTZ115" s="100"/>
      <c r="OUA115" s="100"/>
      <c r="OUB115" s="100"/>
      <c r="OUC115" s="100"/>
      <c r="OUD115" s="100"/>
      <c r="OUE115" s="100"/>
      <c r="OUF115" s="100"/>
      <c r="OUG115" s="100"/>
      <c r="OUH115" s="100"/>
      <c r="OUI115" s="100"/>
      <c r="OUJ115" s="100"/>
      <c r="OUK115" s="100"/>
      <c r="OUL115" s="100"/>
      <c r="OUM115" s="100"/>
      <c r="OUN115" s="100"/>
      <c r="OUO115" s="100"/>
      <c r="OUP115" s="100"/>
      <c r="OUQ115" s="100"/>
      <c r="OUR115" s="100"/>
      <c r="OUS115" s="100"/>
      <c r="OUT115" s="100"/>
      <c r="OUU115" s="100"/>
      <c r="OUV115" s="100"/>
      <c r="OUW115" s="100"/>
      <c r="OUX115" s="100"/>
      <c r="OUY115" s="100"/>
      <c r="OUZ115" s="100"/>
      <c r="OVA115" s="100"/>
      <c r="OVB115" s="100"/>
      <c r="OVC115" s="100"/>
      <c r="OVD115" s="100"/>
      <c r="OVE115" s="100"/>
      <c r="OVF115" s="100"/>
      <c r="OVG115" s="100"/>
      <c r="OVH115" s="100"/>
      <c r="OVI115" s="100"/>
      <c r="OVJ115" s="100"/>
      <c r="OVK115" s="100"/>
      <c r="OVL115" s="100"/>
      <c r="OVM115" s="100"/>
      <c r="OVN115" s="100"/>
      <c r="OVO115" s="100"/>
      <c r="OVP115" s="100"/>
      <c r="OVQ115" s="100"/>
      <c r="OVR115" s="100"/>
      <c r="OVS115" s="100"/>
      <c r="OVT115" s="100"/>
      <c r="OVU115" s="100"/>
      <c r="OVV115" s="100"/>
      <c r="OVW115" s="100"/>
      <c r="OVX115" s="100"/>
      <c r="OVY115" s="100"/>
      <c r="OVZ115" s="100"/>
      <c r="OWA115" s="100"/>
      <c r="OWB115" s="100"/>
      <c r="OWC115" s="100"/>
      <c r="OWD115" s="100"/>
      <c r="OWE115" s="100"/>
      <c r="OWF115" s="100"/>
      <c r="OWG115" s="100"/>
      <c r="OWH115" s="100"/>
      <c r="OWI115" s="100"/>
      <c r="OWJ115" s="100"/>
      <c r="OWK115" s="100"/>
      <c r="OWL115" s="100"/>
      <c r="OWM115" s="100"/>
      <c r="OWN115" s="100"/>
      <c r="OWO115" s="100"/>
      <c r="OWP115" s="100"/>
      <c r="OWQ115" s="100"/>
      <c r="OWR115" s="100"/>
      <c r="OWS115" s="100"/>
      <c r="OWT115" s="100"/>
      <c r="OWU115" s="100"/>
      <c r="OWV115" s="100"/>
      <c r="OWW115" s="100"/>
      <c r="OWX115" s="100"/>
      <c r="OWY115" s="100"/>
      <c r="OWZ115" s="100"/>
      <c r="OXA115" s="100"/>
      <c r="OXB115" s="100"/>
      <c r="OXC115" s="100"/>
      <c r="OXD115" s="100"/>
      <c r="OXE115" s="100"/>
      <c r="OXF115" s="100"/>
      <c r="OXG115" s="100"/>
      <c r="OXH115" s="100"/>
      <c r="OXI115" s="100"/>
      <c r="OXJ115" s="100"/>
      <c r="OXK115" s="100"/>
      <c r="OXL115" s="100"/>
      <c r="OXM115" s="100"/>
      <c r="OXN115" s="100"/>
      <c r="OXO115" s="100"/>
      <c r="OXP115" s="100"/>
      <c r="OXQ115" s="100"/>
      <c r="OXR115" s="100"/>
      <c r="OXS115" s="100"/>
      <c r="OXT115" s="100"/>
      <c r="OXU115" s="100"/>
      <c r="OXV115" s="100"/>
      <c r="OXW115" s="100"/>
      <c r="OXX115" s="100"/>
      <c r="OXY115" s="100"/>
      <c r="OXZ115" s="100"/>
      <c r="OYA115" s="100"/>
      <c r="OYB115" s="100"/>
      <c r="OYC115" s="100"/>
      <c r="OYD115" s="100"/>
      <c r="OYE115" s="100"/>
      <c r="OYF115" s="100"/>
      <c r="OYG115" s="100"/>
      <c r="OYH115" s="100"/>
      <c r="OYI115" s="100"/>
      <c r="OYJ115" s="100"/>
      <c r="OYK115" s="100"/>
      <c r="OYL115" s="100"/>
      <c r="OYM115" s="100"/>
      <c r="OYN115" s="100"/>
      <c r="OYO115" s="100"/>
      <c r="OYP115" s="100"/>
      <c r="OYQ115" s="100"/>
      <c r="OYR115" s="100"/>
      <c r="OYS115" s="100"/>
      <c r="OYT115" s="100"/>
      <c r="OYU115" s="100"/>
      <c r="OYV115" s="100"/>
      <c r="OYW115" s="100"/>
      <c r="OYX115" s="100"/>
      <c r="OYY115" s="100"/>
      <c r="OYZ115" s="100"/>
      <c r="OZA115" s="100"/>
      <c r="OZB115" s="100"/>
      <c r="OZC115" s="100"/>
      <c r="OZD115" s="100"/>
      <c r="OZE115" s="100"/>
      <c r="OZF115" s="100"/>
      <c r="OZG115" s="100"/>
      <c r="OZH115" s="100"/>
      <c r="OZI115" s="100"/>
      <c r="OZJ115" s="100"/>
      <c r="OZK115" s="100"/>
      <c r="OZL115" s="100"/>
      <c r="OZM115" s="100"/>
      <c r="OZN115" s="100"/>
      <c r="OZO115" s="100"/>
      <c r="OZP115" s="100"/>
      <c r="OZQ115" s="100"/>
      <c r="OZR115" s="100"/>
      <c r="OZS115" s="100"/>
      <c r="OZT115" s="100"/>
      <c r="OZU115" s="100"/>
      <c r="OZV115" s="100"/>
      <c r="OZW115" s="100"/>
      <c r="OZX115" s="100"/>
      <c r="OZY115" s="100"/>
      <c r="OZZ115" s="100"/>
      <c r="PAA115" s="100"/>
      <c r="PAB115" s="100"/>
      <c r="PAC115" s="100"/>
      <c r="PAD115" s="100"/>
      <c r="PAE115" s="100"/>
      <c r="PAF115" s="100"/>
      <c r="PAG115" s="100"/>
      <c r="PAH115" s="100"/>
      <c r="PAI115" s="100"/>
      <c r="PAJ115" s="100"/>
      <c r="PAK115" s="100"/>
      <c r="PAL115" s="100"/>
      <c r="PAM115" s="100"/>
      <c r="PAN115" s="100"/>
      <c r="PAO115" s="100"/>
      <c r="PAP115" s="100"/>
      <c r="PAQ115" s="100"/>
      <c r="PAR115" s="100"/>
      <c r="PAS115" s="100"/>
      <c r="PAT115" s="100"/>
      <c r="PAU115" s="100"/>
      <c r="PAV115" s="100"/>
      <c r="PAW115" s="100"/>
      <c r="PAX115" s="100"/>
      <c r="PAY115" s="100"/>
      <c r="PAZ115" s="100"/>
      <c r="PBA115" s="100"/>
      <c r="PBB115" s="100"/>
      <c r="PBC115" s="100"/>
      <c r="PBD115" s="100"/>
      <c r="PBE115" s="100"/>
      <c r="PBF115" s="100"/>
      <c r="PBG115" s="100"/>
      <c r="PBH115" s="100"/>
      <c r="PBI115" s="100"/>
      <c r="PBJ115" s="100"/>
      <c r="PBK115" s="100"/>
      <c r="PBL115" s="100"/>
      <c r="PBM115" s="100"/>
      <c r="PBN115" s="100"/>
      <c r="PBO115" s="100"/>
      <c r="PBP115" s="100"/>
      <c r="PBQ115" s="100"/>
      <c r="PBR115" s="100"/>
      <c r="PBS115" s="100"/>
      <c r="PBT115" s="100"/>
      <c r="PBU115" s="100"/>
      <c r="PBV115" s="100"/>
      <c r="PBW115" s="100"/>
      <c r="PBX115" s="100"/>
      <c r="PBY115" s="100"/>
      <c r="PBZ115" s="100"/>
      <c r="PCA115" s="100"/>
      <c r="PCB115" s="100"/>
      <c r="PCC115" s="100"/>
      <c r="PCD115" s="100"/>
      <c r="PCE115" s="100"/>
      <c r="PCF115" s="100"/>
      <c r="PCG115" s="100"/>
      <c r="PCH115" s="100"/>
      <c r="PCI115" s="100"/>
      <c r="PCJ115" s="100"/>
      <c r="PCK115" s="100"/>
      <c r="PCL115" s="100"/>
      <c r="PCM115" s="100"/>
      <c r="PCN115" s="100"/>
      <c r="PCO115" s="100"/>
      <c r="PCP115" s="100"/>
      <c r="PCQ115" s="100"/>
      <c r="PCR115" s="100"/>
      <c r="PCS115" s="100"/>
      <c r="PCT115" s="100"/>
      <c r="PCU115" s="100"/>
      <c r="PCV115" s="100"/>
      <c r="PCW115" s="100"/>
      <c r="PCX115" s="100"/>
      <c r="PCY115" s="100"/>
      <c r="PCZ115" s="100"/>
      <c r="PDA115" s="100"/>
      <c r="PDB115" s="100"/>
      <c r="PDC115" s="100"/>
      <c r="PDD115" s="100"/>
      <c r="PDE115" s="100"/>
      <c r="PDF115" s="100"/>
      <c r="PDG115" s="100"/>
      <c r="PDH115" s="100"/>
      <c r="PDI115" s="100"/>
      <c r="PDJ115" s="100"/>
      <c r="PDK115" s="100"/>
      <c r="PDL115" s="100"/>
      <c r="PDM115" s="100"/>
      <c r="PDN115" s="100"/>
      <c r="PDO115" s="100"/>
      <c r="PDP115" s="100"/>
      <c r="PDQ115" s="100"/>
      <c r="PDR115" s="100"/>
      <c r="PDS115" s="100"/>
      <c r="PDT115" s="100"/>
      <c r="PDU115" s="100"/>
      <c r="PDV115" s="100"/>
      <c r="PDW115" s="100"/>
      <c r="PDX115" s="100"/>
      <c r="PDY115" s="100"/>
      <c r="PDZ115" s="100"/>
      <c r="PEA115" s="100"/>
      <c r="PEB115" s="100"/>
      <c r="PEC115" s="100"/>
      <c r="PED115" s="100"/>
      <c r="PEE115" s="100"/>
      <c r="PEF115" s="100"/>
      <c r="PEG115" s="100"/>
      <c r="PEH115" s="100"/>
      <c r="PEI115" s="100"/>
      <c r="PEJ115" s="100"/>
      <c r="PEK115" s="100"/>
      <c r="PEL115" s="100"/>
      <c r="PEM115" s="100"/>
      <c r="PEN115" s="100"/>
      <c r="PEO115" s="100"/>
      <c r="PEP115" s="100"/>
      <c r="PEQ115" s="100"/>
      <c r="PER115" s="100"/>
      <c r="PES115" s="100"/>
      <c r="PET115" s="100"/>
      <c r="PEU115" s="100"/>
      <c r="PEV115" s="100"/>
      <c r="PEW115" s="100"/>
      <c r="PEX115" s="100"/>
      <c r="PEY115" s="100"/>
      <c r="PEZ115" s="100"/>
      <c r="PFA115" s="100"/>
      <c r="PFB115" s="100"/>
      <c r="PFC115" s="100"/>
      <c r="PFD115" s="100"/>
      <c r="PFE115" s="100"/>
      <c r="PFF115" s="100"/>
      <c r="PFG115" s="100"/>
      <c r="PFH115" s="100"/>
      <c r="PFI115" s="100"/>
      <c r="PFJ115" s="100"/>
      <c r="PFK115" s="100"/>
      <c r="PFL115" s="100"/>
      <c r="PFM115" s="100"/>
      <c r="PFN115" s="100"/>
      <c r="PFO115" s="100"/>
      <c r="PFP115" s="100"/>
      <c r="PFQ115" s="100"/>
      <c r="PFR115" s="100"/>
      <c r="PFS115" s="100"/>
      <c r="PFT115" s="100"/>
      <c r="PFU115" s="100"/>
      <c r="PFV115" s="100"/>
      <c r="PFW115" s="100"/>
      <c r="PFX115" s="100"/>
      <c r="PFY115" s="100"/>
      <c r="PFZ115" s="100"/>
      <c r="PGA115" s="100"/>
      <c r="PGB115" s="100"/>
      <c r="PGC115" s="100"/>
      <c r="PGD115" s="100"/>
      <c r="PGE115" s="100"/>
      <c r="PGF115" s="100"/>
      <c r="PGG115" s="100"/>
      <c r="PGH115" s="100"/>
      <c r="PGI115" s="100"/>
      <c r="PGJ115" s="100"/>
      <c r="PGK115" s="100"/>
      <c r="PGL115" s="100"/>
      <c r="PGM115" s="100"/>
      <c r="PGN115" s="100"/>
      <c r="PGO115" s="100"/>
      <c r="PGP115" s="100"/>
      <c r="PGQ115" s="100"/>
      <c r="PGR115" s="100"/>
      <c r="PGS115" s="100"/>
      <c r="PGT115" s="100"/>
      <c r="PGU115" s="100"/>
      <c r="PGV115" s="100"/>
      <c r="PGW115" s="100"/>
      <c r="PGX115" s="100"/>
      <c r="PGY115" s="100"/>
      <c r="PGZ115" s="100"/>
      <c r="PHA115" s="100"/>
      <c r="PHB115" s="100"/>
      <c r="PHC115" s="100"/>
      <c r="PHD115" s="100"/>
      <c r="PHE115" s="100"/>
      <c r="PHF115" s="100"/>
      <c r="PHG115" s="100"/>
      <c r="PHH115" s="100"/>
      <c r="PHI115" s="100"/>
      <c r="PHJ115" s="100"/>
      <c r="PHK115" s="100"/>
      <c r="PHL115" s="100"/>
      <c r="PHM115" s="100"/>
      <c r="PHN115" s="100"/>
      <c r="PHO115" s="100"/>
      <c r="PHP115" s="100"/>
      <c r="PHQ115" s="100"/>
      <c r="PHR115" s="100"/>
      <c r="PHS115" s="100"/>
      <c r="PHT115" s="100"/>
      <c r="PHU115" s="100"/>
      <c r="PHV115" s="100"/>
      <c r="PHW115" s="100"/>
      <c r="PHX115" s="100"/>
      <c r="PHY115" s="100"/>
      <c r="PHZ115" s="100"/>
      <c r="PIA115" s="100"/>
      <c r="PIB115" s="100"/>
      <c r="PIC115" s="100"/>
      <c r="PID115" s="100"/>
      <c r="PIE115" s="100"/>
      <c r="PIF115" s="100"/>
      <c r="PIG115" s="100"/>
      <c r="PIH115" s="100"/>
      <c r="PII115" s="100"/>
      <c r="PIJ115" s="100"/>
      <c r="PIK115" s="100"/>
      <c r="PIL115" s="100"/>
      <c r="PIM115" s="100"/>
      <c r="PIN115" s="100"/>
      <c r="PIO115" s="100"/>
      <c r="PIP115" s="100"/>
      <c r="PIQ115" s="100"/>
      <c r="PIR115" s="100"/>
      <c r="PIS115" s="100"/>
      <c r="PIT115" s="100"/>
      <c r="PIU115" s="100"/>
      <c r="PIV115" s="100"/>
      <c r="PIW115" s="100"/>
      <c r="PIX115" s="100"/>
      <c r="PIY115" s="100"/>
      <c r="PIZ115" s="100"/>
      <c r="PJA115" s="100"/>
      <c r="PJB115" s="100"/>
      <c r="PJC115" s="100"/>
      <c r="PJD115" s="100"/>
      <c r="PJE115" s="100"/>
      <c r="PJF115" s="100"/>
      <c r="PJG115" s="100"/>
      <c r="PJH115" s="100"/>
      <c r="PJI115" s="100"/>
      <c r="PJJ115" s="100"/>
      <c r="PJK115" s="100"/>
      <c r="PJL115" s="100"/>
      <c r="PJM115" s="100"/>
      <c r="PJN115" s="100"/>
      <c r="PJO115" s="100"/>
      <c r="PJP115" s="100"/>
      <c r="PJQ115" s="100"/>
      <c r="PJR115" s="100"/>
      <c r="PJS115" s="100"/>
      <c r="PJT115" s="100"/>
      <c r="PJU115" s="100"/>
      <c r="PJV115" s="100"/>
      <c r="PJW115" s="100"/>
      <c r="PJX115" s="100"/>
      <c r="PJY115" s="100"/>
      <c r="PJZ115" s="100"/>
      <c r="PKA115" s="100"/>
      <c r="PKB115" s="100"/>
      <c r="PKC115" s="100"/>
      <c r="PKD115" s="100"/>
      <c r="PKE115" s="100"/>
      <c r="PKF115" s="100"/>
      <c r="PKG115" s="100"/>
      <c r="PKH115" s="100"/>
      <c r="PKI115" s="100"/>
      <c r="PKJ115" s="100"/>
      <c r="PKK115" s="100"/>
      <c r="PKL115" s="100"/>
      <c r="PKM115" s="100"/>
      <c r="PKN115" s="100"/>
      <c r="PKO115" s="100"/>
      <c r="PKP115" s="100"/>
      <c r="PKQ115" s="100"/>
      <c r="PKR115" s="100"/>
      <c r="PKS115" s="100"/>
      <c r="PKT115" s="100"/>
      <c r="PKU115" s="100"/>
      <c r="PKV115" s="100"/>
      <c r="PKW115" s="100"/>
      <c r="PKX115" s="100"/>
      <c r="PKY115" s="100"/>
      <c r="PKZ115" s="100"/>
      <c r="PLA115" s="100"/>
      <c r="PLB115" s="100"/>
      <c r="PLC115" s="100"/>
      <c r="PLD115" s="100"/>
      <c r="PLE115" s="100"/>
      <c r="PLF115" s="100"/>
      <c r="PLG115" s="100"/>
      <c r="PLH115" s="100"/>
      <c r="PLI115" s="100"/>
      <c r="PLJ115" s="100"/>
      <c r="PLK115" s="100"/>
      <c r="PLL115" s="100"/>
      <c r="PLM115" s="100"/>
      <c r="PLN115" s="100"/>
      <c r="PLO115" s="100"/>
      <c r="PLP115" s="100"/>
      <c r="PLQ115" s="100"/>
      <c r="PLR115" s="100"/>
      <c r="PLS115" s="100"/>
      <c r="PLT115" s="100"/>
      <c r="PLU115" s="100"/>
      <c r="PLV115" s="100"/>
      <c r="PLW115" s="100"/>
      <c r="PLX115" s="100"/>
      <c r="PLY115" s="100"/>
      <c r="PLZ115" s="100"/>
      <c r="PMA115" s="100"/>
      <c r="PMB115" s="100"/>
      <c r="PMC115" s="100"/>
      <c r="PMD115" s="100"/>
      <c r="PME115" s="100"/>
      <c r="PMF115" s="100"/>
      <c r="PMG115" s="100"/>
      <c r="PMH115" s="100"/>
      <c r="PMI115" s="100"/>
      <c r="PMJ115" s="100"/>
      <c r="PMK115" s="100"/>
      <c r="PML115" s="100"/>
      <c r="PMM115" s="100"/>
      <c r="PMN115" s="100"/>
      <c r="PMO115" s="100"/>
      <c r="PMP115" s="100"/>
      <c r="PMQ115" s="100"/>
      <c r="PMR115" s="100"/>
      <c r="PMS115" s="100"/>
      <c r="PMT115" s="100"/>
      <c r="PMU115" s="100"/>
      <c r="PMV115" s="100"/>
      <c r="PMW115" s="100"/>
      <c r="PMX115" s="100"/>
      <c r="PMY115" s="100"/>
      <c r="PMZ115" s="100"/>
      <c r="PNA115" s="100"/>
      <c r="PNB115" s="100"/>
      <c r="PNC115" s="100"/>
      <c r="PND115" s="100"/>
      <c r="PNE115" s="100"/>
      <c r="PNF115" s="100"/>
      <c r="PNG115" s="100"/>
      <c r="PNH115" s="100"/>
      <c r="PNI115" s="100"/>
      <c r="PNJ115" s="100"/>
      <c r="PNK115" s="100"/>
      <c r="PNL115" s="100"/>
      <c r="PNM115" s="100"/>
      <c r="PNN115" s="100"/>
      <c r="PNO115" s="100"/>
      <c r="PNP115" s="100"/>
      <c r="PNQ115" s="100"/>
      <c r="PNR115" s="100"/>
      <c r="PNS115" s="100"/>
      <c r="PNT115" s="100"/>
      <c r="PNU115" s="100"/>
      <c r="PNV115" s="100"/>
      <c r="PNW115" s="100"/>
      <c r="PNX115" s="100"/>
      <c r="PNY115" s="100"/>
      <c r="PNZ115" s="100"/>
      <c r="POA115" s="100"/>
      <c r="POB115" s="100"/>
      <c r="POC115" s="100"/>
      <c r="POD115" s="100"/>
      <c r="POE115" s="100"/>
      <c r="POF115" s="100"/>
      <c r="POG115" s="100"/>
      <c r="POH115" s="100"/>
      <c r="POI115" s="100"/>
      <c r="POJ115" s="100"/>
      <c r="POK115" s="100"/>
      <c r="POL115" s="100"/>
      <c r="POM115" s="100"/>
      <c r="PON115" s="100"/>
      <c r="POO115" s="100"/>
      <c r="POP115" s="100"/>
      <c r="POQ115" s="100"/>
      <c r="POR115" s="100"/>
      <c r="POS115" s="100"/>
      <c r="POT115" s="100"/>
      <c r="POU115" s="100"/>
      <c r="POV115" s="100"/>
      <c r="POW115" s="100"/>
      <c r="POX115" s="100"/>
      <c r="POY115" s="100"/>
      <c r="POZ115" s="100"/>
      <c r="PPA115" s="100"/>
      <c r="PPB115" s="100"/>
      <c r="PPC115" s="100"/>
      <c r="PPD115" s="100"/>
      <c r="PPE115" s="100"/>
      <c r="PPF115" s="100"/>
      <c r="PPG115" s="100"/>
      <c r="PPH115" s="100"/>
      <c r="PPI115" s="100"/>
      <c r="PPJ115" s="100"/>
      <c r="PPK115" s="100"/>
      <c r="PPL115" s="100"/>
      <c r="PPM115" s="100"/>
      <c r="PPN115" s="100"/>
      <c r="PPO115" s="100"/>
      <c r="PPP115" s="100"/>
      <c r="PPQ115" s="100"/>
      <c r="PPR115" s="100"/>
      <c r="PPS115" s="100"/>
      <c r="PPT115" s="100"/>
      <c r="PPU115" s="100"/>
      <c r="PPV115" s="100"/>
      <c r="PPW115" s="100"/>
      <c r="PPX115" s="100"/>
      <c r="PPY115" s="100"/>
      <c r="PPZ115" s="100"/>
      <c r="PQA115" s="100"/>
      <c r="PQB115" s="100"/>
      <c r="PQC115" s="100"/>
      <c r="PQD115" s="100"/>
      <c r="PQE115" s="100"/>
      <c r="PQF115" s="100"/>
      <c r="PQG115" s="100"/>
      <c r="PQH115" s="100"/>
      <c r="PQI115" s="100"/>
      <c r="PQJ115" s="100"/>
      <c r="PQK115" s="100"/>
      <c r="PQL115" s="100"/>
      <c r="PQM115" s="100"/>
      <c r="PQN115" s="100"/>
      <c r="PQO115" s="100"/>
      <c r="PQP115" s="100"/>
      <c r="PQQ115" s="100"/>
      <c r="PQR115" s="100"/>
      <c r="PQS115" s="100"/>
      <c r="PQT115" s="100"/>
      <c r="PQU115" s="100"/>
      <c r="PQV115" s="100"/>
      <c r="PQW115" s="100"/>
      <c r="PQX115" s="100"/>
      <c r="PQY115" s="100"/>
      <c r="PQZ115" s="100"/>
      <c r="PRA115" s="100"/>
      <c r="PRB115" s="100"/>
      <c r="PRC115" s="100"/>
      <c r="PRD115" s="100"/>
      <c r="PRE115" s="100"/>
      <c r="PRF115" s="100"/>
      <c r="PRG115" s="100"/>
      <c r="PRH115" s="100"/>
      <c r="PRI115" s="100"/>
      <c r="PRJ115" s="100"/>
      <c r="PRK115" s="100"/>
      <c r="PRL115" s="100"/>
      <c r="PRM115" s="100"/>
      <c r="PRN115" s="100"/>
      <c r="PRO115" s="100"/>
      <c r="PRP115" s="100"/>
      <c r="PRQ115" s="100"/>
      <c r="PRR115" s="100"/>
      <c r="PRS115" s="100"/>
      <c r="PRT115" s="100"/>
      <c r="PRU115" s="100"/>
      <c r="PRV115" s="100"/>
      <c r="PRW115" s="100"/>
      <c r="PRX115" s="100"/>
      <c r="PRY115" s="100"/>
      <c r="PRZ115" s="100"/>
      <c r="PSA115" s="100"/>
      <c r="PSB115" s="100"/>
      <c r="PSC115" s="100"/>
      <c r="PSD115" s="100"/>
      <c r="PSE115" s="100"/>
      <c r="PSF115" s="100"/>
      <c r="PSG115" s="100"/>
      <c r="PSH115" s="100"/>
      <c r="PSI115" s="100"/>
      <c r="PSJ115" s="100"/>
      <c r="PSK115" s="100"/>
      <c r="PSL115" s="100"/>
      <c r="PSM115" s="100"/>
      <c r="PSN115" s="100"/>
      <c r="PSO115" s="100"/>
      <c r="PSP115" s="100"/>
      <c r="PSQ115" s="100"/>
      <c r="PSR115" s="100"/>
      <c r="PSS115" s="100"/>
      <c r="PST115" s="100"/>
      <c r="PSU115" s="100"/>
      <c r="PSV115" s="100"/>
      <c r="PSW115" s="100"/>
      <c r="PSX115" s="100"/>
      <c r="PSY115" s="100"/>
      <c r="PSZ115" s="100"/>
      <c r="PTA115" s="100"/>
      <c r="PTB115" s="100"/>
      <c r="PTC115" s="100"/>
      <c r="PTD115" s="100"/>
      <c r="PTE115" s="100"/>
      <c r="PTF115" s="100"/>
      <c r="PTG115" s="100"/>
      <c r="PTH115" s="100"/>
      <c r="PTI115" s="100"/>
      <c r="PTJ115" s="100"/>
      <c r="PTK115" s="100"/>
      <c r="PTL115" s="100"/>
      <c r="PTM115" s="100"/>
      <c r="PTN115" s="100"/>
      <c r="PTO115" s="100"/>
      <c r="PTP115" s="100"/>
      <c r="PTQ115" s="100"/>
      <c r="PTR115" s="100"/>
      <c r="PTS115" s="100"/>
      <c r="PTT115" s="100"/>
      <c r="PTU115" s="100"/>
      <c r="PTV115" s="100"/>
      <c r="PTW115" s="100"/>
      <c r="PTX115" s="100"/>
      <c r="PTY115" s="100"/>
      <c r="PTZ115" s="100"/>
      <c r="PUA115" s="100"/>
      <c r="PUB115" s="100"/>
      <c r="PUC115" s="100"/>
      <c r="PUD115" s="100"/>
      <c r="PUE115" s="100"/>
      <c r="PUF115" s="100"/>
      <c r="PUG115" s="100"/>
      <c r="PUH115" s="100"/>
      <c r="PUI115" s="100"/>
      <c r="PUJ115" s="100"/>
      <c r="PUK115" s="100"/>
      <c r="PUL115" s="100"/>
      <c r="PUM115" s="100"/>
      <c r="PUN115" s="100"/>
      <c r="PUO115" s="100"/>
      <c r="PUP115" s="100"/>
      <c r="PUQ115" s="100"/>
      <c r="PUR115" s="100"/>
      <c r="PUS115" s="100"/>
      <c r="PUT115" s="100"/>
      <c r="PUU115" s="100"/>
      <c r="PUV115" s="100"/>
      <c r="PUW115" s="100"/>
      <c r="PUX115" s="100"/>
      <c r="PUY115" s="100"/>
      <c r="PUZ115" s="100"/>
      <c r="PVA115" s="100"/>
      <c r="PVB115" s="100"/>
      <c r="PVC115" s="100"/>
      <c r="PVD115" s="100"/>
      <c r="PVE115" s="100"/>
      <c r="PVF115" s="100"/>
      <c r="PVG115" s="100"/>
      <c r="PVH115" s="100"/>
      <c r="PVI115" s="100"/>
      <c r="PVJ115" s="100"/>
      <c r="PVK115" s="100"/>
      <c r="PVL115" s="100"/>
      <c r="PVM115" s="100"/>
      <c r="PVN115" s="100"/>
      <c r="PVO115" s="100"/>
      <c r="PVP115" s="100"/>
      <c r="PVQ115" s="100"/>
      <c r="PVR115" s="100"/>
      <c r="PVS115" s="100"/>
      <c r="PVT115" s="100"/>
      <c r="PVU115" s="100"/>
      <c r="PVV115" s="100"/>
      <c r="PVW115" s="100"/>
      <c r="PVX115" s="100"/>
      <c r="PVY115" s="100"/>
      <c r="PVZ115" s="100"/>
      <c r="PWA115" s="100"/>
      <c r="PWB115" s="100"/>
      <c r="PWC115" s="100"/>
      <c r="PWD115" s="100"/>
      <c r="PWE115" s="100"/>
      <c r="PWF115" s="100"/>
      <c r="PWG115" s="100"/>
      <c r="PWH115" s="100"/>
      <c r="PWI115" s="100"/>
      <c r="PWJ115" s="100"/>
      <c r="PWK115" s="100"/>
      <c r="PWL115" s="100"/>
      <c r="PWM115" s="100"/>
      <c r="PWN115" s="100"/>
      <c r="PWO115" s="100"/>
      <c r="PWP115" s="100"/>
      <c r="PWQ115" s="100"/>
      <c r="PWR115" s="100"/>
      <c r="PWS115" s="100"/>
      <c r="PWT115" s="100"/>
      <c r="PWU115" s="100"/>
      <c r="PWV115" s="100"/>
      <c r="PWW115" s="100"/>
      <c r="PWX115" s="100"/>
      <c r="PWY115" s="100"/>
      <c r="PWZ115" s="100"/>
      <c r="PXA115" s="100"/>
      <c r="PXB115" s="100"/>
      <c r="PXC115" s="100"/>
      <c r="PXD115" s="100"/>
      <c r="PXE115" s="100"/>
      <c r="PXF115" s="100"/>
      <c r="PXG115" s="100"/>
      <c r="PXH115" s="100"/>
      <c r="PXI115" s="100"/>
      <c r="PXJ115" s="100"/>
      <c r="PXK115" s="100"/>
      <c r="PXL115" s="100"/>
      <c r="PXM115" s="100"/>
      <c r="PXN115" s="100"/>
      <c r="PXO115" s="100"/>
      <c r="PXP115" s="100"/>
      <c r="PXQ115" s="100"/>
      <c r="PXR115" s="100"/>
      <c r="PXS115" s="100"/>
      <c r="PXT115" s="100"/>
      <c r="PXU115" s="100"/>
      <c r="PXV115" s="100"/>
      <c r="PXW115" s="100"/>
      <c r="PXX115" s="100"/>
      <c r="PXY115" s="100"/>
      <c r="PXZ115" s="100"/>
      <c r="PYA115" s="100"/>
      <c r="PYB115" s="100"/>
      <c r="PYC115" s="100"/>
      <c r="PYD115" s="100"/>
      <c r="PYE115" s="100"/>
      <c r="PYF115" s="100"/>
      <c r="PYG115" s="100"/>
      <c r="PYH115" s="100"/>
      <c r="PYI115" s="100"/>
      <c r="PYJ115" s="100"/>
      <c r="PYK115" s="100"/>
      <c r="PYL115" s="100"/>
      <c r="PYM115" s="100"/>
      <c r="PYN115" s="100"/>
      <c r="PYO115" s="100"/>
      <c r="PYP115" s="100"/>
      <c r="PYQ115" s="100"/>
      <c r="PYR115" s="100"/>
      <c r="PYS115" s="100"/>
      <c r="PYT115" s="100"/>
      <c r="PYU115" s="100"/>
      <c r="PYV115" s="100"/>
      <c r="PYW115" s="100"/>
      <c r="PYX115" s="100"/>
      <c r="PYY115" s="100"/>
      <c r="PYZ115" s="100"/>
      <c r="PZA115" s="100"/>
      <c r="PZB115" s="100"/>
      <c r="PZC115" s="100"/>
      <c r="PZD115" s="100"/>
      <c r="PZE115" s="100"/>
      <c r="PZF115" s="100"/>
      <c r="PZG115" s="100"/>
      <c r="PZH115" s="100"/>
      <c r="PZI115" s="100"/>
      <c r="PZJ115" s="100"/>
      <c r="PZK115" s="100"/>
      <c r="PZL115" s="100"/>
      <c r="PZM115" s="100"/>
      <c r="PZN115" s="100"/>
      <c r="PZO115" s="100"/>
      <c r="PZP115" s="100"/>
      <c r="PZQ115" s="100"/>
      <c r="PZR115" s="100"/>
      <c r="PZS115" s="100"/>
      <c r="PZT115" s="100"/>
      <c r="PZU115" s="100"/>
      <c r="PZV115" s="100"/>
      <c r="PZW115" s="100"/>
      <c r="PZX115" s="100"/>
      <c r="PZY115" s="100"/>
      <c r="PZZ115" s="100"/>
      <c r="QAA115" s="100"/>
      <c r="QAB115" s="100"/>
      <c r="QAC115" s="100"/>
      <c r="QAD115" s="100"/>
      <c r="QAE115" s="100"/>
      <c r="QAF115" s="100"/>
      <c r="QAG115" s="100"/>
      <c r="QAH115" s="100"/>
      <c r="QAI115" s="100"/>
      <c r="QAJ115" s="100"/>
      <c r="QAK115" s="100"/>
      <c r="QAL115" s="100"/>
      <c r="QAM115" s="100"/>
      <c r="QAN115" s="100"/>
      <c r="QAO115" s="100"/>
      <c r="QAP115" s="100"/>
      <c r="QAQ115" s="100"/>
      <c r="QAR115" s="100"/>
      <c r="QAS115" s="100"/>
      <c r="QAT115" s="100"/>
      <c r="QAU115" s="100"/>
      <c r="QAV115" s="100"/>
      <c r="QAW115" s="100"/>
      <c r="QAX115" s="100"/>
      <c r="QAY115" s="100"/>
      <c r="QAZ115" s="100"/>
      <c r="QBA115" s="100"/>
      <c r="QBB115" s="100"/>
      <c r="QBC115" s="100"/>
      <c r="QBD115" s="100"/>
      <c r="QBE115" s="100"/>
      <c r="QBF115" s="100"/>
      <c r="QBG115" s="100"/>
      <c r="QBH115" s="100"/>
      <c r="QBI115" s="100"/>
      <c r="QBJ115" s="100"/>
      <c r="QBK115" s="100"/>
      <c r="QBL115" s="100"/>
      <c r="QBM115" s="100"/>
      <c r="QBN115" s="100"/>
      <c r="QBO115" s="100"/>
      <c r="QBP115" s="100"/>
      <c r="QBQ115" s="100"/>
      <c r="QBR115" s="100"/>
      <c r="QBS115" s="100"/>
      <c r="QBT115" s="100"/>
      <c r="QBU115" s="100"/>
      <c r="QBV115" s="100"/>
      <c r="QBW115" s="100"/>
      <c r="QBX115" s="100"/>
      <c r="QBY115" s="100"/>
      <c r="QBZ115" s="100"/>
      <c r="QCA115" s="100"/>
      <c r="QCB115" s="100"/>
      <c r="QCC115" s="100"/>
      <c r="QCD115" s="100"/>
      <c r="QCE115" s="100"/>
      <c r="QCF115" s="100"/>
      <c r="QCG115" s="100"/>
      <c r="QCH115" s="100"/>
      <c r="QCI115" s="100"/>
      <c r="QCJ115" s="100"/>
      <c r="QCK115" s="100"/>
      <c r="QCL115" s="100"/>
      <c r="QCM115" s="100"/>
      <c r="QCN115" s="100"/>
      <c r="QCO115" s="100"/>
      <c r="QCP115" s="100"/>
      <c r="QCQ115" s="100"/>
      <c r="QCR115" s="100"/>
      <c r="QCS115" s="100"/>
      <c r="QCT115" s="100"/>
      <c r="QCU115" s="100"/>
      <c r="QCV115" s="100"/>
      <c r="QCW115" s="100"/>
      <c r="QCX115" s="100"/>
      <c r="QCY115" s="100"/>
      <c r="QCZ115" s="100"/>
      <c r="QDA115" s="100"/>
      <c r="QDB115" s="100"/>
      <c r="QDC115" s="100"/>
      <c r="QDD115" s="100"/>
      <c r="QDE115" s="100"/>
      <c r="QDF115" s="100"/>
      <c r="QDG115" s="100"/>
      <c r="QDH115" s="100"/>
      <c r="QDI115" s="100"/>
      <c r="QDJ115" s="100"/>
      <c r="QDK115" s="100"/>
      <c r="QDL115" s="100"/>
      <c r="QDM115" s="100"/>
      <c r="QDN115" s="100"/>
      <c r="QDO115" s="100"/>
      <c r="QDP115" s="100"/>
      <c r="QDQ115" s="100"/>
      <c r="QDR115" s="100"/>
      <c r="QDS115" s="100"/>
      <c r="QDT115" s="100"/>
      <c r="QDU115" s="100"/>
      <c r="QDV115" s="100"/>
      <c r="QDW115" s="100"/>
      <c r="QDX115" s="100"/>
      <c r="QDY115" s="100"/>
      <c r="QDZ115" s="100"/>
      <c r="QEA115" s="100"/>
      <c r="QEB115" s="100"/>
      <c r="QEC115" s="100"/>
      <c r="QED115" s="100"/>
      <c r="QEE115" s="100"/>
      <c r="QEF115" s="100"/>
      <c r="QEG115" s="100"/>
      <c r="QEH115" s="100"/>
      <c r="QEI115" s="100"/>
      <c r="QEJ115" s="100"/>
      <c r="QEK115" s="100"/>
      <c r="QEL115" s="100"/>
      <c r="QEM115" s="100"/>
      <c r="QEN115" s="100"/>
      <c r="QEO115" s="100"/>
      <c r="QEP115" s="100"/>
      <c r="QEQ115" s="100"/>
      <c r="QER115" s="100"/>
      <c r="QES115" s="100"/>
      <c r="QET115" s="100"/>
      <c r="QEU115" s="100"/>
      <c r="QEV115" s="100"/>
      <c r="QEW115" s="100"/>
      <c r="QEX115" s="100"/>
      <c r="QEY115" s="100"/>
      <c r="QEZ115" s="100"/>
      <c r="QFA115" s="100"/>
      <c r="QFB115" s="100"/>
      <c r="QFC115" s="100"/>
      <c r="QFD115" s="100"/>
      <c r="QFE115" s="100"/>
      <c r="QFF115" s="100"/>
      <c r="QFG115" s="100"/>
      <c r="QFH115" s="100"/>
      <c r="QFI115" s="100"/>
      <c r="QFJ115" s="100"/>
      <c r="QFK115" s="100"/>
      <c r="QFL115" s="100"/>
      <c r="QFM115" s="100"/>
      <c r="QFN115" s="100"/>
      <c r="QFO115" s="100"/>
      <c r="QFP115" s="100"/>
      <c r="QFQ115" s="100"/>
      <c r="QFR115" s="100"/>
      <c r="QFS115" s="100"/>
      <c r="QFT115" s="100"/>
      <c r="QFU115" s="100"/>
      <c r="QFV115" s="100"/>
      <c r="QFW115" s="100"/>
      <c r="QFX115" s="100"/>
      <c r="QFY115" s="100"/>
      <c r="QFZ115" s="100"/>
      <c r="QGA115" s="100"/>
      <c r="QGB115" s="100"/>
      <c r="QGC115" s="100"/>
      <c r="QGD115" s="100"/>
      <c r="QGE115" s="100"/>
      <c r="QGF115" s="100"/>
      <c r="QGG115" s="100"/>
      <c r="QGH115" s="100"/>
      <c r="QGI115" s="100"/>
      <c r="QGJ115" s="100"/>
      <c r="QGK115" s="100"/>
      <c r="QGL115" s="100"/>
      <c r="QGM115" s="100"/>
      <c r="QGN115" s="100"/>
      <c r="QGO115" s="100"/>
      <c r="QGP115" s="100"/>
      <c r="QGQ115" s="100"/>
      <c r="QGR115" s="100"/>
      <c r="QGS115" s="100"/>
      <c r="QGT115" s="100"/>
      <c r="QGU115" s="100"/>
      <c r="QGV115" s="100"/>
      <c r="QGW115" s="100"/>
      <c r="QGX115" s="100"/>
      <c r="QGY115" s="100"/>
      <c r="QGZ115" s="100"/>
      <c r="QHA115" s="100"/>
      <c r="QHB115" s="100"/>
      <c r="QHC115" s="100"/>
      <c r="QHD115" s="100"/>
      <c r="QHE115" s="100"/>
      <c r="QHF115" s="100"/>
      <c r="QHG115" s="100"/>
      <c r="QHH115" s="100"/>
      <c r="QHI115" s="100"/>
      <c r="QHJ115" s="100"/>
      <c r="QHK115" s="100"/>
      <c r="QHL115" s="100"/>
      <c r="QHM115" s="100"/>
      <c r="QHN115" s="100"/>
      <c r="QHO115" s="100"/>
      <c r="QHP115" s="100"/>
      <c r="QHQ115" s="100"/>
      <c r="QHR115" s="100"/>
      <c r="QHS115" s="100"/>
      <c r="QHT115" s="100"/>
      <c r="QHU115" s="100"/>
      <c r="QHV115" s="100"/>
      <c r="QHW115" s="100"/>
      <c r="QHX115" s="100"/>
      <c r="QHY115" s="100"/>
      <c r="QHZ115" s="100"/>
      <c r="QIA115" s="100"/>
      <c r="QIB115" s="100"/>
      <c r="QIC115" s="100"/>
      <c r="QID115" s="100"/>
      <c r="QIE115" s="100"/>
      <c r="QIF115" s="100"/>
      <c r="QIG115" s="100"/>
      <c r="QIH115" s="100"/>
      <c r="QII115" s="100"/>
      <c r="QIJ115" s="100"/>
      <c r="QIK115" s="100"/>
      <c r="QIL115" s="100"/>
      <c r="QIM115" s="100"/>
      <c r="QIN115" s="100"/>
      <c r="QIO115" s="100"/>
      <c r="QIP115" s="100"/>
      <c r="QIQ115" s="100"/>
      <c r="QIR115" s="100"/>
      <c r="QIS115" s="100"/>
      <c r="QIT115" s="100"/>
      <c r="QIU115" s="100"/>
      <c r="QIV115" s="100"/>
      <c r="QIW115" s="100"/>
      <c r="QIX115" s="100"/>
      <c r="QIY115" s="100"/>
      <c r="QIZ115" s="100"/>
      <c r="QJA115" s="100"/>
      <c r="QJB115" s="100"/>
      <c r="QJC115" s="100"/>
      <c r="QJD115" s="100"/>
      <c r="QJE115" s="100"/>
      <c r="QJF115" s="100"/>
      <c r="QJG115" s="100"/>
      <c r="QJH115" s="100"/>
      <c r="QJI115" s="100"/>
      <c r="QJJ115" s="100"/>
      <c r="QJK115" s="100"/>
      <c r="QJL115" s="100"/>
      <c r="QJM115" s="100"/>
      <c r="QJN115" s="100"/>
      <c r="QJO115" s="100"/>
      <c r="QJP115" s="100"/>
      <c r="QJQ115" s="100"/>
      <c r="QJR115" s="100"/>
      <c r="QJS115" s="100"/>
      <c r="QJT115" s="100"/>
      <c r="QJU115" s="100"/>
      <c r="QJV115" s="100"/>
      <c r="QJW115" s="100"/>
      <c r="QJX115" s="100"/>
      <c r="QJY115" s="100"/>
      <c r="QJZ115" s="100"/>
      <c r="QKA115" s="100"/>
      <c r="QKB115" s="100"/>
      <c r="QKC115" s="100"/>
      <c r="QKD115" s="100"/>
      <c r="QKE115" s="100"/>
      <c r="QKF115" s="100"/>
      <c r="QKG115" s="100"/>
      <c r="QKH115" s="100"/>
      <c r="QKI115" s="100"/>
      <c r="QKJ115" s="100"/>
      <c r="QKK115" s="100"/>
      <c r="QKL115" s="100"/>
      <c r="QKM115" s="100"/>
      <c r="QKN115" s="100"/>
      <c r="QKO115" s="100"/>
      <c r="QKP115" s="100"/>
      <c r="QKQ115" s="100"/>
      <c r="QKR115" s="100"/>
      <c r="QKS115" s="100"/>
      <c r="QKT115" s="100"/>
      <c r="QKU115" s="100"/>
      <c r="QKV115" s="100"/>
      <c r="QKW115" s="100"/>
      <c r="QKX115" s="100"/>
      <c r="QKY115" s="100"/>
      <c r="QKZ115" s="100"/>
      <c r="QLA115" s="100"/>
      <c r="QLB115" s="100"/>
      <c r="QLC115" s="100"/>
      <c r="QLD115" s="100"/>
      <c r="QLE115" s="100"/>
      <c r="QLF115" s="100"/>
      <c r="QLG115" s="100"/>
      <c r="QLH115" s="100"/>
      <c r="QLI115" s="100"/>
      <c r="QLJ115" s="100"/>
      <c r="QLK115" s="100"/>
      <c r="QLL115" s="100"/>
      <c r="QLM115" s="100"/>
      <c r="QLN115" s="100"/>
      <c r="QLO115" s="100"/>
      <c r="QLP115" s="100"/>
      <c r="QLQ115" s="100"/>
      <c r="QLR115" s="100"/>
      <c r="QLS115" s="100"/>
      <c r="QLT115" s="100"/>
      <c r="QLU115" s="100"/>
      <c r="QLV115" s="100"/>
      <c r="QLW115" s="100"/>
      <c r="QLX115" s="100"/>
      <c r="QLY115" s="100"/>
      <c r="QLZ115" s="100"/>
      <c r="QMA115" s="100"/>
      <c r="QMB115" s="100"/>
      <c r="QMC115" s="100"/>
      <c r="QMD115" s="100"/>
      <c r="QME115" s="100"/>
      <c r="QMF115" s="100"/>
      <c r="QMG115" s="100"/>
      <c r="QMH115" s="100"/>
      <c r="QMI115" s="100"/>
      <c r="QMJ115" s="100"/>
      <c r="QMK115" s="100"/>
      <c r="QML115" s="100"/>
      <c r="QMM115" s="100"/>
      <c r="QMN115" s="100"/>
      <c r="QMO115" s="100"/>
      <c r="QMP115" s="100"/>
      <c r="QMQ115" s="100"/>
      <c r="QMR115" s="100"/>
      <c r="QMS115" s="100"/>
      <c r="QMT115" s="100"/>
      <c r="QMU115" s="100"/>
      <c r="QMV115" s="100"/>
      <c r="QMW115" s="100"/>
      <c r="QMX115" s="100"/>
      <c r="QMY115" s="100"/>
      <c r="QMZ115" s="100"/>
      <c r="QNA115" s="100"/>
      <c r="QNB115" s="100"/>
      <c r="QNC115" s="100"/>
      <c r="QND115" s="100"/>
      <c r="QNE115" s="100"/>
      <c r="QNF115" s="100"/>
      <c r="QNG115" s="100"/>
      <c r="QNH115" s="100"/>
      <c r="QNI115" s="100"/>
      <c r="QNJ115" s="100"/>
      <c r="QNK115" s="100"/>
      <c r="QNL115" s="100"/>
      <c r="QNM115" s="100"/>
      <c r="QNN115" s="100"/>
      <c r="QNO115" s="100"/>
      <c r="QNP115" s="100"/>
      <c r="QNQ115" s="100"/>
      <c r="QNR115" s="100"/>
      <c r="QNS115" s="100"/>
      <c r="QNT115" s="100"/>
      <c r="QNU115" s="100"/>
      <c r="QNV115" s="100"/>
      <c r="QNW115" s="100"/>
      <c r="QNX115" s="100"/>
      <c r="QNY115" s="100"/>
      <c r="QNZ115" s="100"/>
      <c r="QOA115" s="100"/>
      <c r="QOB115" s="100"/>
      <c r="QOC115" s="100"/>
      <c r="QOD115" s="100"/>
      <c r="QOE115" s="100"/>
      <c r="QOF115" s="100"/>
      <c r="QOG115" s="100"/>
      <c r="QOH115" s="100"/>
      <c r="QOI115" s="100"/>
      <c r="QOJ115" s="100"/>
      <c r="QOK115" s="100"/>
      <c r="QOL115" s="100"/>
      <c r="QOM115" s="100"/>
      <c r="QON115" s="100"/>
      <c r="QOO115" s="100"/>
      <c r="QOP115" s="100"/>
      <c r="QOQ115" s="100"/>
      <c r="QOR115" s="100"/>
      <c r="QOS115" s="100"/>
      <c r="QOT115" s="100"/>
      <c r="QOU115" s="100"/>
      <c r="QOV115" s="100"/>
      <c r="QOW115" s="100"/>
      <c r="QOX115" s="100"/>
      <c r="QOY115" s="100"/>
      <c r="QOZ115" s="100"/>
      <c r="QPA115" s="100"/>
      <c r="QPB115" s="100"/>
      <c r="QPC115" s="100"/>
      <c r="QPD115" s="100"/>
      <c r="QPE115" s="100"/>
      <c r="QPF115" s="100"/>
      <c r="QPG115" s="100"/>
      <c r="QPH115" s="100"/>
      <c r="QPI115" s="100"/>
      <c r="QPJ115" s="100"/>
      <c r="QPK115" s="100"/>
      <c r="QPL115" s="100"/>
      <c r="QPM115" s="100"/>
      <c r="QPN115" s="100"/>
      <c r="QPO115" s="100"/>
      <c r="QPP115" s="100"/>
      <c r="QPQ115" s="100"/>
      <c r="QPR115" s="100"/>
      <c r="QPS115" s="100"/>
      <c r="QPT115" s="100"/>
      <c r="QPU115" s="100"/>
      <c r="QPV115" s="100"/>
      <c r="QPW115" s="100"/>
      <c r="QPX115" s="100"/>
      <c r="QPY115" s="100"/>
      <c r="QPZ115" s="100"/>
      <c r="QQA115" s="100"/>
      <c r="QQB115" s="100"/>
      <c r="QQC115" s="100"/>
      <c r="QQD115" s="100"/>
      <c r="QQE115" s="100"/>
      <c r="QQF115" s="100"/>
      <c r="QQG115" s="100"/>
      <c r="QQH115" s="100"/>
      <c r="QQI115" s="100"/>
      <c r="QQJ115" s="100"/>
      <c r="QQK115" s="100"/>
      <c r="QQL115" s="100"/>
      <c r="QQM115" s="100"/>
      <c r="QQN115" s="100"/>
      <c r="QQO115" s="100"/>
      <c r="QQP115" s="100"/>
      <c r="QQQ115" s="100"/>
      <c r="QQR115" s="100"/>
      <c r="QQS115" s="100"/>
      <c r="QQT115" s="100"/>
      <c r="QQU115" s="100"/>
      <c r="QQV115" s="100"/>
      <c r="QQW115" s="100"/>
      <c r="QQX115" s="100"/>
      <c r="QQY115" s="100"/>
      <c r="QQZ115" s="100"/>
      <c r="QRA115" s="100"/>
      <c r="QRB115" s="100"/>
      <c r="QRC115" s="100"/>
      <c r="QRD115" s="100"/>
      <c r="QRE115" s="100"/>
      <c r="QRF115" s="100"/>
      <c r="QRG115" s="100"/>
      <c r="QRH115" s="100"/>
      <c r="QRI115" s="100"/>
      <c r="QRJ115" s="100"/>
      <c r="QRK115" s="100"/>
      <c r="QRL115" s="100"/>
      <c r="QRM115" s="100"/>
      <c r="QRN115" s="100"/>
      <c r="QRO115" s="100"/>
      <c r="QRP115" s="100"/>
      <c r="QRQ115" s="100"/>
      <c r="QRR115" s="100"/>
      <c r="QRS115" s="100"/>
      <c r="QRT115" s="100"/>
      <c r="QRU115" s="100"/>
      <c r="QRV115" s="100"/>
      <c r="QRW115" s="100"/>
      <c r="QRX115" s="100"/>
      <c r="QRY115" s="100"/>
      <c r="QRZ115" s="100"/>
      <c r="QSA115" s="100"/>
      <c r="QSB115" s="100"/>
      <c r="QSC115" s="100"/>
      <c r="QSD115" s="100"/>
      <c r="QSE115" s="100"/>
      <c r="QSF115" s="100"/>
      <c r="QSG115" s="100"/>
      <c r="QSH115" s="100"/>
      <c r="QSI115" s="100"/>
      <c r="QSJ115" s="100"/>
      <c r="QSK115" s="100"/>
      <c r="QSL115" s="100"/>
      <c r="QSM115" s="100"/>
      <c r="QSN115" s="100"/>
      <c r="QSO115" s="100"/>
      <c r="QSP115" s="100"/>
      <c r="QSQ115" s="100"/>
      <c r="QSR115" s="100"/>
      <c r="QSS115" s="100"/>
      <c r="QST115" s="100"/>
      <c r="QSU115" s="100"/>
      <c r="QSV115" s="100"/>
      <c r="QSW115" s="100"/>
      <c r="QSX115" s="100"/>
      <c r="QSY115" s="100"/>
      <c r="QSZ115" s="100"/>
      <c r="QTA115" s="100"/>
      <c r="QTB115" s="100"/>
      <c r="QTC115" s="100"/>
      <c r="QTD115" s="100"/>
      <c r="QTE115" s="100"/>
      <c r="QTF115" s="100"/>
      <c r="QTG115" s="100"/>
      <c r="QTH115" s="100"/>
      <c r="QTI115" s="100"/>
      <c r="QTJ115" s="100"/>
      <c r="QTK115" s="100"/>
      <c r="QTL115" s="100"/>
      <c r="QTM115" s="100"/>
      <c r="QTN115" s="100"/>
      <c r="QTO115" s="100"/>
      <c r="QTP115" s="100"/>
      <c r="QTQ115" s="100"/>
      <c r="QTR115" s="100"/>
      <c r="QTS115" s="100"/>
      <c r="QTT115" s="100"/>
      <c r="QTU115" s="100"/>
      <c r="QTV115" s="100"/>
      <c r="QTW115" s="100"/>
      <c r="QTX115" s="100"/>
      <c r="QTY115" s="100"/>
      <c r="QTZ115" s="100"/>
      <c r="QUA115" s="100"/>
      <c r="QUB115" s="100"/>
      <c r="QUC115" s="100"/>
      <c r="QUD115" s="100"/>
      <c r="QUE115" s="100"/>
      <c r="QUF115" s="100"/>
      <c r="QUG115" s="100"/>
      <c r="QUH115" s="100"/>
      <c r="QUI115" s="100"/>
      <c r="QUJ115" s="100"/>
      <c r="QUK115" s="100"/>
      <c r="QUL115" s="100"/>
      <c r="QUM115" s="100"/>
      <c r="QUN115" s="100"/>
      <c r="QUO115" s="100"/>
      <c r="QUP115" s="100"/>
      <c r="QUQ115" s="100"/>
      <c r="QUR115" s="100"/>
      <c r="QUS115" s="100"/>
      <c r="QUT115" s="100"/>
      <c r="QUU115" s="100"/>
      <c r="QUV115" s="100"/>
      <c r="QUW115" s="100"/>
      <c r="QUX115" s="100"/>
      <c r="QUY115" s="100"/>
      <c r="QUZ115" s="100"/>
      <c r="QVA115" s="100"/>
      <c r="QVB115" s="100"/>
      <c r="QVC115" s="100"/>
      <c r="QVD115" s="100"/>
      <c r="QVE115" s="100"/>
      <c r="QVF115" s="100"/>
      <c r="QVG115" s="100"/>
      <c r="QVH115" s="100"/>
      <c r="QVI115" s="100"/>
      <c r="QVJ115" s="100"/>
      <c r="QVK115" s="100"/>
      <c r="QVL115" s="100"/>
      <c r="QVM115" s="100"/>
      <c r="QVN115" s="100"/>
      <c r="QVO115" s="100"/>
      <c r="QVP115" s="100"/>
      <c r="QVQ115" s="100"/>
      <c r="QVR115" s="100"/>
      <c r="QVS115" s="100"/>
      <c r="QVT115" s="100"/>
      <c r="QVU115" s="100"/>
      <c r="QVV115" s="100"/>
      <c r="QVW115" s="100"/>
      <c r="QVX115" s="100"/>
      <c r="QVY115" s="100"/>
      <c r="QVZ115" s="100"/>
      <c r="QWA115" s="100"/>
      <c r="QWB115" s="100"/>
      <c r="QWC115" s="100"/>
      <c r="QWD115" s="100"/>
      <c r="QWE115" s="100"/>
      <c r="QWF115" s="100"/>
      <c r="QWG115" s="100"/>
      <c r="QWH115" s="100"/>
      <c r="QWI115" s="100"/>
      <c r="QWJ115" s="100"/>
      <c r="QWK115" s="100"/>
      <c r="QWL115" s="100"/>
      <c r="QWM115" s="100"/>
      <c r="QWN115" s="100"/>
      <c r="QWO115" s="100"/>
      <c r="QWP115" s="100"/>
      <c r="QWQ115" s="100"/>
      <c r="QWR115" s="100"/>
      <c r="QWS115" s="100"/>
      <c r="QWT115" s="100"/>
      <c r="QWU115" s="100"/>
      <c r="QWV115" s="100"/>
      <c r="QWW115" s="100"/>
      <c r="QWX115" s="100"/>
      <c r="QWY115" s="100"/>
      <c r="QWZ115" s="100"/>
      <c r="QXA115" s="100"/>
      <c r="QXB115" s="100"/>
      <c r="QXC115" s="100"/>
      <c r="QXD115" s="100"/>
      <c r="QXE115" s="100"/>
      <c r="QXF115" s="100"/>
      <c r="QXG115" s="100"/>
      <c r="QXH115" s="100"/>
      <c r="QXI115" s="100"/>
      <c r="QXJ115" s="100"/>
      <c r="QXK115" s="100"/>
      <c r="QXL115" s="100"/>
      <c r="QXM115" s="100"/>
      <c r="QXN115" s="100"/>
      <c r="QXO115" s="100"/>
      <c r="QXP115" s="100"/>
      <c r="QXQ115" s="100"/>
      <c r="QXR115" s="100"/>
      <c r="QXS115" s="100"/>
      <c r="QXT115" s="100"/>
      <c r="QXU115" s="100"/>
      <c r="QXV115" s="100"/>
      <c r="QXW115" s="100"/>
      <c r="QXX115" s="100"/>
      <c r="QXY115" s="100"/>
      <c r="QXZ115" s="100"/>
      <c r="QYA115" s="100"/>
      <c r="QYB115" s="100"/>
      <c r="QYC115" s="100"/>
      <c r="QYD115" s="100"/>
      <c r="QYE115" s="100"/>
      <c r="QYF115" s="100"/>
      <c r="QYG115" s="100"/>
      <c r="QYH115" s="100"/>
      <c r="QYI115" s="100"/>
      <c r="QYJ115" s="100"/>
      <c r="QYK115" s="100"/>
      <c r="QYL115" s="100"/>
      <c r="QYM115" s="100"/>
      <c r="QYN115" s="100"/>
      <c r="QYO115" s="100"/>
      <c r="QYP115" s="100"/>
      <c r="QYQ115" s="100"/>
      <c r="QYR115" s="100"/>
      <c r="QYS115" s="100"/>
      <c r="QYT115" s="100"/>
      <c r="QYU115" s="100"/>
      <c r="QYV115" s="100"/>
      <c r="QYW115" s="100"/>
      <c r="QYX115" s="100"/>
      <c r="QYY115" s="100"/>
      <c r="QYZ115" s="100"/>
      <c r="QZA115" s="100"/>
      <c r="QZB115" s="100"/>
      <c r="QZC115" s="100"/>
      <c r="QZD115" s="100"/>
      <c r="QZE115" s="100"/>
      <c r="QZF115" s="100"/>
      <c r="QZG115" s="100"/>
      <c r="QZH115" s="100"/>
      <c r="QZI115" s="100"/>
      <c r="QZJ115" s="100"/>
      <c r="QZK115" s="100"/>
      <c r="QZL115" s="100"/>
      <c r="QZM115" s="100"/>
      <c r="QZN115" s="100"/>
      <c r="QZO115" s="100"/>
      <c r="QZP115" s="100"/>
      <c r="QZQ115" s="100"/>
      <c r="QZR115" s="100"/>
      <c r="QZS115" s="100"/>
      <c r="QZT115" s="100"/>
      <c r="QZU115" s="100"/>
      <c r="QZV115" s="100"/>
      <c r="QZW115" s="100"/>
      <c r="QZX115" s="100"/>
      <c r="QZY115" s="100"/>
      <c r="QZZ115" s="100"/>
      <c r="RAA115" s="100"/>
      <c r="RAB115" s="100"/>
      <c r="RAC115" s="100"/>
      <c r="RAD115" s="100"/>
      <c r="RAE115" s="100"/>
      <c r="RAF115" s="100"/>
      <c r="RAG115" s="100"/>
      <c r="RAH115" s="100"/>
      <c r="RAI115" s="100"/>
      <c r="RAJ115" s="100"/>
      <c r="RAK115" s="100"/>
      <c r="RAL115" s="100"/>
      <c r="RAM115" s="100"/>
      <c r="RAN115" s="100"/>
      <c r="RAO115" s="100"/>
      <c r="RAP115" s="100"/>
      <c r="RAQ115" s="100"/>
      <c r="RAR115" s="100"/>
      <c r="RAS115" s="100"/>
      <c r="RAT115" s="100"/>
      <c r="RAU115" s="100"/>
      <c r="RAV115" s="100"/>
      <c r="RAW115" s="100"/>
      <c r="RAX115" s="100"/>
      <c r="RAY115" s="100"/>
      <c r="RAZ115" s="100"/>
      <c r="RBA115" s="100"/>
      <c r="RBB115" s="100"/>
      <c r="RBC115" s="100"/>
      <c r="RBD115" s="100"/>
      <c r="RBE115" s="100"/>
      <c r="RBF115" s="100"/>
      <c r="RBG115" s="100"/>
      <c r="RBH115" s="100"/>
      <c r="RBI115" s="100"/>
      <c r="RBJ115" s="100"/>
      <c r="RBK115" s="100"/>
      <c r="RBL115" s="100"/>
      <c r="RBM115" s="100"/>
      <c r="RBN115" s="100"/>
      <c r="RBO115" s="100"/>
      <c r="RBP115" s="100"/>
      <c r="RBQ115" s="100"/>
      <c r="RBR115" s="100"/>
      <c r="RBS115" s="100"/>
      <c r="RBT115" s="100"/>
      <c r="RBU115" s="100"/>
      <c r="RBV115" s="100"/>
      <c r="RBW115" s="100"/>
      <c r="RBX115" s="100"/>
      <c r="RBY115" s="100"/>
      <c r="RBZ115" s="100"/>
      <c r="RCA115" s="100"/>
      <c r="RCB115" s="100"/>
      <c r="RCC115" s="100"/>
      <c r="RCD115" s="100"/>
      <c r="RCE115" s="100"/>
      <c r="RCF115" s="100"/>
      <c r="RCG115" s="100"/>
      <c r="RCH115" s="100"/>
      <c r="RCI115" s="100"/>
      <c r="RCJ115" s="100"/>
      <c r="RCK115" s="100"/>
      <c r="RCL115" s="100"/>
      <c r="RCM115" s="100"/>
      <c r="RCN115" s="100"/>
      <c r="RCO115" s="100"/>
      <c r="RCP115" s="100"/>
      <c r="RCQ115" s="100"/>
      <c r="RCR115" s="100"/>
      <c r="RCS115" s="100"/>
      <c r="RCT115" s="100"/>
      <c r="RCU115" s="100"/>
      <c r="RCV115" s="100"/>
      <c r="RCW115" s="100"/>
      <c r="RCX115" s="100"/>
      <c r="RCY115" s="100"/>
      <c r="RCZ115" s="100"/>
      <c r="RDA115" s="100"/>
      <c r="RDB115" s="100"/>
      <c r="RDC115" s="100"/>
      <c r="RDD115" s="100"/>
      <c r="RDE115" s="100"/>
      <c r="RDF115" s="100"/>
      <c r="RDG115" s="100"/>
      <c r="RDH115" s="100"/>
      <c r="RDI115" s="100"/>
      <c r="RDJ115" s="100"/>
      <c r="RDK115" s="100"/>
      <c r="RDL115" s="100"/>
      <c r="RDM115" s="100"/>
      <c r="RDN115" s="100"/>
      <c r="RDO115" s="100"/>
      <c r="RDP115" s="100"/>
      <c r="RDQ115" s="100"/>
      <c r="RDR115" s="100"/>
      <c r="RDS115" s="100"/>
      <c r="RDT115" s="100"/>
      <c r="RDU115" s="100"/>
      <c r="RDV115" s="100"/>
      <c r="RDW115" s="100"/>
      <c r="RDX115" s="100"/>
      <c r="RDY115" s="100"/>
      <c r="RDZ115" s="100"/>
      <c r="REA115" s="100"/>
      <c r="REB115" s="100"/>
      <c r="REC115" s="100"/>
      <c r="RED115" s="100"/>
      <c r="REE115" s="100"/>
      <c r="REF115" s="100"/>
      <c r="REG115" s="100"/>
      <c r="REH115" s="100"/>
      <c r="REI115" s="100"/>
      <c r="REJ115" s="100"/>
      <c r="REK115" s="100"/>
      <c r="REL115" s="100"/>
      <c r="REM115" s="100"/>
      <c r="REN115" s="100"/>
      <c r="REO115" s="100"/>
      <c r="REP115" s="100"/>
      <c r="REQ115" s="100"/>
      <c r="RER115" s="100"/>
      <c r="RES115" s="100"/>
      <c r="RET115" s="100"/>
      <c r="REU115" s="100"/>
      <c r="REV115" s="100"/>
      <c r="REW115" s="100"/>
      <c r="REX115" s="100"/>
      <c r="REY115" s="100"/>
      <c r="REZ115" s="100"/>
      <c r="RFA115" s="100"/>
      <c r="RFB115" s="100"/>
      <c r="RFC115" s="100"/>
      <c r="RFD115" s="100"/>
      <c r="RFE115" s="100"/>
      <c r="RFF115" s="100"/>
      <c r="RFG115" s="100"/>
      <c r="RFH115" s="100"/>
      <c r="RFI115" s="100"/>
      <c r="RFJ115" s="100"/>
      <c r="RFK115" s="100"/>
      <c r="RFL115" s="100"/>
      <c r="RFM115" s="100"/>
      <c r="RFN115" s="100"/>
      <c r="RFO115" s="100"/>
      <c r="RFP115" s="100"/>
      <c r="RFQ115" s="100"/>
      <c r="RFR115" s="100"/>
      <c r="RFS115" s="100"/>
      <c r="RFT115" s="100"/>
      <c r="RFU115" s="100"/>
      <c r="RFV115" s="100"/>
      <c r="RFW115" s="100"/>
      <c r="RFX115" s="100"/>
      <c r="RFY115" s="100"/>
      <c r="RFZ115" s="100"/>
      <c r="RGA115" s="100"/>
      <c r="RGB115" s="100"/>
      <c r="RGC115" s="100"/>
      <c r="RGD115" s="100"/>
      <c r="RGE115" s="100"/>
      <c r="RGF115" s="100"/>
      <c r="RGG115" s="100"/>
      <c r="RGH115" s="100"/>
      <c r="RGI115" s="100"/>
      <c r="RGJ115" s="100"/>
      <c r="RGK115" s="100"/>
      <c r="RGL115" s="100"/>
      <c r="RGM115" s="100"/>
      <c r="RGN115" s="100"/>
      <c r="RGO115" s="100"/>
      <c r="RGP115" s="100"/>
      <c r="RGQ115" s="100"/>
      <c r="RGR115" s="100"/>
      <c r="RGS115" s="100"/>
      <c r="RGT115" s="100"/>
      <c r="RGU115" s="100"/>
      <c r="RGV115" s="100"/>
      <c r="RGW115" s="100"/>
      <c r="RGX115" s="100"/>
      <c r="RGY115" s="100"/>
      <c r="RGZ115" s="100"/>
      <c r="RHA115" s="100"/>
      <c r="RHB115" s="100"/>
      <c r="RHC115" s="100"/>
      <c r="RHD115" s="100"/>
      <c r="RHE115" s="100"/>
      <c r="RHF115" s="100"/>
      <c r="RHG115" s="100"/>
      <c r="RHH115" s="100"/>
      <c r="RHI115" s="100"/>
      <c r="RHJ115" s="100"/>
      <c r="RHK115" s="100"/>
      <c r="RHL115" s="100"/>
      <c r="RHM115" s="100"/>
      <c r="RHN115" s="100"/>
      <c r="RHO115" s="100"/>
      <c r="RHP115" s="100"/>
      <c r="RHQ115" s="100"/>
      <c r="RHR115" s="100"/>
      <c r="RHS115" s="100"/>
      <c r="RHT115" s="100"/>
      <c r="RHU115" s="100"/>
      <c r="RHV115" s="100"/>
      <c r="RHW115" s="100"/>
      <c r="RHX115" s="100"/>
      <c r="RHY115" s="100"/>
      <c r="RHZ115" s="100"/>
      <c r="RIA115" s="100"/>
      <c r="RIB115" s="100"/>
      <c r="RIC115" s="100"/>
      <c r="RID115" s="100"/>
      <c r="RIE115" s="100"/>
      <c r="RIF115" s="100"/>
      <c r="RIG115" s="100"/>
      <c r="RIH115" s="100"/>
      <c r="RII115" s="100"/>
      <c r="RIJ115" s="100"/>
      <c r="RIK115" s="100"/>
      <c r="RIL115" s="100"/>
      <c r="RIM115" s="100"/>
      <c r="RIN115" s="100"/>
      <c r="RIO115" s="100"/>
      <c r="RIP115" s="100"/>
      <c r="RIQ115" s="100"/>
      <c r="RIR115" s="100"/>
      <c r="RIS115" s="100"/>
      <c r="RIT115" s="100"/>
      <c r="RIU115" s="100"/>
      <c r="RIV115" s="100"/>
      <c r="RIW115" s="100"/>
      <c r="RIX115" s="100"/>
      <c r="RIY115" s="100"/>
      <c r="RIZ115" s="100"/>
      <c r="RJA115" s="100"/>
      <c r="RJB115" s="100"/>
      <c r="RJC115" s="100"/>
      <c r="RJD115" s="100"/>
      <c r="RJE115" s="100"/>
      <c r="RJF115" s="100"/>
      <c r="RJG115" s="100"/>
      <c r="RJH115" s="100"/>
      <c r="RJI115" s="100"/>
      <c r="RJJ115" s="100"/>
      <c r="RJK115" s="100"/>
      <c r="RJL115" s="100"/>
      <c r="RJM115" s="100"/>
      <c r="RJN115" s="100"/>
      <c r="RJO115" s="100"/>
      <c r="RJP115" s="100"/>
      <c r="RJQ115" s="100"/>
      <c r="RJR115" s="100"/>
      <c r="RJS115" s="100"/>
      <c r="RJT115" s="100"/>
      <c r="RJU115" s="100"/>
      <c r="RJV115" s="100"/>
      <c r="RJW115" s="100"/>
      <c r="RJX115" s="100"/>
      <c r="RJY115" s="100"/>
      <c r="RJZ115" s="100"/>
      <c r="RKA115" s="100"/>
      <c r="RKB115" s="100"/>
      <c r="RKC115" s="100"/>
      <c r="RKD115" s="100"/>
      <c r="RKE115" s="100"/>
      <c r="RKF115" s="100"/>
      <c r="RKG115" s="100"/>
      <c r="RKH115" s="100"/>
      <c r="RKI115" s="100"/>
      <c r="RKJ115" s="100"/>
      <c r="RKK115" s="100"/>
      <c r="RKL115" s="100"/>
      <c r="RKM115" s="100"/>
      <c r="RKN115" s="100"/>
      <c r="RKO115" s="100"/>
      <c r="RKP115" s="100"/>
      <c r="RKQ115" s="100"/>
      <c r="RKR115" s="100"/>
      <c r="RKS115" s="100"/>
      <c r="RKT115" s="100"/>
      <c r="RKU115" s="100"/>
      <c r="RKV115" s="100"/>
      <c r="RKW115" s="100"/>
      <c r="RKX115" s="100"/>
      <c r="RKY115" s="100"/>
      <c r="RKZ115" s="100"/>
      <c r="RLA115" s="100"/>
      <c r="RLB115" s="100"/>
      <c r="RLC115" s="100"/>
      <c r="RLD115" s="100"/>
      <c r="RLE115" s="100"/>
      <c r="RLF115" s="100"/>
      <c r="RLG115" s="100"/>
      <c r="RLH115" s="100"/>
      <c r="RLI115" s="100"/>
      <c r="RLJ115" s="100"/>
      <c r="RLK115" s="100"/>
      <c r="RLL115" s="100"/>
      <c r="RLM115" s="100"/>
      <c r="RLN115" s="100"/>
      <c r="RLO115" s="100"/>
      <c r="RLP115" s="100"/>
      <c r="RLQ115" s="100"/>
      <c r="RLR115" s="100"/>
      <c r="RLS115" s="100"/>
      <c r="RLT115" s="100"/>
      <c r="RLU115" s="100"/>
      <c r="RLV115" s="100"/>
      <c r="RLW115" s="100"/>
      <c r="RLX115" s="100"/>
      <c r="RLY115" s="100"/>
      <c r="RLZ115" s="100"/>
      <c r="RMA115" s="100"/>
      <c r="RMB115" s="100"/>
      <c r="RMC115" s="100"/>
      <c r="RMD115" s="100"/>
      <c r="RME115" s="100"/>
      <c r="RMF115" s="100"/>
      <c r="RMG115" s="100"/>
      <c r="RMH115" s="100"/>
      <c r="RMI115" s="100"/>
      <c r="RMJ115" s="100"/>
      <c r="RMK115" s="100"/>
      <c r="RML115" s="100"/>
      <c r="RMM115" s="100"/>
      <c r="RMN115" s="100"/>
      <c r="RMO115" s="100"/>
      <c r="RMP115" s="100"/>
      <c r="RMQ115" s="100"/>
      <c r="RMR115" s="100"/>
      <c r="RMS115" s="100"/>
      <c r="RMT115" s="100"/>
      <c r="RMU115" s="100"/>
      <c r="RMV115" s="100"/>
      <c r="RMW115" s="100"/>
      <c r="RMX115" s="100"/>
      <c r="RMY115" s="100"/>
      <c r="RMZ115" s="100"/>
      <c r="RNA115" s="100"/>
      <c r="RNB115" s="100"/>
      <c r="RNC115" s="100"/>
      <c r="RND115" s="100"/>
      <c r="RNE115" s="100"/>
      <c r="RNF115" s="100"/>
      <c r="RNG115" s="100"/>
      <c r="RNH115" s="100"/>
      <c r="RNI115" s="100"/>
      <c r="RNJ115" s="100"/>
      <c r="RNK115" s="100"/>
      <c r="RNL115" s="100"/>
      <c r="RNM115" s="100"/>
      <c r="RNN115" s="100"/>
      <c r="RNO115" s="100"/>
      <c r="RNP115" s="100"/>
      <c r="RNQ115" s="100"/>
      <c r="RNR115" s="100"/>
      <c r="RNS115" s="100"/>
      <c r="RNT115" s="100"/>
      <c r="RNU115" s="100"/>
      <c r="RNV115" s="100"/>
      <c r="RNW115" s="100"/>
      <c r="RNX115" s="100"/>
      <c r="RNY115" s="100"/>
      <c r="RNZ115" s="100"/>
      <c r="ROA115" s="100"/>
      <c r="ROB115" s="100"/>
      <c r="ROC115" s="100"/>
      <c r="ROD115" s="100"/>
      <c r="ROE115" s="100"/>
      <c r="ROF115" s="100"/>
      <c r="ROG115" s="100"/>
      <c r="ROH115" s="100"/>
      <c r="ROI115" s="100"/>
      <c r="ROJ115" s="100"/>
      <c r="ROK115" s="100"/>
      <c r="ROL115" s="100"/>
      <c r="ROM115" s="100"/>
      <c r="RON115" s="100"/>
      <c r="ROO115" s="100"/>
      <c r="ROP115" s="100"/>
      <c r="ROQ115" s="100"/>
      <c r="ROR115" s="100"/>
      <c r="ROS115" s="100"/>
      <c r="ROT115" s="100"/>
      <c r="ROU115" s="100"/>
      <c r="ROV115" s="100"/>
      <c r="ROW115" s="100"/>
      <c r="ROX115" s="100"/>
      <c r="ROY115" s="100"/>
      <c r="ROZ115" s="100"/>
      <c r="RPA115" s="100"/>
      <c r="RPB115" s="100"/>
      <c r="RPC115" s="100"/>
      <c r="RPD115" s="100"/>
      <c r="RPE115" s="100"/>
      <c r="RPF115" s="100"/>
      <c r="RPG115" s="100"/>
      <c r="RPH115" s="100"/>
      <c r="RPI115" s="100"/>
      <c r="RPJ115" s="100"/>
      <c r="RPK115" s="100"/>
      <c r="RPL115" s="100"/>
      <c r="RPM115" s="100"/>
      <c r="RPN115" s="100"/>
      <c r="RPO115" s="100"/>
      <c r="RPP115" s="100"/>
      <c r="RPQ115" s="100"/>
      <c r="RPR115" s="100"/>
      <c r="RPS115" s="100"/>
      <c r="RPT115" s="100"/>
      <c r="RPU115" s="100"/>
      <c r="RPV115" s="100"/>
      <c r="RPW115" s="100"/>
      <c r="RPX115" s="100"/>
      <c r="RPY115" s="100"/>
      <c r="RPZ115" s="100"/>
      <c r="RQA115" s="100"/>
      <c r="RQB115" s="100"/>
      <c r="RQC115" s="100"/>
      <c r="RQD115" s="100"/>
      <c r="RQE115" s="100"/>
      <c r="RQF115" s="100"/>
      <c r="RQG115" s="100"/>
      <c r="RQH115" s="100"/>
      <c r="RQI115" s="100"/>
      <c r="RQJ115" s="100"/>
      <c r="RQK115" s="100"/>
      <c r="RQL115" s="100"/>
      <c r="RQM115" s="100"/>
      <c r="RQN115" s="100"/>
      <c r="RQO115" s="100"/>
      <c r="RQP115" s="100"/>
      <c r="RQQ115" s="100"/>
      <c r="RQR115" s="100"/>
      <c r="RQS115" s="100"/>
      <c r="RQT115" s="100"/>
      <c r="RQU115" s="100"/>
      <c r="RQV115" s="100"/>
      <c r="RQW115" s="100"/>
      <c r="RQX115" s="100"/>
      <c r="RQY115" s="100"/>
      <c r="RQZ115" s="100"/>
      <c r="RRA115" s="100"/>
      <c r="RRB115" s="100"/>
      <c r="RRC115" s="100"/>
      <c r="RRD115" s="100"/>
      <c r="RRE115" s="100"/>
      <c r="RRF115" s="100"/>
      <c r="RRG115" s="100"/>
      <c r="RRH115" s="100"/>
      <c r="RRI115" s="100"/>
      <c r="RRJ115" s="100"/>
      <c r="RRK115" s="100"/>
      <c r="RRL115" s="100"/>
      <c r="RRM115" s="100"/>
      <c r="RRN115" s="100"/>
      <c r="RRO115" s="100"/>
      <c r="RRP115" s="100"/>
      <c r="RRQ115" s="100"/>
      <c r="RRR115" s="100"/>
      <c r="RRS115" s="100"/>
      <c r="RRT115" s="100"/>
      <c r="RRU115" s="100"/>
      <c r="RRV115" s="100"/>
      <c r="RRW115" s="100"/>
      <c r="RRX115" s="100"/>
      <c r="RRY115" s="100"/>
      <c r="RRZ115" s="100"/>
      <c r="RSA115" s="100"/>
      <c r="RSB115" s="100"/>
      <c r="RSC115" s="100"/>
      <c r="RSD115" s="100"/>
      <c r="RSE115" s="100"/>
      <c r="RSF115" s="100"/>
      <c r="RSG115" s="100"/>
      <c r="RSH115" s="100"/>
      <c r="RSI115" s="100"/>
      <c r="RSJ115" s="100"/>
      <c r="RSK115" s="100"/>
      <c r="RSL115" s="100"/>
      <c r="RSM115" s="100"/>
      <c r="RSN115" s="100"/>
      <c r="RSO115" s="100"/>
      <c r="RSP115" s="100"/>
      <c r="RSQ115" s="100"/>
      <c r="RSR115" s="100"/>
      <c r="RSS115" s="100"/>
      <c r="RST115" s="100"/>
      <c r="RSU115" s="100"/>
      <c r="RSV115" s="100"/>
      <c r="RSW115" s="100"/>
      <c r="RSX115" s="100"/>
      <c r="RSY115" s="100"/>
      <c r="RSZ115" s="100"/>
      <c r="RTA115" s="100"/>
      <c r="RTB115" s="100"/>
      <c r="RTC115" s="100"/>
      <c r="RTD115" s="100"/>
      <c r="RTE115" s="100"/>
      <c r="RTF115" s="100"/>
      <c r="RTG115" s="100"/>
      <c r="RTH115" s="100"/>
      <c r="RTI115" s="100"/>
      <c r="RTJ115" s="100"/>
      <c r="RTK115" s="100"/>
      <c r="RTL115" s="100"/>
      <c r="RTM115" s="100"/>
      <c r="RTN115" s="100"/>
      <c r="RTO115" s="100"/>
      <c r="RTP115" s="100"/>
      <c r="RTQ115" s="100"/>
      <c r="RTR115" s="100"/>
      <c r="RTS115" s="100"/>
      <c r="RTT115" s="100"/>
      <c r="RTU115" s="100"/>
      <c r="RTV115" s="100"/>
      <c r="RTW115" s="100"/>
      <c r="RTX115" s="100"/>
      <c r="RTY115" s="100"/>
      <c r="RTZ115" s="100"/>
      <c r="RUA115" s="100"/>
      <c r="RUB115" s="100"/>
      <c r="RUC115" s="100"/>
      <c r="RUD115" s="100"/>
      <c r="RUE115" s="100"/>
      <c r="RUF115" s="100"/>
      <c r="RUG115" s="100"/>
      <c r="RUH115" s="100"/>
      <c r="RUI115" s="100"/>
      <c r="RUJ115" s="100"/>
      <c r="RUK115" s="100"/>
      <c r="RUL115" s="100"/>
      <c r="RUM115" s="100"/>
      <c r="RUN115" s="100"/>
      <c r="RUO115" s="100"/>
      <c r="RUP115" s="100"/>
      <c r="RUQ115" s="100"/>
      <c r="RUR115" s="100"/>
      <c r="RUS115" s="100"/>
      <c r="RUT115" s="100"/>
      <c r="RUU115" s="100"/>
      <c r="RUV115" s="100"/>
      <c r="RUW115" s="100"/>
      <c r="RUX115" s="100"/>
      <c r="RUY115" s="100"/>
      <c r="RUZ115" s="100"/>
      <c r="RVA115" s="100"/>
      <c r="RVB115" s="100"/>
      <c r="RVC115" s="100"/>
      <c r="RVD115" s="100"/>
      <c r="RVE115" s="100"/>
      <c r="RVF115" s="100"/>
      <c r="RVG115" s="100"/>
      <c r="RVH115" s="100"/>
      <c r="RVI115" s="100"/>
      <c r="RVJ115" s="100"/>
      <c r="RVK115" s="100"/>
      <c r="RVL115" s="100"/>
      <c r="RVM115" s="100"/>
      <c r="RVN115" s="100"/>
      <c r="RVO115" s="100"/>
      <c r="RVP115" s="100"/>
      <c r="RVQ115" s="100"/>
      <c r="RVR115" s="100"/>
      <c r="RVS115" s="100"/>
      <c r="RVT115" s="100"/>
      <c r="RVU115" s="100"/>
      <c r="RVV115" s="100"/>
      <c r="RVW115" s="100"/>
      <c r="RVX115" s="100"/>
      <c r="RVY115" s="100"/>
      <c r="RVZ115" s="100"/>
      <c r="RWA115" s="100"/>
      <c r="RWB115" s="100"/>
      <c r="RWC115" s="100"/>
      <c r="RWD115" s="100"/>
      <c r="RWE115" s="100"/>
      <c r="RWF115" s="100"/>
      <c r="RWG115" s="100"/>
      <c r="RWH115" s="100"/>
      <c r="RWI115" s="100"/>
      <c r="RWJ115" s="100"/>
      <c r="RWK115" s="100"/>
      <c r="RWL115" s="100"/>
      <c r="RWM115" s="100"/>
      <c r="RWN115" s="100"/>
      <c r="RWO115" s="100"/>
      <c r="RWP115" s="100"/>
      <c r="RWQ115" s="100"/>
      <c r="RWR115" s="100"/>
      <c r="RWS115" s="100"/>
      <c r="RWT115" s="100"/>
      <c r="RWU115" s="100"/>
      <c r="RWV115" s="100"/>
      <c r="RWW115" s="100"/>
      <c r="RWX115" s="100"/>
      <c r="RWY115" s="100"/>
      <c r="RWZ115" s="100"/>
      <c r="RXA115" s="100"/>
      <c r="RXB115" s="100"/>
      <c r="RXC115" s="100"/>
      <c r="RXD115" s="100"/>
      <c r="RXE115" s="100"/>
      <c r="RXF115" s="100"/>
      <c r="RXG115" s="100"/>
      <c r="RXH115" s="100"/>
      <c r="RXI115" s="100"/>
      <c r="RXJ115" s="100"/>
      <c r="RXK115" s="100"/>
      <c r="RXL115" s="100"/>
      <c r="RXM115" s="100"/>
      <c r="RXN115" s="100"/>
      <c r="RXO115" s="100"/>
      <c r="RXP115" s="100"/>
      <c r="RXQ115" s="100"/>
      <c r="RXR115" s="100"/>
      <c r="RXS115" s="100"/>
      <c r="RXT115" s="100"/>
      <c r="RXU115" s="100"/>
      <c r="RXV115" s="100"/>
      <c r="RXW115" s="100"/>
      <c r="RXX115" s="100"/>
      <c r="RXY115" s="100"/>
      <c r="RXZ115" s="100"/>
      <c r="RYA115" s="100"/>
      <c r="RYB115" s="100"/>
      <c r="RYC115" s="100"/>
      <c r="RYD115" s="100"/>
      <c r="RYE115" s="100"/>
      <c r="RYF115" s="100"/>
      <c r="RYG115" s="100"/>
      <c r="RYH115" s="100"/>
      <c r="RYI115" s="100"/>
      <c r="RYJ115" s="100"/>
      <c r="RYK115" s="100"/>
      <c r="RYL115" s="100"/>
      <c r="RYM115" s="100"/>
      <c r="RYN115" s="100"/>
      <c r="RYO115" s="100"/>
      <c r="RYP115" s="100"/>
      <c r="RYQ115" s="100"/>
      <c r="RYR115" s="100"/>
      <c r="RYS115" s="100"/>
      <c r="RYT115" s="100"/>
      <c r="RYU115" s="100"/>
      <c r="RYV115" s="100"/>
      <c r="RYW115" s="100"/>
      <c r="RYX115" s="100"/>
      <c r="RYY115" s="100"/>
      <c r="RYZ115" s="100"/>
      <c r="RZA115" s="100"/>
      <c r="RZB115" s="100"/>
      <c r="RZC115" s="100"/>
      <c r="RZD115" s="100"/>
      <c r="RZE115" s="100"/>
      <c r="RZF115" s="100"/>
      <c r="RZG115" s="100"/>
      <c r="RZH115" s="100"/>
      <c r="RZI115" s="100"/>
      <c r="RZJ115" s="100"/>
      <c r="RZK115" s="100"/>
      <c r="RZL115" s="100"/>
      <c r="RZM115" s="100"/>
      <c r="RZN115" s="100"/>
      <c r="RZO115" s="100"/>
      <c r="RZP115" s="100"/>
      <c r="RZQ115" s="100"/>
      <c r="RZR115" s="100"/>
      <c r="RZS115" s="100"/>
      <c r="RZT115" s="100"/>
      <c r="RZU115" s="100"/>
      <c r="RZV115" s="100"/>
      <c r="RZW115" s="100"/>
      <c r="RZX115" s="100"/>
      <c r="RZY115" s="100"/>
      <c r="RZZ115" s="100"/>
      <c r="SAA115" s="100"/>
      <c r="SAB115" s="100"/>
      <c r="SAC115" s="100"/>
      <c r="SAD115" s="100"/>
      <c r="SAE115" s="100"/>
      <c r="SAF115" s="100"/>
      <c r="SAG115" s="100"/>
      <c r="SAH115" s="100"/>
      <c r="SAI115" s="100"/>
      <c r="SAJ115" s="100"/>
      <c r="SAK115" s="100"/>
      <c r="SAL115" s="100"/>
      <c r="SAM115" s="100"/>
      <c r="SAN115" s="100"/>
      <c r="SAO115" s="100"/>
      <c r="SAP115" s="100"/>
      <c r="SAQ115" s="100"/>
      <c r="SAR115" s="100"/>
      <c r="SAS115" s="100"/>
      <c r="SAT115" s="100"/>
      <c r="SAU115" s="100"/>
      <c r="SAV115" s="100"/>
      <c r="SAW115" s="100"/>
      <c r="SAX115" s="100"/>
      <c r="SAY115" s="100"/>
      <c r="SAZ115" s="100"/>
      <c r="SBA115" s="100"/>
      <c r="SBB115" s="100"/>
      <c r="SBC115" s="100"/>
      <c r="SBD115" s="100"/>
      <c r="SBE115" s="100"/>
      <c r="SBF115" s="100"/>
      <c r="SBG115" s="100"/>
      <c r="SBH115" s="100"/>
      <c r="SBI115" s="100"/>
      <c r="SBJ115" s="100"/>
      <c r="SBK115" s="100"/>
      <c r="SBL115" s="100"/>
      <c r="SBM115" s="100"/>
      <c r="SBN115" s="100"/>
      <c r="SBO115" s="100"/>
      <c r="SBP115" s="100"/>
      <c r="SBQ115" s="100"/>
      <c r="SBR115" s="100"/>
      <c r="SBS115" s="100"/>
      <c r="SBT115" s="100"/>
      <c r="SBU115" s="100"/>
      <c r="SBV115" s="100"/>
      <c r="SBW115" s="100"/>
      <c r="SBX115" s="100"/>
      <c r="SBY115" s="100"/>
      <c r="SBZ115" s="100"/>
      <c r="SCA115" s="100"/>
      <c r="SCB115" s="100"/>
      <c r="SCC115" s="100"/>
      <c r="SCD115" s="100"/>
      <c r="SCE115" s="100"/>
      <c r="SCF115" s="100"/>
      <c r="SCG115" s="100"/>
      <c r="SCH115" s="100"/>
      <c r="SCI115" s="100"/>
      <c r="SCJ115" s="100"/>
      <c r="SCK115" s="100"/>
      <c r="SCL115" s="100"/>
      <c r="SCM115" s="100"/>
      <c r="SCN115" s="100"/>
      <c r="SCO115" s="100"/>
      <c r="SCP115" s="100"/>
      <c r="SCQ115" s="100"/>
      <c r="SCR115" s="100"/>
      <c r="SCS115" s="100"/>
      <c r="SCT115" s="100"/>
      <c r="SCU115" s="100"/>
      <c r="SCV115" s="100"/>
      <c r="SCW115" s="100"/>
      <c r="SCX115" s="100"/>
      <c r="SCY115" s="100"/>
      <c r="SCZ115" s="100"/>
      <c r="SDA115" s="100"/>
      <c r="SDB115" s="100"/>
      <c r="SDC115" s="100"/>
      <c r="SDD115" s="100"/>
      <c r="SDE115" s="100"/>
      <c r="SDF115" s="100"/>
      <c r="SDG115" s="100"/>
      <c r="SDH115" s="100"/>
      <c r="SDI115" s="100"/>
      <c r="SDJ115" s="100"/>
      <c r="SDK115" s="100"/>
      <c r="SDL115" s="100"/>
      <c r="SDM115" s="100"/>
      <c r="SDN115" s="100"/>
      <c r="SDO115" s="100"/>
      <c r="SDP115" s="100"/>
      <c r="SDQ115" s="100"/>
      <c r="SDR115" s="100"/>
      <c r="SDS115" s="100"/>
      <c r="SDT115" s="100"/>
      <c r="SDU115" s="100"/>
      <c r="SDV115" s="100"/>
      <c r="SDW115" s="100"/>
      <c r="SDX115" s="100"/>
      <c r="SDY115" s="100"/>
      <c r="SDZ115" s="100"/>
      <c r="SEA115" s="100"/>
      <c r="SEB115" s="100"/>
      <c r="SEC115" s="100"/>
      <c r="SED115" s="100"/>
      <c r="SEE115" s="100"/>
      <c r="SEF115" s="100"/>
      <c r="SEG115" s="100"/>
      <c r="SEH115" s="100"/>
      <c r="SEI115" s="100"/>
      <c r="SEJ115" s="100"/>
      <c r="SEK115" s="100"/>
      <c r="SEL115" s="100"/>
      <c r="SEM115" s="100"/>
      <c r="SEN115" s="100"/>
      <c r="SEO115" s="100"/>
      <c r="SEP115" s="100"/>
      <c r="SEQ115" s="100"/>
      <c r="SER115" s="100"/>
      <c r="SES115" s="100"/>
      <c r="SET115" s="100"/>
      <c r="SEU115" s="100"/>
      <c r="SEV115" s="100"/>
      <c r="SEW115" s="100"/>
      <c r="SEX115" s="100"/>
      <c r="SEY115" s="100"/>
      <c r="SEZ115" s="100"/>
      <c r="SFA115" s="100"/>
      <c r="SFB115" s="100"/>
      <c r="SFC115" s="100"/>
      <c r="SFD115" s="100"/>
      <c r="SFE115" s="100"/>
      <c r="SFF115" s="100"/>
      <c r="SFG115" s="100"/>
      <c r="SFH115" s="100"/>
      <c r="SFI115" s="100"/>
      <c r="SFJ115" s="100"/>
      <c r="SFK115" s="100"/>
      <c r="SFL115" s="100"/>
      <c r="SFM115" s="100"/>
      <c r="SFN115" s="100"/>
      <c r="SFO115" s="100"/>
      <c r="SFP115" s="100"/>
      <c r="SFQ115" s="100"/>
      <c r="SFR115" s="100"/>
      <c r="SFS115" s="100"/>
      <c r="SFT115" s="100"/>
      <c r="SFU115" s="100"/>
      <c r="SFV115" s="100"/>
      <c r="SFW115" s="100"/>
      <c r="SFX115" s="100"/>
      <c r="SFY115" s="100"/>
      <c r="SFZ115" s="100"/>
      <c r="SGA115" s="100"/>
      <c r="SGB115" s="100"/>
      <c r="SGC115" s="100"/>
      <c r="SGD115" s="100"/>
      <c r="SGE115" s="100"/>
      <c r="SGF115" s="100"/>
      <c r="SGG115" s="100"/>
      <c r="SGH115" s="100"/>
      <c r="SGI115" s="100"/>
      <c r="SGJ115" s="100"/>
      <c r="SGK115" s="100"/>
      <c r="SGL115" s="100"/>
      <c r="SGM115" s="100"/>
      <c r="SGN115" s="100"/>
      <c r="SGO115" s="100"/>
      <c r="SGP115" s="100"/>
      <c r="SGQ115" s="100"/>
      <c r="SGR115" s="100"/>
      <c r="SGS115" s="100"/>
      <c r="SGT115" s="100"/>
      <c r="SGU115" s="100"/>
      <c r="SGV115" s="100"/>
      <c r="SGW115" s="100"/>
      <c r="SGX115" s="100"/>
      <c r="SGY115" s="100"/>
      <c r="SGZ115" s="100"/>
      <c r="SHA115" s="100"/>
      <c r="SHB115" s="100"/>
      <c r="SHC115" s="100"/>
      <c r="SHD115" s="100"/>
      <c r="SHE115" s="100"/>
      <c r="SHF115" s="100"/>
      <c r="SHG115" s="100"/>
      <c r="SHH115" s="100"/>
      <c r="SHI115" s="100"/>
      <c r="SHJ115" s="100"/>
      <c r="SHK115" s="100"/>
      <c r="SHL115" s="100"/>
      <c r="SHM115" s="100"/>
      <c r="SHN115" s="100"/>
      <c r="SHO115" s="100"/>
      <c r="SHP115" s="100"/>
      <c r="SHQ115" s="100"/>
      <c r="SHR115" s="100"/>
      <c r="SHS115" s="100"/>
      <c r="SHT115" s="100"/>
      <c r="SHU115" s="100"/>
      <c r="SHV115" s="100"/>
      <c r="SHW115" s="100"/>
      <c r="SHX115" s="100"/>
      <c r="SHY115" s="100"/>
      <c r="SHZ115" s="100"/>
      <c r="SIA115" s="100"/>
      <c r="SIB115" s="100"/>
      <c r="SIC115" s="100"/>
      <c r="SID115" s="100"/>
      <c r="SIE115" s="100"/>
      <c r="SIF115" s="100"/>
      <c r="SIG115" s="100"/>
      <c r="SIH115" s="100"/>
      <c r="SII115" s="100"/>
      <c r="SIJ115" s="100"/>
      <c r="SIK115" s="100"/>
      <c r="SIL115" s="100"/>
      <c r="SIM115" s="100"/>
      <c r="SIN115" s="100"/>
      <c r="SIO115" s="100"/>
      <c r="SIP115" s="100"/>
      <c r="SIQ115" s="100"/>
      <c r="SIR115" s="100"/>
      <c r="SIS115" s="100"/>
      <c r="SIT115" s="100"/>
      <c r="SIU115" s="100"/>
      <c r="SIV115" s="100"/>
      <c r="SIW115" s="100"/>
      <c r="SIX115" s="100"/>
      <c r="SIY115" s="100"/>
      <c r="SIZ115" s="100"/>
      <c r="SJA115" s="100"/>
      <c r="SJB115" s="100"/>
      <c r="SJC115" s="100"/>
      <c r="SJD115" s="100"/>
      <c r="SJE115" s="100"/>
      <c r="SJF115" s="100"/>
      <c r="SJG115" s="100"/>
      <c r="SJH115" s="100"/>
      <c r="SJI115" s="100"/>
      <c r="SJJ115" s="100"/>
      <c r="SJK115" s="100"/>
      <c r="SJL115" s="100"/>
      <c r="SJM115" s="100"/>
      <c r="SJN115" s="100"/>
      <c r="SJO115" s="100"/>
      <c r="SJP115" s="100"/>
      <c r="SJQ115" s="100"/>
      <c r="SJR115" s="100"/>
      <c r="SJS115" s="100"/>
      <c r="SJT115" s="100"/>
      <c r="SJU115" s="100"/>
      <c r="SJV115" s="100"/>
      <c r="SJW115" s="100"/>
      <c r="SJX115" s="100"/>
      <c r="SJY115" s="100"/>
      <c r="SJZ115" s="100"/>
      <c r="SKA115" s="100"/>
      <c r="SKB115" s="100"/>
      <c r="SKC115" s="100"/>
      <c r="SKD115" s="100"/>
      <c r="SKE115" s="100"/>
      <c r="SKF115" s="100"/>
      <c r="SKG115" s="100"/>
      <c r="SKH115" s="100"/>
      <c r="SKI115" s="100"/>
      <c r="SKJ115" s="100"/>
      <c r="SKK115" s="100"/>
      <c r="SKL115" s="100"/>
      <c r="SKM115" s="100"/>
      <c r="SKN115" s="100"/>
      <c r="SKO115" s="100"/>
      <c r="SKP115" s="100"/>
      <c r="SKQ115" s="100"/>
      <c r="SKR115" s="100"/>
      <c r="SKS115" s="100"/>
      <c r="SKT115" s="100"/>
      <c r="SKU115" s="100"/>
      <c r="SKV115" s="100"/>
      <c r="SKW115" s="100"/>
      <c r="SKX115" s="100"/>
      <c r="SKY115" s="100"/>
      <c r="SKZ115" s="100"/>
      <c r="SLA115" s="100"/>
      <c r="SLB115" s="100"/>
      <c r="SLC115" s="100"/>
      <c r="SLD115" s="100"/>
      <c r="SLE115" s="100"/>
      <c r="SLF115" s="100"/>
      <c r="SLG115" s="100"/>
      <c r="SLH115" s="100"/>
      <c r="SLI115" s="100"/>
      <c r="SLJ115" s="100"/>
      <c r="SLK115" s="100"/>
      <c r="SLL115" s="100"/>
      <c r="SLM115" s="100"/>
      <c r="SLN115" s="100"/>
      <c r="SLO115" s="100"/>
      <c r="SLP115" s="100"/>
      <c r="SLQ115" s="100"/>
      <c r="SLR115" s="100"/>
      <c r="SLS115" s="100"/>
      <c r="SLT115" s="100"/>
      <c r="SLU115" s="100"/>
      <c r="SLV115" s="100"/>
      <c r="SLW115" s="100"/>
      <c r="SLX115" s="100"/>
      <c r="SLY115" s="100"/>
      <c r="SLZ115" s="100"/>
      <c r="SMA115" s="100"/>
      <c r="SMB115" s="100"/>
      <c r="SMC115" s="100"/>
      <c r="SMD115" s="100"/>
      <c r="SME115" s="100"/>
      <c r="SMF115" s="100"/>
      <c r="SMG115" s="100"/>
      <c r="SMH115" s="100"/>
      <c r="SMI115" s="100"/>
      <c r="SMJ115" s="100"/>
      <c r="SMK115" s="100"/>
      <c r="SML115" s="100"/>
      <c r="SMM115" s="100"/>
      <c r="SMN115" s="100"/>
      <c r="SMO115" s="100"/>
      <c r="SMP115" s="100"/>
      <c r="SMQ115" s="100"/>
      <c r="SMR115" s="100"/>
      <c r="SMS115" s="100"/>
      <c r="SMT115" s="100"/>
      <c r="SMU115" s="100"/>
      <c r="SMV115" s="100"/>
      <c r="SMW115" s="100"/>
      <c r="SMX115" s="100"/>
      <c r="SMY115" s="100"/>
      <c r="SMZ115" s="100"/>
      <c r="SNA115" s="100"/>
      <c r="SNB115" s="100"/>
      <c r="SNC115" s="100"/>
      <c r="SND115" s="100"/>
      <c r="SNE115" s="100"/>
      <c r="SNF115" s="100"/>
      <c r="SNG115" s="100"/>
      <c r="SNH115" s="100"/>
      <c r="SNI115" s="100"/>
      <c r="SNJ115" s="100"/>
      <c r="SNK115" s="100"/>
      <c r="SNL115" s="100"/>
      <c r="SNM115" s="100"/>
      <c r="SNN115" s="100"/>
      <c r="SNO115" s="100"/>
      <c r="SNP115" s="100"/>
      <c r="SNQ115" s="100"/>
      <c r="SNR115" s="100"/>
      <c r="SNS115" s="100"/>
      <c r="SNT115" s="100"/>
      <c r="SNU115" s="100"/>
      <c r="SNV115" s="100"/>
      <c r="SNW115" s="100"/>
      <c r="SNX115" s="100"/>
      <c r="SNY115" s="100"/>
      <c r="SNZ115" s="100"/>
      <c r="SOA115" s="100"/>
      <c r="SOB115" s="100"/>
      <c r="SOC115" s="100"/>
      <c r="SOD115" s="100"/>
      <c r="SOE115" s="100"/>
      <c r="SOF115" s="100"/>
      <c r="SOG115" s="100"/>
      <c r="SOH115" s="100"/>
      <c r="SOI115" s="100"/>
      <c r="SOJ115" s="100"/>
      <c r="SOK115" s="100"/>
      <c r="SOL115" s="100"/>
      <c r="SOM115" s="100"/>
      <c r="SON115" s="100"/>
      <c r="SOO115" s="100"/>
      <c r="SOP115" s="100"/>
      <c r="SOQ115" s="100"/>
      <c r="SOR115" s="100"/>
      <c r="SOS115" s="100"/>
      <c r="SOT115" s="100"/>
      <c r="SOU115" s="100"/>
      <c r="SOV115" s="100"/>
      <c r="SOW115" s="100"/>
      <c r="SOX115" s="100"/>
      <c r="SOY115" s="100"/>
      <c r="SOZ115" s="100"/>
      <c r="SPA115" s="100"/>
      <c r="SPB115" s="100"/>
      <c r="SPC115" s="100"/>
      <c r="SPD115" s="100"/>
      <c r="SPE115" s="100"/>
      <c r="SPF115" s="100"/>
      <c r="SPG115" s="100"/>
      <c r="SPH115" s="100"/>
      <c r="SPI115" s="100"/>
      <c r="SPJ115" s="100"/>
      <c r="SPK115" s="100"/>
      <c r="SPL115" s="100"/>
      <c r="SPM115" s="100"/>
      <c r="SPN115" s="100"/>
      <c r="SPO115" s="100"/>
      <c r="SPP115" s="100"/>
      <c r="SPQ115" s="100"/>
      <c r="SPR115" s="100"/>
      <c r="SPS115" s="100"/>
      <c r="SPT115" s="100"/>
      <c r="SPU115" s="100"/>
      <c r="SPV115" s="100"/>
      <c r="SPW115" s="100"/>
      <c r="SPX115" s="100"/>
      <c r="SPY115" s="100"/>
      <c r="SPZ115" s="100"/>
      <c r="SQA115" s="100"/>
      <c r="SQB115" s="100"/>
      <c r="SQC115" s="100"/>
      <c r="SQD115" s="100"/>
      <c r="SQE115" s="100"/>
      <c r="SQF115" s="100"/>
      <c r="SQG115" s="100"/>
      <c r="SQH115" s="100"/>
      <c r="SQI115" s="100"/>
      <c r="SQJ115" s="100"/>
      <c r="SQK115" s="100"/>
      <c r="SQL115" s="100"/>
      <c r="SQM115" s="100"/>
      <c r="SQN115" s="100"/>
      <c r="SQO115" s="100"/>
      <c r="SQP115" s="100"/>
      <c r="SQQ115" s="100"/>
      <c r="SQR115" s="100"/>
      <c r="SQS115" s="100"/>
      <c r="SQT115" s="100"/>
      <c r="SQU115" s="100"/>
      <c r="SQV115" s="100"/>
      <c r="SQW115" s="100"/>
      <c r="SQX115" s="100"/>
      <c r="SQY115" s="100"/>
      <c r="SQZ115" s="100"/>
      <c r="SRA115" s="100"/>
      <c r="SRB115" s="100"/>
      <c r="SRC115" s="100"/>
      <c r="SRD115" s="100"/>
      <c r="SRE115" s="100"/>
      <c r="SRF115" s="100"/>
      <c r="SRG115" s="100"/>
      <c r="SRH115" s="100"/>
      <c r="SRI115" s="100"/>
      <c r="SRJ115" s="100"/>
      <c r="SRK115" s="100"/>
      <c r="SRL115" s="100"/>
      <c r="SRM115" s="100"/>
      <c r="SRN115" s="100"/>
      <c r="SRO115" s="100"/>
      <c r="SRP115" s="100"/>
      <c r="SRQ115" s="100"/>
      <c r="SRR115" s="100"/>
      <c r="SRS115" s="100"/>
      <c r="SRT115" s="100"/>
      <c r="SRU115" s="100"/>
      <c r="SRV115" s="100"/>
      <c r="SRW115" s="100"/>
      <c r="SRX115" s="100"/>
      <c r="SRY115" s="100"/>
      <c r="SRZ115" s="100"/>
      <c r="SSA115" s="100"/>
      <c r="SSB115" s="100"/>
      <c r="SSC115" s="100"/>
      <c r="SSD115" s="100"/>
      <c r="SSE115" s="100"/>
      <c r="SSF115" s="100"/>
      <c r="SSG115" s="100"/>
      <c r="SSH115" s="100"/>
      <c r="SSI115" s="100"/>
      <c r="SSJ115" s="100"/>
      <c r="SSK115" s="100"/>
      <c r="SSL115" s="100"/>
      <c r="SSM115" s="100"/>
      <c r="SSN115" s="100"/>
      <c r="SSO115" s="100"/>
      <c r="SSP115" s="100"/>
      <c r="SSQ115" s="100"/>
      <c r="SSR115" s="100"/>
      <c r="SSS115" s="100"/>
      <c r="SST115" s="100"/>
      <c r="SSU115" s="100"/>
      <c r="SSV115" s="100"/>
      <c r="SSW115" s="100"/>
      <c r="SSX115" s="100"/>
      <c r="SSY115" s="100"/>
      <c r="SSZ115" s="100"/>
      <c r="STA115" s="100"/>
      <c r="STB115" s="100"/>
      <c r="STC115" s="100"/>
      <c r="STD115" s="100"/>
      <c r="STE115" s="100"/>
      <c r="STF115" s="100"/>
      <c r="STG115" s="100"/>
      <c r="STH115" s="100"/>
      <c r="STI115" s="100"/>
      <c r="STJ115" s="100"/>
      <c r="STK115" s="100"/>
      <c r="STL115" s="100"/>
      <c r="STM115" s="100"/>
      <c r="STN115" s="100"/>
      <c r="STO115" s="100"/>
      <c r="STP115" s="100"/>
      <c r="STQ115" s="100"/>
      <c r="STR115" s="100"/>
      <c r="STS115" s="100"/>
      <c r="STT115" s="100"/>
      <c r="STU115" s="100"/>
      <c r="STV115" s="100"/>
      <c r="STW115" s="100"/>
      <c r="STX115" s="100"/>
      <c r="STY115" s="100"/>
      <c r="STZ115" s="100"/>
      <c r="SUA115" s="100"/>
      <c r="SUB115" s="100"/>
      <c r="SUC115" s="100"/>
      <c r="SUD115" s="100"/>
      <c r="SUE115" s="100"/>
      <c r="SUF115" s="100"/>
      <c r="SUG115" s="100"/>
      <c r="SUH115" s="100"/>
      <c r="SUI115" s="100"/>
      <c r="SUJ115" s="100"/>
      <c r="SUK115" s="100"/>
      <c r="SUL115" s="100"/>
      <c r="SUM115" s="100"/>
      <c r="SUN115" s="100"/>
      <c r="SUO115" s="100"/>
      <c r="SUP115" s="100"/>
      <c r="SUQ115" s="100"/>
      <c r="SUR115" s="100"/>
      <c r="SUS115" s="100"/>
      <c r="SUT115" s="100"/>
      <c r="SUU115" s="100"/>
      <c r="SUV115" s="100"/>
      <c r="SUW115" s="100"/>
      <c r="SUX115" s="100"/>
      <c r="SUY115" s="100"/>
      <c r="SUZ115" s="100"/>
      <c r="SVA115" s="100"/>
      <c r="SVB115" s="100"/>
      <c r="SVC115" s="100"/>
      <c r="SVD115" s="100"/>
      <c r="SVE115" s="100"/>
      <c r="SVF115" s="100"/>
      <c r="SVG115" s="100"/>
      <c r="SVH115" s="100"/>
      <c r="SVI115" s="100"/>
      <c r="SVJ115" s="100"/>
      <c r="SVK115" s="100"/>
      <c r="SVL115" s="100"/>
      <c r="SVM115" s="100"/>
      <c r="SVN115" s="100"/>
      <c r="SVO115" s="100"/>
      <c r="SVP115" s="100"/>
      <c r="SVQ115" s="100"/>
      <c r="SVR115" s="100"/>
      <c r="SVS115" s="100"/>
      <c r="SVT115" s="100"/>
      <c r="SVU115" s="100"/>
      <c r="SVV115" s="100"/>
      <c r="SVW115" s="100"/>
      <c r="SVX115" s="100"/>
      <c r="SVY115" s="100"/>
      <c r="SVZ115" s="100"/>
      <c r="SWA115" s="100"/>
      <c r="SWB115" s="100"/>
      <c r="SWC115" s="100"/>
      <c r="SWD115" s="100"/>
      <c r="SWE115" s="100"/>
      <c r="SWF115" s="100"/>
      <c r="SWG115" s="100"/>
      <c r="SWH115" s="100"/>
      <c r="SWI115" s="100"/>
      <c r="SWJ115" s="100"/>
      <c r="SWK115" s="100"/>
      <c r="SWL115" s="100"/>
      <c r="SWM115" s="100"/>
      <c r="SWN115" s="100"/>
      <c r="SWO115" s="100"/>
      <c r="SWP115" s="100"/>
      <c r="SWQ115" s="100"/>
      <c r="SWR115" s="100"/>
      <c r="SWS115" s="100"/>
      <c r="SWT115" s="100"/>
      <c r="SWU115" s="100"/>
      <c r="SWV115" s="100"/>
      <c r="SWW115" s="100"/>
      <c r="SWX115" s="100"/>
      <c r="SWY115" s="100"/>
      <c r="SWZ115" s="100"/>
      <c r="SXA115" s="100"/>
      <c r="SXB115" s="100"/>
      <c r="SXC115" s="100"/>
      <c r="SXD115" s="100"/>
      <c r="SXE115" s="100"/>
      <c r="SXF115" s="100"/>
      <c r="SXG115" s="100"/>
      <c r="SXH115" s="100"/>
      <c r="SXI115" s="100"/>
      <c r="SXJ115" s="100"/>
      <c r="SXK115" s="100"/>
      <c r="SXL115" s="100"/>
      <c r="SXM115" s="100"/>
      <c r="SXN115" s="100"/>
      <c r="SXO115" s="100"/>
      <c r="SXP115" s="100"/>
      <c r="SXQ115" s="100"/>
      <c r="SXR115" s="100"/>
      <c r="SXS115" s="100"/>
      <c r="SXT115" s="100"/>
      <c r="SXU115" s="100"/>
      <c r="SXV115" s="100"/>
      <c r="SXW115" s="100"/>
      <c r="SXX115" s="100"/>
      <c r="SXY115" s="100"/>
      <c r="SXZ115" s="100"/>
      <c r="SYA115" s="100"/>
      <c r="SYB115" s="100"/>
      <c r="SYC115" s="100"/>
      <c r="SYD115" s="100"/>
      <c r="SYE115" s="100"/>
      <c r="SYF115" s="100"/>
      <c r="SYG115" s="100"/>
      <c r="SYH115" s="100"/>
      <c r="SYI115" s="100"/>
      <c r="SYJ115" s="100"/>
      <c r="SYK115" s="100"/>
      <c r="SYL115" s="100"/>
      <c r="SYM115" s="100"/>
      <c r="SYN115" s="100"/>
      <c r="SYO115" s="100"/>
      <c r="SYP115" s="100"/>
      <c r="SYQ115" s="100"/>
      <c r="SYR115" s="100"/>
      <c r="SYS115" s="100"/>
      <c r="SYT115" s="100"/>
      <c r="SYU115" s="100"/>
      <c r="SYV115" s="100"/>
      <c r="SYW115" s="100"/>
      <c r="SYX115" s="100"/>
      <c r="SYY115" s="100"/>
      <c r="SYZ115" s="100"/>
      <c r="SZA115" s="100"/>
      <c r="SZB115" s="100"/>
      <c r="SZC115" s="100"/>
      <c r="SZD115" s="100"/>
      <c r="SZE115" s="100"/>
      <c r="SZF115" s="100"/>
      <c r="SZG115" s="100"/>
      <c r="SZH115" s="100"/>
      <c r="SZI115" s="100"/>
      <c r="SZJ115" s="100"/>
      <c r="SZK115" s="100"/>
      <c r="SZL115" s="100"/>
      <c r="SZM115" s="100"/>
      <c r="SZN115" s="100"/>
      <c r="SZO115" s="100"/>
      <c r="SZP115" s="100"/>
      <c r="SZQ115" s="100"/>
      <c r="SZR115" s="100"/>
      <c r="SZS115" s="100"/>
      <c r="SZT115" s="100"/>
      <c r="SZU115" s="100"/>
      <c r="SZV115" s="100"/>
      <c r="SZW115" s="100"/>
      <c r="SZX115" s="100"/>
      <c r="SZY115" s="100"/>
      <c r="SZZ115" s="100"/>
      <c r="TAA115" s="100"/>
      <c r="TAB115" s="100"/>
      <c r="TAC115" s="100"/>
      <c r="TAD115" s="100"/>
      <c r="TAE115" s="100"/>
      <c r="TAF115" s="100"/>
      <c r="TAG115" s="100"/>
      <c r="TAH115" s="100"/>
      <c r="TAI115" s="100"/>
      <c r="TAJ115" s="100"/>
      <c r="TAK115" s="100"/>
      <c r="TAL115" s="100"/>
      <c r="TAM115" s="100"/>
      <c r="TAN115" s="100"/>
      <c r="TAO115" s="100"/>
      <c r="TAP115" s="100"/>
      <c r="TAQ115" s="100"/>
      <c r="TAR115" s="100"/>
      <c r="TAS115" s="100"/>
      <c r="TAT115" s="100"/>
      <c r="TAU115" s="100"/>
      <c r="TAV115" s="100"/>
      <c r="TAW115" s="100"/>
      <c r="TAX115" s="100"/>
      <c r="TAY115" s="100"/>
      <c r="TAZ115" s="100"/>
      <c r="TBA115" s="100"/>
      <c r="TBB115" s="100"/>
      <c r="TBC115" s="100"/>
      <c r="TBD115" s="100"/>
      <c r="TBE115" s="100"/>
      <c r="TBF115" s="100"/>
      <c r="TBG115" s="100"/>
      <c r="TBH115" s="100"/>
      <c r="TBI115" s="100"/>
      <c r="TBJ115" s="100"/>
      <c r="TBK115" s="100"/>
      <c r="TBL115" s="100"/>
      <c r="TBM115" s="100"/>
      <c r="TBN115" s="100"/>
      <c r="TBO115" s="100"/>
      <c r="TBP115" s="100"/>
      <c r="TBQ115" s="100"/>
      <c r="TBR115" s="100"/>
      <c r="TBS115" s="100"/>
      <c r="TBT115" s="100"/>
      <c r="TBU115" s="100"/>
      <c r="TBV115" s="100"/>
      <c r="TBW115" s="100"/>
      <c r="TBX115" s="100"/>
      <c r="TBY115" s="100"/>
      <c r="TBZ115" s="100"/>
      <c r="TCA115" s="100"/>
      <c r="TCB115" s="100"/>
      <c r="TCC115" s="100"/>
      <c r="TCD115" s="100"/>
      <c r="TCE115" s="100"/>
      <c r="TCF115" s="100"/>
      <c r="TCG115" s="100"/>
      <c r="TCH115" s="100"/>
      <c r="TCI115" s="100"/>
      <c r="TCJ115" s="100"/>
      <c r="TCK115" s="100"/>
      <c r="TCL115" s="100"/>
      <c r="TCM115" s="100"/>
      <c r="TCN115" s="100"/>
      <c r="TCO115" s="100"/>
      <c r="TCP115" s="100"/>
      <c r="TCQ115" s="100"/>
      <c r="TCR115" s="100"/>
      <c r="TCS115" s="100"/>
      <c r="TCT115" s="100"/>
      <c r="TCU115" s="100"/>
      <c r="TCV115" s="100"/>
      <c r="TCW115" s="100"/>
      <c r="TCX115" s="100"/>
      <c r="TCY115" s="100"/>
      <c r="TCZ115" s="100"/>
      <c r="TDA115" s="100"/>
      <c r="TDB115" s="100"/>
      <c r="TDC115" s="100"/>
      <c r="TDD115" s="100"/>
      <c r="TDE115" s="100"/>
      <c r="TDF115" s="100"/>
      <c r="TDG115" s="100"/>
      <c r="TDH115" s="100"/>
      <c r="TDI115" s="100"/>
      <c r="TDJ115" s="100"/>
      <c r="TDK115" s="100"/>
      <c r="TDL115" s="100"/>
      <c r="TDM115" s="100"/>
      <c r="TDN115" s="100"/>
      <c r="TDO115" s="100"/>
      <c r="TDP115" s="100"/>
      <c r="TDQ115" s="100"/>
      <c r="TDR115" s="100"/>
      <c r="TDS115" s="100"/>
      <c r="TDT115" s="100"/>
      <c r="TDU115" s="100"/>
      <c r="TDV115" s="100"/>
      <c r="TDW115" s="100"/>
      <c r="TDX115" s="100"/>
      <c r="TDY115" s="100"/>
      <c r="TDZ115" s="100"/>
      <c r="TEA115" s="100"/>
      <c r="TEB115" s="100"/>
      <c r="TEC115" s="100"/>
      <c r="TED115" s="100"/>
      <c r="TEE115" s="100"/>
      <c r="TEF115" s="100"/>
      <c r="TEG115" s="100"/>
      <c r="TEH115" s="100"/>
      <c r="TEI115" s="100"/>
      <c r="TEJ115" s="100"/>
      <c r="TEK115" s="100"/>
      <c r="TEL115" s="100"/>
      <c r="TEM115" s="100"/>
      <c r="TEN115" s="100"/>
      <c r="TEO115" s="100"/>
      <c r="TEP115" s="100"/>
      <c r="TEQ115" s="100"/>
      <c r="TER115" s="100"/>
      <c r="TES115" s="100"/>
      <c r="TET115" s="100"/>
      <c r="TEU115" s="100"/>
      <c r="TEV115" s="100"/>
      <c r="TEW115" s="100"/>
      <c r="TEX115" s="100"/>
      <c r="TEY115" s="100"/>
      <c r="TEZ115" s="100"/>
      <c r="TFA115" s="100"/>
      <c r="TFB115" s="100"/>
      <c r="TFC115" s="100"/>
      <c r="TFD115" s="100"/>
      <c r="TFE115" s="100"/>
      <c r="TFF115" s="100"/>
      <c r="TFG115" s="100"/>
      <c r="TFH115" s="100"/>
      <c r="TFI115" s="100"/>
      <c r="TFJ115" s="100"/>
      <c r="TFK115" s="100"/>
      <c r="TFL115" s="100"/>
      <c r="TFM115" s="100"/>
      <c r="TFN115" s="100"/>
      <c r="TFO115" s="100"/>
      <c r="TFP115" s="100"/>
      <c r="TFQ115" s="100"/>
      <c r="TFR115" s="100"/>
      <c r="TFS115" s="100"/>
      <c r="TFT115" s="100"/>
      <c r="TFU115" s="100"/>
      <c r="TFV115" s="100"/>
      <c r="TFW115" s="100"/>
      <c r="TFX115" s="100"/>
      <c r="TFY115" s="100"/>
      <c r="TFZ115" s="100"/>
      <c r="TGA115" s="100"/>
      <c r="TGB115" s="100"/>
      <c r="TGC115" s="100"/>
      <c r="TGD115" s="100"/>
      <c r="TGE115" s="100"/>
      <c r="TGF115" s="100"/>
      <c r="TGG115" s="100"/>
      <c r="TGH115" s="100"/>
      <c r="TGI115" s="100"/>
      <c r="TGJ115" s="100"/>
      <c r="TGK115" s="100"/>
      <c r="TGL115" s="100"/>
      <c r="TGM115" s="100"/>
      <c r="TGN115" s="100"/>
      <c r="TGO115" s="100"/>
      <c r="TGP115" s="100"/>
      <c r="TGQ115" s="100"/>
      <c r="TGR115" s="100"/>
      <c r="TGS115" s="100"/>
      <c r="TGT115" s="100"/>
      <c r="TGU115" s="100"/>
      <c r="TGV115" s="100"/>
      <c r="TGW115" s="100"/>
      <c r="TGX115" s="100"/>
      <c r="TGY115" s="100"/>
      <c r="TGZ115" s="100"/>
      <c r="THA115" s="100"/>
      <c r="THB115" s="100"/>
      <c r="THC115" s="100"/>
      <c r="THD115" s="100"/>
      <c r="THE115" s="100"/>
      <c r="THF115" s="100"/>
      <c r="THG115" s="100"/>
      <c r="THH115" s="100"/>
      <c r="THI115" s="100"/>
      <c r="THJ115" s="100"/>
      <c r="THK115" s="100"/>
      <c r="THL115" s="100"/>
      <c r="THM115" s="100"/>
      <c r="THN115" s="100"/>
      <c r="THO115" s="100"/>
      <c r="THP115" s="100"/>
      <c r="THQ115" s="100"/>
      <c r="THR115" s="100"/>
      <c r="THS115" s="100"/>
      <c r="THT115" s="100"/>
      <c r="THU115" s="100"/>
      <c r="THV115" s="100"/>
      <c r="THW115" s="100"/>
      <c r="THX115" s="100"/>
      <c r="THY115" s="100"/>
      <c r="THZ115" s="100"/>
      <c r="TIA115" s="100"/>
      <c r="TIB115" s="100"/>
      <c r="TIC115" s="100"/>
      <c r="TID115" s="100"/>
      <c r="TIE115" s="100"/>
      <c r="TIF115" s="100"/>
      <c r="TIG115" s="100"/>
      <c r="TIH115" s="100"/>
      <c r="TII115" s="100"/>
      <c r="TIJ115" s="100"/>
      <c r="TIK115" s="100"/>
      <c r="TIL115" s="100"/>
      <c r="TIM115" s="100"/>
      <c r="TIN115" s="100"/>
      <c r="TIO115" s="100"/>
      <c r="TIP115" s="100"/>
      <c r="TIQ115" s="100"/>
      <c r="TIR115" s="100"/>
      <c r="TIS115" s="100"/>
      <c r="TIT115" s="100"/>
      <c r="TIU115" s="100"/>
      <c r="TIV115" s="100"/>
      <c r="TIW115" s="100"/>
      <c r="TIX115" s="100"/>
      <c r="TIY115" s="100"/>
      <c r="TIZ115" s="100"/>
      <c r="TJA115" s="100"/>
      <c r="TJB115" s="100"/>
      <c r="TJC115" s="100"/>
      <c r="TJD115" s="100"/>
      <c r="TJE115" s="100"/>
      <c r="TJF115" s="100"/>
      <c r="TJG115" s="100"/>
      <c r="TJH115" s="100"/>
      <c r="TJI115" s="100"/>
      <c r="TJJ115" s="100"/>
      <c r="TJK115" s="100"/>
      <c r="TJL115" s="100"/>
      <c r="TJM115" s="100"/>
      <c r="TJN115" s="100"/>
      <c r="TJO115" s="100"/>
      <c r="TJP115" s="100"/>
      <c r="TJQ115" s="100"/>
      <c r="TJR115" s="100"/>
      <c r="TJS115" s="100"/>
      <c r="TJT115" s="100"/>
      <c r="TJU115" s="100"/>
      <c r="TJV115" s="100"/>
      <c r="TJW115" s="100"/>
      <c r="TJX115" s="100"/>
      <c r="TJY115" s="100"/>
      <c r="TJZ115" s="100"/>
      <c r="TKA115" s="100"/>
      <c r="TKB115" s="100"/>
      <c r="TKC115" s="100"/>
      <c r="TKD115" s="100"/>
      <c r="TKE115" s="100"/>
      <c r="TKF115" s="100"/>
      <c r="TKG115" s="100"/>
      <c r="TKH115" s="100"/>
      <c r="TKI115" s="100"/>
      <c r="TKJ115" s="100"/>
      <c r="TKK115" s="100"/>
      <c r="TKL115" s="100"/>
      <c r="TKM115" s="100"/>
      <c r="TKN115" s="100"/>
      <c r="TKO115" s="100"/>
      <c r="TKP115" s="100"/>
      <c r="TKQ115" s="100"/>
      <c r="TKR115" s="100"/>
      <c r="TKS115" s="100"/>
      <c r="TKT115" s="100"/>
      <c r="TKU115" s="100"/>
      <c r="TKV115" s="100"/>
      <c r="TKW115" s="100"/>
      <c r="TKX115" s="100"/>
      <c r="TKY115" s="100"/>
      <c r="TKZ115" s="100"/>
      <c r="TLA115" s="100"/>
      <c r="TLB115" s="100"/>
      <c r="TLC115" s="100"/>
      <c r="TLD115" s="100"/>
      <c r="TLE115" s="100"/>
      <c r="TLF115" s="100"/>
      <c r="TLG115" s="100"/>
      <c r="TLH115" s="100"/>
      <c r="TLI115" s="100"/>
      <c r="TLJ115" s="100"/>
      <c r="TLK115" s="100"/>
      <c r="TLL115" s="100"/>
      <c r="TLM115" s="100"/>
      <c r="TLN115" s="100"/>
      <c r="TLO115" s="100"/>
      <c r="TLP115" s="100"/>
      <c r="TLQ115" s="100"/>
      <c r="TLR115" s="100"/>
      <c r="TLS115" s="100"/>
      <c r="TLT115" s="100"/>
      <c r="TLU115" s="100"/>
      <c r="TLV115" s="100"/>
      <c r="TLW115" s="100"/>
      <c r="TLX115" s="100"/>
      <c r="TLY115" s="100"/>
      <c r="TLZ115" s="100"/>
      <c r="TMA115" s="100"/>
      <c r="TMB115" s="100"/>
      <c r="TMC115" s="100"/>
      <c r="TMD115" s="100"/>
      <c r="TME115" s="100"/>
      <c r="TMF115" s="100"/>
      <c r="TMG115" s="100"/>
      <c r="TMH115" s="100"/>
      <c r="TMI115" s="100"/>
      <c r="TMJ115" s="100"/>
      <c r="TMK115" s="100"/>
      <c r="TML115" s="100"/>
      <c r="TMM115" s="100"/>
      <c r="TMN115" s="100"/>
      <c r="TMO115" s="100"/>
      <c r="TMP115" s="100"/>
      <c r="TMQ115" s="100"/>
      <c r="TMR115" s="100"/>
      <c r="TMS115" s="100"/>
      <c r="TMT115" s="100"/>
      <c r="TMU115" s="100"/>
      <c r="TMV115" s="100"/>
      <c r="TMW115" s="100"/>
      <c r="TMX115" s="100"/>
      <c r="TMY115" s="100"/>
      <c r="TMZ115" s="100"/>
      <c r="TNA115" s="100"/>
      <c r="TNB115" s="100"/>
      <c r="TNC115" s="100"/>
      <c r="TND115" s="100"/>
      <c r="TNE115" s="100"/>
      <c r="TNF115" s="100"/>
      <c r="TNG115" s="100"/>
      <c r="TNH115" s="100"/>
      <c r="TNI115" s="100"/>
      <c r="TNJ115" s="100"/>
      <c r="TNK115" s="100"/>
      <c r="TNL115" s="100"/>
      <c r="TNM115" s="100"/>
      <c r="TNN115" s="100"/>
      <c r="TNO115" s="100"/>
      <c r="TNP115" s="100"/>
      <c r="TNQ115" s="100"/>
      <c r="TNR115" s="100"/>
      <c r="TNS115" s="100"/>
      <c r="TNT115" s="100"/>
      <c r="TNU115" s="100"/>
      <c r="TNV115" s="100"/>
      <c r="TNW115" s="100"/>
      <c r="TNX115" s="100"/>
      <c r="TNY115" s="100"/>
      <c r="TNZ115" s="100"/>
      <c r="TOA115" s="100"/>
      <c r="TOB115" s="100"/>
      <c r="TOC115" s="100"/>
      <c r="TOD115" s="100"/>
      <c r="TOE115" s="100"/>
      <c r="TOF115" s="100"/>
      <c r="TOG115" s="100"/>
      <c r="TOH115" s="100"/>
      <c r="TOI115" s="100"/>
      <c r="TOJ115" s="100"/>
      <c r="TOK115" s="100"/>
      <c r="TOL115" s="100"/>
      <c r="TOM115" s="100"/>
      <c r="TON115" s="100"/>
      <c r="TOO115" s="100"/>
      <c r="TOP115" s="100"/>
      <c r="TOQ115" s="100"/>
      <c r="TOR115" s="100"/>
      <c r="TOS115" s="100"/>
      <c r="TOT115" s="100"/>
      <c r="TOU115" s="100"/>
      <c r="TOV115" s="100"/>
      <c r="TOW115" s="100"/>
      <c r="TOX115" s="100"/>
      <c r="TOY115" s="100"/>
      <c r="TOZ115" s="100"/>
      <c r="TPA115" s="100"/>
      <c r="TPB115" s="100"/>
      <c r="TPC115" s="100"/>
      <c r="TPD115" s="100"/>
      <c r="TPE115" s="100"/>
      <c r="TPF115" s="100"/>
      <c r="TPG115" s="100"/>
      <c r="TPH115" s="100"/>
      <c r="TPI115" s="100"/>
      <c r="TPJ115" s="100"/>
      <c r="TPK115" s="100"/>
      <c r="TPL115" s="100"/>
      <c r="TPM115" s="100"/>
      <c r="TPN115" s="100"/>
      <c r="TPO115" s="100"/>
      <c r="TPP115" s="100"/>
      <c r="TPQ115" s="100"/>
      <c r="TPR115" s="100"/>
      <c r="TPS115" s="100"/>
      <c r="TPT115" s="100"/>
      <c r="TPU115" s="100"/>
      <c r="TPV115" s="100"/>
      <c r="TPW115" s="100"/>
      <c r="TPX115" s="100"/>
      <c r="TPY115" s="100"/>
      <c r="TPZ115" s="100"/>
      <c r="TQA115" s="100"/>
      <c r="TQB115" s="100"/>
      <c r="TQC115" s="100"/>
      <c r="TQD115" s="100"/>
      <c r="TQE115" s="100"/>
      <c r="TQF115" s="100"/>
      <c r="TQG115" s="100"/>
      <c r="TQH115" s="100"/>
      <c r="TQI115" s="100"/>
      <c r="TQJ115" s="100"/>
      <c r="TQK115" s="100"/>
      <c r="TQL115" s="100"/>
      <c r="TQM115" s="100"/>
      <c r="TQN115" s="100"/>
      <c r="TQO115" s="100"/>
      <c r="TQP115" s="100"/>
      <c r="TQQ115" s="100"/>
      <c r="TQR115" s="100"/>
      <c r="TQS115" s="100"/>
      <c r="TQT115" s="100"/>
      <c r="TQU115" s="100"/>
      <c r="TQV115" s="100"/>
      <c r="TQW115" s="100"/>
      <c r="TQX115" s="100"/>
      <c r="TQY115" s="100"/>
      <c r="TQZ115" s="100"/>
      <c r="TRA115" s="100"/>
      <c r="TRB115" s="100"/>
      <c r="TRC115" s="100"/>
      <c r="TRD115" s="100"/>
      <c r="TRE115" s="100"/>
      <c r="TRF115" s="100"/>
      <c r="TRG115" s="100"/>
      <c r="TRH115" s="100"/>
      <c r="TRI115" s="100"/>
      <c r="TRJ115" s="100"/>
      <c r="TRK115" s="100"/>
      <c r="TRL115" s="100"/>
      <c r="TRM115" s="100"/>
      <c r="TRN115" s="100"/>
      <c r="TRO115" s="100"/>
      <c r="TRP115" s="100"/>
      <c r="TRQ115" s="100"/>
      <c r="TRR115" s="100"/>
      <c r="TRS115" s="100"/>
      <c r="TRT115" s="100"/>
      <c r="TRU115" s="100"/>
      <c r="TRV115" s="100"/>
      <c r="TRW115" s="100"/>
      <c r="TRX115" s="100"/>
      <c r="TRY115" s="100"/>
      <c r="TRZ115" s="100"/>
      <c r="TSA115" s="100"/>
      <c r="TSB115" s="100"/>
      <c r="TSC115" s="100"/>
      <c r="TSD115" s="100"/>
      <c r="TSE115" s="100"/>
      <c r="TSF115" s="100"/>
      <c r="TSG115" s="100"/>
      <c r="TSH115" s="100"/>
      <c r="TSI115" s="100"/>
      <c r="TSJ115" s="100"/>
      <c r="TSK115" s="100"/>
      <c r="TSL115" s="100"/>
      <c r="TSM115" s="100"/>
      <c r="TSN115" s="100"/>
      <c r="TSO115" s="100"/>
      <c r="TSP115" s="100"/>
      <c r="TSQ115" s="100"/>
      <c r="TSR115" s="100"/>
      <c r="TSS115" s="100"/>
      <c r="TST115" s="100"/>
      <c r="TSU115" s="100"/>
      <c r="TSV115" s="100"/>
      <c r="TSW115" s="100"/>
      <c r="TSX115" s="100"/>
      <c r="TSY115" s="100"/>
      <c r="TSZ115" s="100"/>
      <c r="TTA115" s="100"/>
      <c r="TTB115" s="100"/>
      <c r="TTC115" s="100"/>
      <c r="TTD115" s="100"/>
      <c r="TTE115" s="100"/>
      <c r="TTF115" s="100"/>
      <c r="TTG115" s="100"/>
      <c r="TTH115" s="100"/>
      <c r="TTI115" s="100"/>
      <c r="TTJ115" s="100"/>
      <c r="TTK115" s="100"/>
      <c r="TTL115" s="100"/>
      <c r="TTM115" s="100"/>
      <c r="TTN115" s="100"/>
      <c r="TTO115" s="100"/>
      <c r="TTP115" s="100"/>
      <c r="TTQ115" s="100"/>
      <c r="TTR115" s="100"/>
      <c r="TTS115" s="100"/>
      <c r="TTT115" s="100"/>
      <c r="TTU115" s="100"/>
      <c r="TTV115" s="100"/>
      <c r="TTW115" s="100"/>
      <c r="TTX115" s="100"/>
      <c r="TTY115" s="100"/>
      <c r="TTZ115" s="100"/>
      <c r="TUA115" s="100"/>
      <c r="TUB115" s="100"/>
      <c r="TUC115" s="100"/>
      <c r="TUD115" s="100"/>
      <c r="TUE115" s="100"/>
      <c r="TUF115" s="100"/>
      <c r="TUG115" s="100"/>
      <c r="TUH115" s="100"/>
      <c r="TUI115" s="100"/>
      <c r="TUJ115" s="100"/>
      <c r="TUK115" s="100"/>
      <c r="TUL115" s="100"/>
      <c r="TUM115" s="100"/>
      <c r="TUN115" s="100"/>
      <c r="TUO115" s="100"/>
      <c r="TUP115" s="100"/>
      <c r="TUQ115" s="100"/>
      <c r="TUR115" s="100"/>
      <c r="TUS115" s="100"/>
      <c r="TUT115" s="100"/>
      <c r="TUU115" s="100"/>
      <c r="TUV115" s="100"/>
      <c r="TUW115" s="100"/>
      <c r="TUX115" s="100"/>
      <c r="TUY115" s="100"/>
      <c r="TUZ115" s="100"/>
      <c r="TVA115" s="100"/>
      <c r="TVB115" s="100"/>
      <c r="TVC115" s="100"/>
      <c r="TVD115" s="100"/>
      <c r="TVE115" s="100"/>
      <c r="TVF115" s="100"/>
      <c r="TVG115" s="100"/>
      <c r="TVH115" s="100"/>
      <c r="TVI115" s="100"/>
      <c r="TVJ115" s="100"/>
      <c r="TVK115" s="100"/>
      <c r="TVL115" s="100"/>
      <c r="TVM115" s="100"/>
      <c r="TVN115" s="100"/>
      <c r="TVO115" s="100"/>
      <c r="TVP115" s="100"/>
      <c r="TVQ115" s="100"/>
      <c r="TVR115" s="100"/>
      <c r="TVS115" s="100"/>
      <c r="TVT115" s="100"/>
      <c r="TVU115" s="100"/>
      <c r="TVV115" s="100"/>
      <c r="TVW115" s="100"/>
      <c r="TVX115" s="100"/>
      <c r="TVY115" s="100"/>
      <c r="TVZ115" s="100"/>
      <c r="TWA115" s="100"/>
      <c r="TWB115" s="100"/>
      <c r="TWC115" s="100"/>
      <c r="TWD115" s="100"/>
      <c r="TWE115" s="100"/>
      <c r="TWF115" s="100"/>
      <c r="TWG115" s="100"/>
      <c r="TWH115" s="100"/>
      <c r="TWI115" s="100"/>
      <c r="TWJ115" s="100"/>
      <c r="TWK115" s="100"/>
      <c r="TWL115" s="100"/>
      <c r="TWM115" s="100"/>
      <c r="TWN115" s="100"/>
      <c r="TWO115" s="100"/>
      <c r="TWP115" s="100"/>
      <c r="TWQ115" s="100"/>
      <c r="TWR115" s="100"/>
      <c r="TWS115" s="100"/>
      <c r="TWT115" s="100"/>
      <c r="TWU115" s="100"/>
      <c r="TWV115" s="100"/>
      <c r="TWW115" s="100"/>
      <c r="TWX115" s="100"/>
      <c r="TWY115" s="100"/>
      <c r="TWZ115" s="100"/>
      <c r="TXA115" s="100"/>
      <c r="TXB115" s="100"/>
      <c r="TXC115" s="100"/>
      <c r="TXD115" s="100"/>
      <c r="TXE115" s="100"/>
      <c r="TXF115" s="100"/>
      <c r="TXG115" s="100"/>
      <c r="TXH115" s="100"/>
      <c r="TXI115" s="100"/>
      <c r="TXJ115" s="100"/>
      <c r="TXK115" s="100"/>
      <c r="TXL115" s="100"/>
      <c r="TXM115" s="100"/>
      <c r="TXN115" s="100"/>
      <c r="TXO115" s="100"/>
      <c r="TXP115" s="100"/>
      <c r="TXQ115" s="100"/>
      <c r="TXR115" s="100"/>
      <c r="TXS115" s="100"/>
      <c r="TXT115" s="100"/>
      <c r="TXU115" s="100"/>
      <c r="TXV115" s="100"/>
      <c r="TXW115" s="100"/>
      <c r="TXX115" s="100"/>
      <c r="TXY115" s="100"/>
      <c r="TXZ115" s="100"/>
      <c r="TYA115" s="100"/>
      <c r="TYB115" s="100"/>
      <c r="TYC115" s="100"/>
      <c r="TYD115" s="100"/>
      <c r="TYE115" s="100"/>
      <c r="TYF115" s="100"/>
      <c r="TYG115" s="100"/>
      <c r="TYH115" s="100"/>
      <c r="TYI115" s="100"/>
      <c r="TYJ115" s="100"/>
      <c r="TYK115" s="100"/>
      <c r="TYL115" s="100"/>
      <c r="TYM115" s="100"/>
      <c r="TYN115" s="100"/>
      <c r="TYO115" s="100"/>
      <c r="TYP115" s="100"/>
      <c r="TYQ115" s="100"/>
      <c r="TYR115" s="100"/>
      <c r="TYS115" s="100"/>
      <c r="TYT115" s="100"/>
      <c r="TYU115" s="100"/>
      <c r="TYV115" s="100"/>
      <c r="TYW115" s="100"/>
      <c r="TYX115" s="100"/>
      <c r="TYY115" s="100"/>
      <c r="TYZ115" s="100"/>
      <c r="TZA115" s="100"/>
      <c r="TZB115" s="100"/>
      <c r="TZC115" s="100"/>
      <c r="TZD115" s="100"/>
      <c r="TZE115" s="100"/>
      <c r="TZF115" s="100"/>
      <c r="TZG115" s="100"/>
      <c r="TZH115" s="100"/>
      <c r="TZI115" s="100"/>
      <c r="TZJ115" s="100"/>
      <c r="TZK115" s="100"/>
      <c r="TZL115" s="100"/>
      <c r="TZM115" s="100"/>
      <c r="TZN115" s="100"/>
      <c r="TZO115" s="100"/>
      <c r="TZP115" s="100"/>
      <c r="TZQ115" s="100"/>
      <c r="TZR115" s="100"/>
      <c r="TZS115" s="100"/>
      <c r="TZT115" s="100"/>
      <c r="TZU115" s="100"/>
      <c r="TZV115" s="100"/>
      <c r="TZW115" s="100"/>
      <c r="TZX115" s="100"/>
      <c r="TZY115" s="100"/>
      <c r="TZZ115" s="100"/>
      <c r="UAA115" s="100"/>
      <c r="UAB115" s="100"/>
      <c r="UAC115" s="100"/>
      <c r="UAD115" s="100"/>
      <c r="UAE115" s="100"/>
      <c r="UAF115" s="100"/>
      <c r="UAG115" s="100"/>
      <c r="UAH115" s="100"/>
      <c r="UAI115" s="100"/>
      <c r="UAJ115" s="100"/>
      <c r="UAK115" s="100"/>
      <c r="UAL115" s="100"/>
      <c r="UAM115" s="100"/>
      <c r="UAN115" s="100"/>
      <c r="UAO115" s="100"/>
      <c r="UAP115" s="100"/>
      <c r="UAQ115" s="100"/>
      <c r="UAR115" s="100"/>
      <c r="UAS115" s="100"/>
      <c r="UAT115" s="100"/>
      <c r="UAU115" s="100"/>
      <c r="UAV115" s="100"/>
      <c r="UAW115" s="100"/>
      <c r="UAX115" s="100"/>
      <c r="UAY115" s="100"/>
      <c r="UAZ115" s="100"/>
      <c r="UBA115" s="100"/>
      <c r="UBB115" s="100"/>
      <c r="UBC115" s="100"/>
      <c r="UBD115" s="100"/>
      <c r="UBE115" s="100"/>
      <c r="UBF115" s="100"/>
      <c r="UBG115" s="100"/>
      <c r="UBH115" s="100"/>
      <c r="UBI115" s="100"/>
      <c r="UBJ115" s="100"/>
      <c r="UBK115" s="100"/>
      <c r="UBL115" s="100"/>
      <c r="UBM115" s="100"/>
      <c r="UBN115" s="100"/>
      <c r="UBO115" s="100"/>
      <c r="UBP115" s="100"/>
      <c r="UBQ115" s="100"/>
      <c r="UBR115" s="100"/>
      <c r="UBS115" s="100"/>
      <c r="UBT115" s="100"/>
      <c r="UBU115" s="100"/>
      <c r="UBV115" s="100"/>
      <c r="UBW115" s="100"/>
      <c r="UBX115" s="100"/>
      <c r="UBY115" s="100"/>
      <c r="UBZ115" s="100"/>
      <c r="UCA115" s="100"/>
      <c r="UCB115" s="100"/>
      <c r="UCC115" s="100"/>
      <c r="UCD115" s="100"/>
      <c r="UCE115" s="100"/>
      <c r="UCF115" s="100"/>
      <c r="UCG115" s="100"/>
      <c r="UCH115" s="100"/>
      <c r="UCI115" s="100"/>
      <c r="UCJ115" s="100"/>
      <c r="UCK115" s="100"/>
      <c r="UCL115" s="100"/>
      <c r="UCM115" s="100"/>
      <c r="UCN115" s="100"/>
      <c r="UCO115" s="100"/>
      <c r="UCP115" s="100"/>
      <c r="UCQ115" s="100"/>
      <c r="UCR115" s="100"/>
      <c r="UCS115" s="100"/>
      <c r="UCT115" s="100"/>
      <c r="UCU115" s="100"/>
      <c r="UCV115" s="100"/>
      <c r="UCW115" s="100"/>
      <c r="UCX115" s="100"/>
      <c r="UCY115" s="100"/>
      <c r="UCZ115" s="100"/>
      <c r="UDA115" s="100"/>
      <c r="UDB115" s="100"/>
      <c r="UDC115" s="100"/>
      <c r="UDD115" s="100"/>
      <c r="UDE115" s="100"/>
      <c r="UDF115" s="100"/>
      <c r="UDG115" s="100"/>
      <c r="UDH115" s="100"/>
      <c r="UDI115" s="100"/>
      <c r="UDJ115" s="100"/>
      <c r="UDK115" s="100"/>
      <c r="UDL115" s="100"/>
      <c r="UDM115" s="100"/>
      <c r="UDN115" s="100"/>
      <c r="UDO115" s="100"/>
      <c r="UDP115" s="100"/>
      <c r="UDQ115" s="100"/>
      <c r="UDR115" s="100"/>
      <c r="UDS115" s="100"/>
      <c r="UDT115" s="100"/>
      <c r="UDU115" s="100"/>
      <c r="UDV115" s="100"/>
      <c r="UDW115" s="100"/>
      <c r="UDX115" s="100"/>
      <c r="UDY115" s="100"/>
      <c r="UDZ115" s="100"/>
      <c r="UEA115" s="100"/>
      <c r="UEB115" s="100"/>
      <c r="UEC115" s="100"/>
      <c r="UED115" s="100"/>
      <c r="UEE115" s="100"/>
      <c r="UEF115" s="100"/>
      <c r="UEG115" s="100"/>
      <c r="UEH115" s="100"/>
      <c r="UEI115" s="100"/>
      <c r="UEJ115" s="100"/>
      <c r="UEK115" s="100"/>
      <c r="UEL115" s="100"/>
      <c r="UEM115" s="100"/>
      <c r="UEN115" s="100"/>
      <c r="UEO115" s="100"/>
      <c r="UEP115" s="100"/>
      <c r="UEQ115" s="100"/>
      <c r="UER115" s="100"/>
      <c r="UES115" s="100"/>
      <c r="UET115" s="100"/>
      <c r="UEU115" s="100"/>
      <c r="UEV115" s="100"/>
      <c r="UEW115" s="100"/>
      <c r="UEX115" s="100"/>
      <c r="UEY115" s="100"/>
      <c r="UEZ115" s="100"/>
      <c r="UFA115" s="100"/>
      <c r="UFB115" s="100"/>
      <c r="UFC115" s="100"/>
      <c r="UFD115" s="100"/>
      <c r="UFE115" s="100"/>
      <c r="UFF115" s="100"/>
      <c r="UFG115" s="100"/>
      <c r="UFH115" s="100"/>
      <c r="UFI115" s="100"/>
      <c r="UFJ115" s="100"/>
      <c r="UFK115" s="100"/>
      <c r="UFL115" s="100"/>
      <c r="UFM115" s="100"/>
      <c r="UFN115" s="100"/>
      <c r="UFO115" s="100"/>
      <c r="UFP115" s="100"/>
      <c r="UFQ115" s="100"/>
      <c r="UFR115" s="100"/>
      <c r="UFS115" s="100"/>
      <c r="UFT115" s="100"/>
      <c r="UFU115" s="100"/>
      <c r="UFV115" s="100"/>
      <c r="UFW115" s="100"/>
      <c r="UFX115" s="100"/>
      <c r="UFY115" s="100"/>
      <c r="UFZ115" s="100"/>
      <c r="UGA115" s="100"/>
      <c r="UGB115" s="100"/>
      <c r="UGC115" s="100"/>
      <c r="UGD115" s="100"/>
      <c r="UGE115" s="100"/>
      <c r="UGF115" s="100"/>
      <c r="UGG115" s="100"/>
      <c r="UGH115" s="100"/>
      <c r="UGI115" s="100"/>
      <c r="UGJ115" s="100"/>
      <c r="UGK115" s="100"/>
      <c r="UGL115" s="100"/>
      <c r="UGM115" s="100"/>
      <c r="UGN115" s="100"/>
      <c r="UGO115" s="100"/>
      <c r="UGP115" s="100"/>
      <c r="UGQ115" s="100"/>
      <c r="UGR115" s="100"/>
      <c r="UGS115" s="100"/>
      <c r="UGT115" s="100"/>
      <c r="UGU115" s="100"/>
      <c r="UGV115" s="100"/>
      <c r="UGW115" s="100"/>
      <c r="UGX115" s="100"/>
      <c r="UGY115" s="100"/>
      <c r="UGZ115" s="100"/>
      <c r="UHA115" s="100"/>
      <c r="UHB115" s="100"/>
      <c r="UHC115" s="100"/>
      <c r="UHD115" s="100"/>
      <c r="UHE115" s="100"/>
      <c r="UHF115" s="100"/>
      <c r="UHG115" s="100"/>
      <c r="UHH115" s="100"/>
      <c r="UHI115" s="100"/>
      <c r="UHJ115" s="100"/>
      <c r="UHK115" s="100"/>
      <c r="UHL115" s="100"/>
      <c r="UHM115" s="100"/>
      <c r="UHN115" s="100"/>
      <c r="UHO115" s="100"/>
      <c r="UHP115" s="100"/>
      <c r="UHQ115" s="100"/>
      <c r="UHR115" s="100"/>
      <c r="UHS115" s="100"/>
      <c r="UHT115" s="100"/>
      <c r="UHU115" s="100"/>
      <c r="UHV115" s="100"/>
      <c r="UHW115" s="100"/>
      <c r="UHX115" s="100"/>
      <c r="UHY115" s="100"/>
      <c r="UHZ115" s="100"/>
      <c r="UIA115" s="100"/>
      <c r="UIB115" s="100"/>
      <c r="UIC115" s="100"/>
      <c r="UID115" s="100"/>
      <c r="UIE115" s="100"/>
      <c r="UIF115" s="100"/>
      <c r="UIG115" s="100"/>
      <c r="UIH115" s="100"/>
      <c r="UII115" s="100"/>
      <c r="UIJ115" s="100"/>
      <c r="UIK115" s="100"/>
      <c r="UIL115" s="100"/>
      <c r="UIM115" s="100"/>
      <c r="UIN115" s="100"/>
      <c r="UIO115" s="100"/>
      <c r="UIP115" s="100"/>
      <c r="UIQ115" s="100"/>
      <c r="UIR115" s="100"/>
      <c r="UIS115" s="100"/>
      <c r="UIT115" s="100"/>
      <c r="UIU115" s="100"/>
      <c r="UIV115" s="100"/>
      <c r="UIW115" s="100"/>
      <c r="UIX115" s="100"/>
      <c r="UIY115" s="100"/>
      <c r="UIZ115" s="100"/>
      <c r="UJA115" s="100"/>
      <c r="UJB115" s="100"/>
      <c r="UJC115" s="100"/>
      <c r="UJD115" s="100"/>
      <c r="UJE115" s="100"/>
      <c r="UJF115" s="100"/>
      <c r="UJG115" s="100"/>
      <c r="UJH115" s="100"/>
      <c r="UJI115" s="100"/>
      <c r="UJJ115" s="100"/>
      <c r="UJK115" s="100"/>
      <c r="UJL115" s="100"/>
      <c r="UJM115" s="100"/>
      <c r="UJN115" s="100"/>
      <c r="UJO115" s="100"/>
      <c r="UJP115" s="100"/>
      <c r="UJQ115" s="100"/>
      <c r="UJR115" s="100"/>
      <c r="UJS115" s="100"/>
      <c r="UJT115" s="100"/>
      <c r="UJU115" s="100"/>
      <c r="UJV115" s="100"/>
      <c r="UJW115" s="100"/>
      <c r="UJX115" s="100"/>
      <c r="UJY115" s="100"/>
      <c r="UJZ115" s="100"/>
      <c r="UKA115" s="100"/>
      <c r="UKB115" s="100"/>
      <c r="UKC115" s="100"/>
      <c r="UKD115" s="100"/>
      <c r="UKE115" s="100"/>
      <c r="UKF115" s="100"/>
      <c r="UKG115" s="100"/>
      <c r="UKH115" s="100"/>
      <c r="UKI115" s="100"/>
      <c r="UKJ115" s="100"/>
      <c r="UKK115" s="100"/>
      <c r="UKL115" s="100"/>
      <c r="UKM115" s="100"/>
      <c r="UKN115" s="100"/>
      <c r="UKO115" s="100"/>
      <c r="UKP115" s="100"/>
      <c r="UKQ115" s="100"/>
      <c r="UKR115" s="100"/>
      <c r="UKS115" s="100"/>
      <c r="UKT115" s="100"/>
      <c r="UKU115" s="100"/>
      <c r="UKV115" s="100"/>
      <c r="UKW115" s="100"/>
      <c r="UKX115" s="100"/>
      <c r="UKY115" s="100"/>
      <c r="UKZ115" s="100"/>
      <c r="ULA115" s="100"/>
      <c r="ULB115" s="100"/>
      <c r="ULC115" s="100"/>
      <c r="ULD115" s="100"/>
      <c r="ULE115" s="100"/>
      <c r="ULF115" s="100"/>
      <c r="ULG115" s="100"/>
      <c r="ULH115" s="100"/>
      <c r="ULI115" s="100"/>
      <c r="ULJ115" s="100"/>
      <c r="ULK115" s="100"/>
      <c r="ULL115" s="100"/>
      <c r="ULM115" s="100"/>
      <c r="ULN115" s="100"/>
      <c r="ULO115" s="100"/>
      <c r="ULP115" s="100"/>
      <c r="ULQ115" s="100"/>
      <c r="ULR115" s="100"/>
      <c r="ULS115" s="100"/>
      <c r="ULT115" s="100"/>
      <c r="ULU115" s="100"/>
      <c r="ULV115" s="100"/>
      <c r="ULW115" s="100"/>
      <c r="ULX115" s="100"/>
      <c r="ULY115" s="100"/>
      <c r="ULZ115" s="100"/>
      <c r="UMA115" s="100"/>
      <c r="UMB115" s="100"/>
      <c r="UMC115" s="100"/>
      <c r="UMD115" s="100"/>
      <c r="UME115" s="100"/>
      <c r="UMF115" s="100"/>
      <c r="UMG115" s="100"/>
      <c r="UMH115" s="100"/>
      <c r="UMI115" s="100"/>
      <c r="UMJ115" s="100"/>
      <c r="UMK115" s="100"/>
      <c r="UML115" s="100"/>
      <c r="UMM115" s="100"/>
      <c r="UMN115" s="100"/>
      <c r="UMO115" s="100"/>
      <c r="UMP115" s="100"/>
      <c r="UMQ115" s="100"/>
      <c r="UMR115" s="100"/>
      <c r="UMS115" s="100"/>
      <c r="UMT115" s="100"/>
      <c r="UMU115" s="100"/>
      <c r="UMV115" s="100"/>
      <c r="UMW115" s="100"/>
      <c r="UMX115" s="100"/>
      <c r="UMY115" s="100"/>
      <c r="UMZ115" s="100"/>
      <c r="UNA115" s="100"/>
      <c r="UNB115" s="100"/>
      <c r="UNC115" s="100"/>
      <c r="UND115" s="100"/>
      <c r="UNE115" s="100"/>
      <c r="UNF115" s="100"/>
      <c r="UNG115" s="100"/>
      <c r="UNH115" s="100"/>
      <c r="UNI115" s="100"/>
      <c r="UNJ115" s="100"/>
      <c r="UNK115" s="100"/>
      <c r="UNL115" s="100"/>
      <c r="UNM115" s="100"/>
      <c r="UNN115" s="100"/>
      <c r="UNO115" s="100"/>
      <c r="UNP115" s="100"/>
      <c r="UNQ115" s="100"/>
      <c r="UNR115" s="100"/>
      <c r="UNS115" s="100"/>
      <c r="UNT115" s="100"/>
      <c r="UNU115" s="100"/>
      <c r="UNV115" s="100"/>
      <c r="UNW115" s="100"/>
      <c r="UNX115" s="100"/>
      <c r="UNY115" s="100"/>
      <c r="UNZ115" s="100"/>
      <c r="UOA115" s="100"/>
      <c r="UOB115" s="100"/>
      <c r="UOC115" s="100"/>
      <c r="UOD115" s="100"/>
      <c r="UOE115" s="100"/>
      <c r="UOF115" s="100"/>
      <c r="UOG115" s="100"/>
      <c r="UOH115" s="100"/>
      <c r="UOI115" s="100"/>
      <c r="UOJ115" s="100"/>
      <c r="UOK115" s="100"/>
      <c r="UOL115" s="100"/>
      <c r="UOM115" s="100"/>
      <c r="UON115" s="100"/>
      <c r="UOO115" s="100"/>
      <c r="UOP115" s="100"/>
      <c r="UOQ115" s="100"/>
      <c r="UOR115" s="100"/>
      <c r="UOS115" s="100"/>
      <c r="UOT115" s="100"/>
      <c r="UOU115" s="100"/>
      <c r="UOV115" s="100"/>
      <c r="UOW115" s="100"/>
      <c r="UOX115" s="100"/>
      <c r="UOY115" s="100"/>
      <c r="UOZ115" s="100"/>
      <c r="UPA115" s="100"/>
      <c r="UPB115" s="100"/>
      <c r="UPC115" s="100"/>
      <c r="UPD115" s="100"/>
      <c r="UPE115" s="100"/>
      <c r="UPF115" s="100"/>
      <c r="UPG115" s="100"/>
      <c r="UPH115" s="100"/>
      <c r="UPI115" s="100"/>
      <c r="UPJ115" s="100"/>
      <c r="UPK115" s="100"/>
      <c r="UPL115" s="100"/>
      <c r="UPM115" s="100"/>
      <c r="UPN115" s="100"/>
      <c r="UPO115" s="100"/>
      <c r="UPP115" s="100"/>
      <c r="UPQ115" s="100"/>
      <c r="UPR115" s="100"/>
      <c r="UPS115" s="100"/>
      <c r="UPT115" s="100"/>
      <c r="UPU115" s="100"/>
      <c r="UPV115" s="100"/>
      <c r="UPW115" s="100"/>
      <c r="UPX115" s="100"/>
      <c r="UPY115" s="100"/>
      <c r="UPZ115" s="100"/>
      <c r="UQA115" s="100"/>
      <c r="UQB115" s="100"/>
      <c r="UQC115" s="100"/>
      <c r="UQD115" s="100"/>
      <c r="UQE115" s="100"/>
      <c r="UQF115" s="100"/>
      <c r="UQG115" s="100"/>
      <c r="UQH115" s="100"/>
      <c r="UQI115" s="100"/>
      <c r="UQJ115" s="100"/>
      <c r="UQK115" s="100"/>
      <c r="UQL115" s="100"/>
      <c r="UQM115" s="100"/>
      <c r="UQN115" s="100"/>
      <c r="UQO115" s="100"/>
      <c r="UQP115" s="100"/>
      <c r="UQQ115" s="100"/>
      <c r="UQR115" s="100"/>
      <c r="UQS115" s="100"/>
      <c r="UQT115" s="100"/>
      <c r="UQU115" s="100"/>
      <c r="UQV115" s="100"/>
      <c r="UQW115" s="100"/>
      <c r="UQX115" s="100"/>
      <c r="UQY115" s="100"/>
      <c r="UQZ115" s="100"/>
      <c r="URA115" s="100"/>
      <c r="URB115" s="100"/>
      <c r="URC115" s="100"/>
      <c r="URD115" s="100"/>
      <c r="URE115" s="100"/>
      <c r="URF115" s="100"/>
      <c r="URG115" s="100"/>
      <c r="URH115" s="100"/>
      <c r="URI115" s="100"/>
      <c r="URJ115" s="100"/>
      <c r="URK115" s="100"/>
      <c r="URL115" s="100"/>
      <c r="URM115" s="100"/>
      <c r="URN115" s="100"/>
      <c r="URO115" s="100"/>
      <c r="URP115" s="100"/>
      <c r="URQ115" s="100"/>
      <c r="URR115" s="100"/>
      <c r="URS115" s="100"/>
      <c r="URT115" s="100"/>
      <c r="URU115" s="100"/>
      <c r="URV115" s="100"/>
      <c r="URW115" s="100"/>
      <c r="URX115" s="100"/>
      <c r="URY115" s="100"/>
      <c r="URZ115" s="100"/>
      <c r="USA115" s="100"/>
      <c r="USB115" s="100"/>
      <c r="USC115" s="100"/>
      <c r="USD115" s="100"/>
      <c r="USE115" s="100"/>
      <c r="USF115" s="100"/>
      <c r="USG115" s="100"/>
      <c r="USH115" s="100"/>
      <c r="USI115" s="100"/>
      <c r="USJ115" s="100"/>
      <c r="USK115" s="100"/>
      <c r="USL115" s="100"/>
      <c r="USM115" s="100"/>
      <c r="USN115" s="100"/>
      <c r="USO115" s="100"/>
      <c r="USP115" s="100"/>
      <c r="USQ115" s="100"/>
      <c r="USR115" s="100"/>
      <c r="USS115" s="100"/>
      <c r="UST115" s="100"/>
      <c r="USU115" s="100"/>
      <c r="USV115" s="100"/>
      <c r="USW115" s="100"/>
      <c r="USX115" s="100"/>
      <c r="USY115" s="100"/>
      <c r="USZ115" s="100"/>
      <c r="UTA115" s="100"/>
      <c r="UTB115" s="100"/>
      <c r="UTC115" s="100"/>
      <c r="UTD115" s="100"/>
      <c r="UTE115" s="100"/>
      <c r="UTF115" s="100"/>
      <c r="UTG115" s="100"/>
      <c r="UTH115" s="100"/>
      <c r="UTI115" s="100"/>
      <c r="UTJ115" s="100"/>
      <c r="UTK115" s="100"/>
      <c r="UTL115" s="100"/>
      <c r="UTM115" s="100"/>
      <c r="UTN115" s="100"/>
      <c r="UTO115" s="100"/>
      <c r="UTP115" s="100"/>
      <c r="UTQ115" s="100"/>
      <c r="UTR115" s="100"/>
      <c r="UTS115" s="100"/>
      <c r="UTT115" s="100"/>
      <c r="UTU115" s="100"/>
      <c r="UTV115" s="100"/>
      <c r="UTW115" s="100"/>
      <c r="UTX115" s="100"/>
      <c r="UTY115" s="100"/>
      <c r="UTZ115" s="100"/>
      <c r="UUA115" s="100"/>
      <c r="UUB115" s="100"/>
      <c r="UUC115" s="100"/>
      <c r="UUD115" s="100"/>
      <c r="UUE115" s="100"/>
      <c r="UUF115" s="100"/>
      <c r="UUG115" s="100"/>
      <c r="UUH115" s="100"/>
      <c r="UUI115" s="100"/>
      <c r="UUJ115" s="100"/>
      <c r="UUK115" s="100"/>
      <c r="UUL115" s="100"/>
      <c r="UUM115" s="100"/>
      <c r="UUN115" s="100"/>
      <c r="UUO115" s="100"/>
      <c r="UUP115" s="100"/>
      <c r="UUQ115" s="100"/>
      <c r="UUR115" s="100"/>
      <c r="UUS115" s="100"/>
      <c r="UUT115" s="100"/>
      <c r="UUU115" s="100"/>
      <c r="UUV115" s="100"/>
      <c r="UUW115" s="100"/>
      <c r="UUX115" s="100"/>
      <c r="UUY115" s="100"/>
      <c r="UUZ115" s="100"/>
      <c r="UVA115" s="100"/>
      <c r="UVB115" s="100"/>
      <c r="UVC115" s="100"/>
      <c r="UVD115" s="100"/>
      <c r="UVE115" s="100"/>
      <c r="UVF115" s="100"/>
      <c r="UVG115" s="100"/>
      <c r="UVH115" s="100"/>
      <c r="UVI115" s="100"/>
      <c r="UVJ115" s="100"/>
      <c r="UVK115" s="100"/>
      <c r="UVL115" s="100"/>
      <c r="UVM115" s="100"/>
      <c r="UVN115" s="100"/>
      <c r="UVO115" s="100"/>
      <c r="UVP115" s="100"/>
      <c r="UVQ115" s="100"/>
      <c r="UVR115" s="100"/>
      <c r="UVS115" s="100"/>
      <c r="UVT115" s="100"/>
      <c r="UVU115" s="100"/>
      <c r="UVV115" s="100"/>
      <c r="UVW115" s="100"/>
      <c r="UVX115" s="100"/>
      <c r="UVY115" s="100"/>
      <c r="UVZ115" s="100"/>
      <c r="UWA115" s="100"/>
      <c r="UWB115" s="100"/>
      <c r="UWC115" s="100"/>
      <c r="UWD115" s="100"/>
      <c r="UWE115" s="100"/>
      <c r="UWF115" s="100"/>
      <c r="UWG115" s="100"/>
      <c r="UWH115" s="100"/>
      <c r="UWI115" s="100"/>
      <c r="UWJ115" s="100"/>
      <c r="UWK115" s="100"/>
      <c r="UWL115" s="100"/>
      <c r="UWM115" s="100"/>
      <c r="UWN115" s="100"/>
      <c r="UWO115" s="100"/>
      <c r="UWP115" s="100"/>
      <c r="UWQ115" s="100"/>
      <c r="UWR115" s="100"/>
      <c r="UWS115" s="100"/>
      <c r="UWT115" s="100"/>
      <c r="UWU115" s="100"/>
      <c r="UWV115" s="100"/>
      <c r="UWW115" s="100"/>
      <c r="UWX115" s="100"/>
      <c r="UWY115" s="100"/>
      <c r="UWZ115" s="100"/>
      <c r="UXA115" s="100"/>
      <c r="UXB115" s="100"/>
      <c r="UXC115" s="100"/>
      <c r="UXD115" s="100"/>
      <c r="UXE115" s="100"/>
      <c r="UXF115" s="100"/>
      <c r="UXG115" s="100"/>
      <c r="UXH115" s="100"/>
      <c r="UXI115" s="100"/>
      <c r="UXJ115" s="100"/>
      <c r="UXK115" s="100"/>
      <c r="UXL115" s="100"/>
      <c r="UXM115" s="100"/>
      <c r="UXN115" s="100"/>
      <c r="UXO115" s="100"/>
      <c r="UXP115" s="100"/>
      <c r="UXQ115" s="100"/>
      <c r="UXR115" s="100"/>
      <c r="UXS115" s="100"/>
      <c r="UXT115" s="100"/>
      <c r="UXU115" s="100"/>
      <c r="UXV115" s="100"/>
      <c r="UXW115" s="100"/>
      <c r="UXX115" s="100"/>
      <c r="UXY115" s="100"/>
      <c r="UXZ115" s="100"/>
      <c r="UYA115" s="100"/>
      <c r="UYB115" s="100"/>
      <c r="UYC115" s="100"/>
      <c r="UYD115" s="100"/>
      <c r="UYE115" s="100"/>
      <c r="UYF115" s="100"/>
      <c r="UYG115" s="100"/>
      <c r="UYH115" s="100"/>
      <c r="UYI115" s="100"/>
      <c r="UYJ115" s="100"/>
      <c r="UYK115" s="100"/>
      <c r="UYL115" s="100"/>
      <c r="UYM115" s="100"/>
      <c r="UYN115" s="100"/>
      <c r="UYO115" s="100"/>
      <c r="UYP115" s="100"/>
      <c r="UYQ115" s="100"/>
      <c r="UYR115" s="100"/>
      <c r="UYS115" s="100"/>
      <c r="UYT115" s="100"/>
      <c r="UYU115" s="100"/>
      <c r="UYV115" s="100"/>
      <c r="UYW115" s="100"/>
      <c r="UYX115" s="100"/>
      <c r="UYY115" s="100"/>
      <c r="UYZ115" s="100"/>
      <c r="UZA115" s="100"/>
      <c r="UZB115" s="100"/>
      <c r="UZC115" s="100"/>
      <c r="UZD115" s="100"/>
      <c r="UZE115" s="100"/>
      <c r="UZF115" s="100"/>
      <c r="UZG115" s="100"/>
      <c r="UZH115" s="100"/>
      <c r="UZI115" s="100"/>
      <c r="UZJ115" s="100"/>
      <c r="UZK115" s="100"/>
      <c r="UZL115" s="100"/>
      <c r="UZM115" s="100"/>
      <c r="UZN115" s="100"/>
      <c r="UZO115" s="100"/>
      <c r="UZP115" s="100"/>
      <c r="UZQ115" s="100"/>
      <c r="UZR115" s="100"/>
      <c r="UZS115" s="100"/>
      <c r="UZT115" s="100"/>
      <c r="UZU115" s="100"/>
      <c r="UZV115" s="100"/>
      <c r="UZW115" s="100"/>
      <c r="UZX115" s="100"/>
      <c r="UZY115" s="100"/>
      <c r="UZZ115" s="100"/>
      <c r="VAA115" s="100"/>
      <c r="VAB115" s="100"/>
      <c r="VAC115" s="100"/>
      <c r="VAD115" s="100"/>
      <c r="VAE115" s="100"/>
      <c r="VAF115" s="100"/>
      <c r="VAG115" s="100"/>
      <c r="VAH115" s="100"/>
      <c r="VAI115" s="100"/>
      <c r="VAJ115" s="100"/>
      <c r="VAK115" s="100"/>
      <c r="VAL115" s="100"/>
      <c r="VAM115" s="100"/>
      <c r="VAN115" s="100"/>
      <c r="VAO115" s="100"/>
      <c r="VAP115" s="100"/>
      <c r="VAQ115" s="100"/>
      <c r="VAR115" s="100"/>
      <c r="VAS115" s="100"/>
      <c r="VAT115" s="100"/>
      <c r="VAU115" s="100"/>
      <c r="VAV115" s="100"/>
      <c r="VAW115" s="100"/>
      <c r="VAX115" s="100"/>
      <c r="VAY115" s="100"/>
      <c r="VAZ115" s="100"/>
      <c r="VBA115" s="100"/>
      <c r="VBB115" s="100"/>
      <c r="VBC115" s="100"/>
      <c r="VBD115" s="100"/>
      <c r="VBE115" s="100"/>
      <c r="VBF115" s="100"/>
      <c r="VBG115" s="100"/>
      <c r="VBH115" s="100"/>
      <c r="VBI115" s="100"/>
      <c r="VBJ115" s="100"/>
      <c r="VBK115" s="100"/>
      <c r="VBL115" s="100"/>
      <c r="VBM115" s="100"/>
      <c r="VBN115" s="100"/>
      <c r="VBO115" s="100"/>
      <c r="VBP115" s="100"/>
      <c r="VBQ115" s="100"/>
      <c r="VBR115" s="100"/>
      <c r="VBS115" s="100"/>
      <c r="VBT115" s="100"/>
      <c r="VBU115" s="100"/>
      <c r="VBV115" s="100"/>
      <c r="VBW115" s="100"/>
      <c r="VBX115" s="100"/>
      <c r="VBY115" s="100"/>
      <c r="VBZ115" s="100"/>
      <c r="VCA115" s="100"/>
      <c r="VCB115" s="100"/>
      <c r="VCC115" s="100"/>
      <c r="VCD115" s="100"/>
      <c r="VCE115" s="100"/>
      <c r="VCF115" s="100"/>
      <c r="VCG115" s="100"/>
      <c r="VCH115" s="100"/>
      <c r="VCI115" s="100"/>
      <c r="VCJ115" s="100"/>
      <c r="VCK115" s="100"/>
      <c r="VCL115" s="100"/>
      <c r="VCM115" s="100"/>
      <c r="VCN115" s="100"/>
      <c r="VCO115" s="100"/>
      <c r="VCP115" s="100"/>
      <c r="VCQ115" s="100"/>
      <c r="VCR115" s="100"/>
      <c r="VCS115" s="100"/>
      <c r="VCT115" s="100"/>
      <c r="VCU115" s="100"/>
      <c r="VCV115" s="100"/>
      <c r="VCW115" s="100"/>
      <c r="VCX115" s="100"/>
      <c r="VCY115" s="100"/>
      <c r="VCZ115" s="100"/>
      <c r="VDA115" s="100"/>
      <c r="VDB115" s="100"/>
      <c r="VDC115" s="100"/>
      <c r="VDD115" s="100"/>
      <c r="VDE115" s="100"/>
      <c r="VDF115" s="100"/>
      <c r="VDG115" s="100"/>
      <c r="VDH115" s="100"/>
      <c r="VDI115" s="100"/>
      <c r="VDJ115" s="100"/>
      <c r="VDK115" s="100"/>
      <c r="VDL115" s="100"/>
      <c r="VDM115" s="100"/>
      <c r="VDN115" s="100"/>
      <c r="VDO115" s="100"/>
      <c r="VDP115" s="100"/>
      <c r="VDQ115" s="100"/>
      <c r="VDR115" s="100"/>
      <c r="VDS115" s="100"/>
      <c r="VDT115" s="100"/>
      <c r="VDU115" s="100"/>
      <c r="VDV115" s="100"/>
      <c r="VDW115" s="100"/>
      <c r="VDX115" s="100"/>
      <c r="VDY115" s="100"/>
      <c r="VDZ115" s="100"/>
      <c r="VEA115" s="100"/>
      <c r="VEB115" s="100"/>
      <c r="VEC115" s="100"/>
      <c r="VED115" s="100"/>
      <c r="VEE115" s="100"/>
      <c r="VEF115" s="100"/>
      <c r="VEG115" s="100"/>
      <c r="VEH115" s="100"/>
      <c r="VEI115" s="100"/>
      <c r="VEJ115" s="100"/>
      <c r="VEK115" s="100"/>
      <c r="VEL115" s="100"/>
      <c r="VEM115" s="100"/>
      <c r="VEN115" s="100"/>
      <c r="VEO115" s="100"/>
      <c r="VEP115" s="100"/>
      <c r="VEQ115" s="100"/>
      <c r="VER115" s="100"/>
      <c r="VES115" s="100"/>
      <c r="VET115" s="100"/>
      <c r="VEU115" s="100"/>
      <c r="VEV115" s="100"/>
      <c r="VEW115" s="100"/>
      <c r="VEX115" s="100"/>
      <c r="VEY115" s="100"/>
      <c r="VEZ115" s="100"/>
      <c r="VFA115" s="100"/>
      <c r="VFB115" s="100"/>
      <c r="VFC115" s="100"/>
      <c r="VFD115" s="100"/>
      <c r="VFE115" s="100"/>
      <c r="VFF115" s="100"/>
      <c r="VFG115" s="100"/>
      <c r="VFH115" s="100"/>
      <c r="VFI115" s="100"/>
      <c r="VFJ115" s="100"/>
      <c r="VFK115" s="100"/>
      <c r="VFL115" s="100"/>
      <c r="VFM115" s="100"/>
      <c r="VFN115" s="100"/>
      <c r="VFO115" s="100"/>
      <c r="VFP115" s="100"/>
      <c r="VFQ115" s="100"/>
      <c r="VFR115" s="100"/>
      <c r="VFS115" s="100"/>
      <c r="VFT115" s="100"/>
      <c r="VFU115" s="100"/>
      <c r="VFV115" s="100"/>
      <c r="VFW115" s="100"/>
      <c r="VFX115" s="100"/>
      <c r="VFY115" s="100"/>
      <c r="VFZ115" s="100"/>
      <c r="VGA115" s="100"/>
      <c r="VGB115" s="100"/>
      <c r="VGC115" s="100"/>
      <c r="VGD115" s="100"/>
      <c r="VGE115" s="100"/>
      <c r="VGF115" s="100"/>
      <c r="VGG115" s="100"/>
      <c r="VGH115" s="100"/>
      <c r="VGI115" s="100"/>
      <c r="VGJ115" s="100"/>
      <c r="VGK115" s="100"/>
      <c r="VGL115" s="100"/>
      <c r="VGM115" s="100"/>
      <c r="VGN115" s="100"/>
      <c r="VGO115" s="100"/>
      <c r="VGP115" s="100"/>
      <c r="VGQ115" s="100"/>
      <c r="VGR115" s="100"/>
      <c r="VGS115" s="100"/>
      <c r="VGT115" s="100"/>
      <c r="VGU115" s="100"/>
      <c r="VGV115" s="100"/>
      <c r="VGW115" s="100"/>
      <c r="VGX115" s="100"/>
      <c r="VGY115" s="100"/>
      <c r="VGZ115" s="100"/>
      <c r="VHA115" s="100"/>
      <c r="VHB115" s="100"/>
      <c r="VHC115" s="100"/>
      <c r="VHD115" s="100"/>
      <c r="VHE115" s="100"/>
      <c r="VHF115" s="100"/>
      <c r="VHG115" s="100"/>
      <c r="VHH115" s="100"/>
      <c r="VHI115" s="100"/>
      <c r="VHJ115" s="100"/>
      <c r="VHK115" s="100"/>
      <c r="VHL115" s="100"/>
      <c r="VHM115" s="100"/>
      <c r="VHN115" s="100"/>
      <c r="VHO115" s="100"/>
      <c r="VHP115" s="100"/>
      <c r="VHQ115" s="100"/>
      <c r="VHR115" s="100"/>
      <c r="VHS115" s="100"/>
      <c r="VHT115" s="100"/>
      <c r="VHU115" s="100"/>
      <c r="VHV115" s="100"/>
      <c r="VHW115" s="100"/>
      <c r="VHX115" s="100"/>
      <c r="VHY115" s="100"/>
      <c r="VHZ115" s="100"/>
      <c r="VIA115" s="100"/>
      <c r="VIB115" s="100"/>
      <c r="VIC115" s="100"/>
      <c r="VID115" s="100"/>
      <c r="VIE115" s="100"/>
      <c r="VIF115" s="100"/>
      <c r="VIG115" s="100"/>
      <c r="VIH115" s="100"/>
      <c r="VII115" s="100"/>
      <c r="VIJ115" s="100"/>
      <c r="VIK115" s="100"/>
      <c r="VIL115" s="100"/>
      <c r="VIM115" s="100"/>
      <c r="VIN115" s="100"/>
      <c r="VIO115" s="100"/>
      <c r="VIP115" s="100"/>
      <c r="VIQ115" s="100"/>
      <c r="VIR115" s="100"/>
      <c r="VIS115" s="100"/>
      <c r="VIT115" s="100"/>
      <c r="VIU115" s="100"/>
      <c r="VIV115" s="100"/>
      <c r="VIW115" s="100"/>
      <c r="VIX115" s="100"/>
      <c r="VIY115" s="100"/>
      <c r="VIZ115" s="100"/>
      <c r="VJA115" s="100"/>
      <c r="VJB115" s="100"/>
      <c r="VJC115" s="100"/>
      <c r="VJD115" s="100"/>
      <c r="VJE115" s="100"/>
      <c r="VJF115" s="100"/>
      <c r="VJG115" s="100"/>
      <c r="VJH115" s="100"/>
      <c r="VJI115" s="100"/>
      <c r="VJJ115" s="100"/>
      <c r="VJK115" s="100"/>
      <c r="VJL115" s="100"/>
      <c r="VJM115" s="100"/>
      <c r="VJN115" s="100"/>
      <c r="VJO115" s="100"/>
      <c r="VJP115" s="100"/>
      <c r="VJQ115" s="100"/>
      <c r="VJR115" s="100"/>
      <c r="VJS115" s="100"/>
      <c r="VJT115" s="100"/>
      <c r="VJU115" s="100"/>
      <c r="VJV115" s="100"/>
      <c r="VJW115" s="100"/>
      <c r="VJX115" s="100"/>
      <c r="VJY115" s="100"/>
      <c r="VJZ115" s="100"/>
      <c r="VKA115" s="100"/>
      <c r="VKB115" s="100"/>
      <c r="VKC115" s="100"/>
      <c r="VKD115" s="100"/>
      <c r="VKE115" s="100"/>
      <c r="VKF115" s="100"/>
      <c r="VKG115" s="100"/>
      <c r="VKH115" s="100"/>
      <c r="VKI115" s="100"/>
      <c r="VKJ115" s="100"/>
      <c r="VKK115" s="100"/>
      <c r="VKL115" s="100"/>
      <c r="VKM115" s="100"/>
      <c r="VKN115" s="100"/>
      <c r="VKO115" s="100"/>
      <c r="VKP115" s="100"/>
      <c r="VKQ115" s="100"/>
      <c r="VKR115" s="100"/>
      <c r="VKS115" s="100"/>
      <c r="VKT115" s="100"/>
      <c r="VKU115" s="100"/>
      <c r="VKV115" s="100"/>
      <c r="VKW115" s="100"/>
      <c r="VKX115" s="100"/>
      <c r="VKY115" s="100"/>
      <c r="VKZ115" s="100"/>
      <c r="VLA115" s="100"/>
      <c r="VLB115" s="100"/>
      <c r="VLC115" s="100"/>
      <c r="VLD115" s="100"/>
      <c r="VLE115" s="100"/>
      <c r="VLF115" s="100"/>
      <c r="VLG115" s="100"/>
      <c r="VLH115" s="100"/>
      <c r="VLI115" s="100"/>
      <c r="VLJ115" s="100"/>
      <c r="VLK115" s="100"/>
      <c r="VLL115" s="100"/>
      <c r="VLM115" s="100"/>
      <c r="VLN115" s="100"/>
      <c r="VLO115" s="100"/>
      <c r="VLP115" s="100"/>
      <c r="VLQ115" s="100"/>
      <c r="VLR115" s="100"/>
      <c r="VLS115" s="100"/>
      <c r="VLT115" s="100"/>
      <c r="VLU115" s="100"/>
      <c r="VLV115" s="100"/>
      <c r="VLW115" s="100"/>
      <c r="VLX115" s="100"/>
      <c r="VLY115" s="100"/>
      <c r="VLZ115" s="100"/>
      <c r="VMA115" s="100"/>
      <c r="VMB115" s="100"/>
      <c r="VMC115" s="100"/>
      <c r="VMD115" s="100"/>
      <c r="VME115" s="100"/>
      <c r="VMF115" s="100"/>
      <c r="VMG115" s="100"/>
      <c r="VMH115" s="100"/>
      <c r="VMI115" s="100"/>
      <c r="VMJ115" s="100"/>
      <c r="VMK115" s="100"/>
      <c r="VML115" s="100"/>
      <c r="VMM115" s="100"/>
      <c r="VMN115" s="100"/>
      <c r="VMO115" s="100"/>
      <c r="VMP115" s="100"/>
      <c r="VMQ115" s="100"/>
      <c r="VMR115" s="100"/>
      <c r="VMS115" s="100"/>
      <c r="VMT115" s="100"/>
      <c r="VMU115" s="100"/>
      <c r="VMV115" s="100"/>
      <c r="VMW115" s="100"/>
      <c r="VMX115" s="100"/>
      <c r="VMY115" s="100"/>
      <c r="VMZ115" s="100"/>
      <c r="VNA115" s="100"/>
      <c r="VNB115" s="100"/>
      <c r="VNC115" s="100"/>
      <c r="VND115" s="100"/>
      <c r="VNE115" s="100"/>
      <c r="VNF115" s="100"/>
      <c r="VNG115" s="100"/>
      <c r="VNH115" s="100"/>
      <c r="VNI115" s="100"/>
      <c r="VNJ115" s="100"/>
      <c r="VNK115" s="100"/>
      <c r="VNL115" s="100"/>
      <c r="VNM115" s="100"/>
      <c r="VNN115" s="100"/>
      <c r="VNO115" s="100"/>
      <c r="VNP115" s="100"/>
      <c r="VNQ115" s="100"/>
      <c r="VNR115" s="100"/>
      <c r="VNS115" s="100"/>
      <c r="VNT115" s="100"/>
      <c r="VNU115" s="100"/>
      <c r="VNV115" s="100"/>
      <c r="VNW115" s="100"/>
      <c r="VNX115" s="100"/>
      <c r="VNY115" s="100"/>
      <c r="VNZ115" s="100"/>
      <c r="VOA115" s="100"/>
      <c r="VOB115" s="100"/>
      <c r="VOC115" s="100"/>
      <c r="VOD115" s="100"/>
      <c r="VOE115" s="100"/>
      <c r="VOF115" s="100"/>
      <c r="VOG115" s="100"/>
      <c r="VOH115" s="100"/>
      <c r="VOI115" s="100"/>
      <c r="VOJ115" s="100"/>
      <c r="VOK115" s="100"/>
      <c r="VOL115" s="100"/>
      <c r="VOM115" s="100"/>
      <c r="VON115" s="100"/>
      <c r="VOO115" s="100"/>
      <c r="VOP115" s="100"/>
      <c r="VOQ115" s="100"/>
      <c r="VOR115" s="100"/>
      <c r="VOS115" s="100"/>
      <c r="VOT115" s="100"/>
      <c r="VOU115" s="100"/>
      <c r="VOV115" s="100"/>
      <c r="VOW115" s="100"/>
      <c r="VOX115" s="100"/>
      <c r="VOY115" s="100"/>
      <c r="VOZ115" s="100"/>
      <c r="VPA115" s="100"/>
      <c r="VPB115" s="100"/>
      <c r="VPC115" s="100"/>
      <c r="VPD115" s="100"/>
      <c r="VPE115" s="100"/>
      <c r="VPF115" s="100"/>
      <c r="VPG115" s="100"/>
      <c r="VPH115" s="100"/>
      <c r="VPI115" s="100"/>
      <c r="VPJ115" s="100"/>
      <c r="VPK115" s="100"/>
      <c r="VPL115" s="100"/>
      <c r="VPM115" s="100"/>
      <c r="VPN115" s="100"/>
      <c r="VPO115" s="100"/>
      <c r="VPP115" s="100"/>
      <c r="VPQ115" s="100"/>
      <c r="VPR115" s="100"/>
      <c r="VPS115" s="100"/>
      <c r="VPT115" s="100"/>
      <c r="VPU115" s="100"/>
      <c r="VPV115" s="100"/>
      <c r="VPW115" s="100"/>
      <c r="VPX115" s="100"/>
      <c r="VPY115" s="100"/>
      <c r="VPZ115" s="100"/>
      <c r="VQA115" s="100"/>
      <c r="VQB115" s="100"/>
      <c r="VQC115" s="100"/>
      <c r="VQD115" s="100"/>
      <c r="VQE115" s="100"/>
      <c r="VQF115" s="100"/>
      <c r="VQG115" s="100"/>
      <c r="VQH115" s="100"/>
      <c r="VQI115" s="100"/>
      <c r="VQJ115" s="100"/>
      <c r="VQK115" s="100"/>
      <c r="VQL115" s="100"/>
      <c r="VQM115" s="100"/>
      <c r="VQN115" s="100"/>
      <c r="VQO115" s="100"/>
      <c r="VQP115" s="100"/>
      <c r="VQQ115" s="100"/>
      <c r="VQR115" s="100"/>
      <c r="VQS115" s="100"/>
      <c r="VQT115" s="100"/>
      <c r="VQU115" s="100"/>
      <c r="VQV115" s="100"/>
      <c r="VQW115" s="100"/>
      <c r="VQX115" s="100"/>
      <c r="VQY115" s="100"/>
      <c r="VQZ115" s="100"/>
      <c r="VRA115" s="100"/>
      <c r="VRB115" s="100"/>
      <c r="VRC115" s="100"/>
      <c r="VRD115" s="100"/>
      <c r="VRE115" s="100"/>
      <c r="VRF115" s="100"/>
      <c r="VRG115" s="100"/>
      <c r="VRH115" s="100"/>
      <c r="VRI115" s="100"/>
      <c r="VRJ115" s="100"/>
      <c r="VRK115" s="100"/>
      <c r="VRL115" s="100"/>
      <c r="VRM115" s="100"/>
      <c r="VRN115" s="100"/>
      <c r="VRO115" s="100"/>
      <c r="VRP115" s="100"/>
      <c r="VRQ115" s="100"/>
      <c r="VRR115" s="100"/>
      <c r="VRS115" s="100"/>
      <c r="VRT115" s="100"/>
      <c r="VRU115" s="100"/>
      <c r="VRV115" s="100"/>
      <c r="VRW115" s="100"/>
      <c r="VRX115" s="100"/>
      <c r="VRY115" s="100"/>
      <c r="VRZ115" s="100"/>
      <c r="VSA115" s="100"/>
      <c r="VSB115" s="100"/>
      <c r="VSC115" s="100"/>
      <c r="VSD115" s="100"/>
      <c r="VSE115" s="100"/>
      <c r="VSF115" s="100"/>
      <c r="VSG115" s="100"/>
      <c r="VSH115" s="100"/>
      <c r="VSI115" s="100"/>
      <c r="VSJ115" s="100"/>
      <c r="VSK115" s="100"/>
      <c r="VSL115" s="100"/>
      <c r="VSM115" s="100"/>
      <c r="VSN115" s="100"/>
      <c r="VSO115" s="100"/>
      <c r="VSP115" s="100"/>
      <c r="VSQ115" s="100"/>
      <c r="VSR115" s="100"/>
      <c r="VSS115" s="100"/>
      <c r="VST115" s="100"/>
      <c r="VSU115" s="100"/>
      <c r="VSV115" s="100"/>
      <c r="VSW115" s="100"/>
      <c r="VSX115" s="100"/>
      <c r="VSY115" s="100"/>
      <c r="VSZ115" s="100"/>
      <c r="VTA115" s="100"/>
      <c r="VTB115" s="100"/>
      <c r="VTC115" s="100"/>
      <c r="VTD115" s="100"/>
      <c r="VTE115" s="100"/>
      <c r="VTF115" s="100"/>
      <c r="VTG115" s="100"/>
      <c r="VTH115" s="100"/>
      <c r="VTI115" s="100"/>
      <c r="VTJ115" s="100"/>
      <c r="VTK115" s="100"/>
      <c r="VTL115" s="100"/>
      <c r="VTM115" s="100"/>
      <c r="VTN115" s="100"/>
      <c r="VTO115" s="100"/>
      <c r="VTP115" s="100"/>
      <c r="VTQ115" s="100"/>
      <c r="VTR115" s="100"/>
      <c r="VTS115" s="100"/>
      <c r="VTT115" s="100"/>
      <c r="VTU115" s="100"/>
      <c r="VTV115" s="100"/>
      <c r="VTW115" s="100"/>
      <c r="VTX115" s="100"/>
      <c r="VTY115" s="100"/>
      <c r="VTZ115" s="100"/>
      <c r="VUA115" s="100"/>
      <c r="VUB115" s="100"/>
      <c r="VUC115" s="100"/>
      <c r="VUD115" s="100"/>
      <c r="VUE115" s="100"/>
      <c r="VUF115" s="100"/>
      <c r="VUG115" s="100"/>
      <c r="VUH115" s="100"/>
      <c r="VUI115" s="100"/>
      <c r="VUJ115" s="100"/>
      <c r="VUK115" s="100"/>
      <c r="VUL115" s="100"/>
      <c r="VUM115" s="100"/>
      <c r="VUN115" s="100"/>
      <c r="VUO115" s="100"/>
      <c r="VUP115" s="100"/>
      <c r="VUQ115" s="100"/>
      <c r="VUR115" s="100"/>
      <c r="VUS115" s="100"/>
      <c r="VUT115" s="100"/>
      <c r="VUU115" s="100"/>
      <c r="VUV115" s="100"/>
      <c r="VUW115" s="100"/>
      <c r="VUX115" s="100"/>
      <c r="VUY115" s="100"/>
      <c r="VUZ115" s="100"/>
      <c r="VVA115" s="100"/>
      <c r="VVB115" s="100"/>
      <c r="VVC115" s="100"/>
      <c r="VVD115" s="100"/>
      <c r="VVE115" s="100"/>
      <c r="VVF115" s="100"/>
      <c r="VVG115" s="100"/>
      <c r="VVH115" s="100"/>
      <c r="VVI115" s="100"/>
      <c r="VVJ115" s="100"/>
      <c r="VVK115" s="100"/>
      <c r="VVL115" s="100"/>
      <c r="VVM115" s="100"/>
      <c r="VVN115" s="100"/>
      <c r="VVO115" s="100"/>
      <c r="VVP115" s="100"/>
      <c r="VVQ115" s="100"/>
      <c r="VVR115" s="100"/>
      <c r="VVS115" s="100"/>
      <c r="VVT115" s="100"/>
      <c r="VVU115" s="100"/>
      <c r="VVV115" s="100"/>
      <c r="VVW115" s="100"/>
      <c r="VVX115" s="100"/>
      <c r="VVY115" s="100"/>
      <c r="VVZ115" s="100"/>
      <c r="VWA115" s="100"/>
      <c r="VWB115" s="100"/>
      <c r="VWC115" s="100"/>
      <c r="VWD115" s="100"/>
      <c r="VWE115" s="100"/>
      <c r="VWF115" s="100"/>
      <c r="VWG115" s="100"/>
      <c r="VWH115" s="100"/>
      <c r="VWI115" s="100"/>
      <c r="VWJ115" s="100"/>
      <c r="VWK115" s="100"/>
      <c r="VWL115" s="100"/>
      <c r="VWM115" s="100"/>
      <c r="VWN115" s="100"/>
      <c r="VWO115" s="100"/>
      <c r="VWP115" s="100"/>
      <c r="VWQ115" s="100"/>
      <c r="VWR115" s="100"/>
      <c r="VWS115" s="100"/>
      <c r="VWT115" s="100"/>
      <c r="VWU115" s="100"/>
      <c r="VWV115" s="100"/>
      <c r="VWW115" s="100"/>
      <c r="VWX115" s="100"/>
      <c r="VWY115" s="100"/>
      <c r="VWZ115" s="100"/>
      <c r="VXA115" s="100"/>
      <c r="VXB115" s="100"/>
      <c r="VXC115" s="100"/>
      <c r="VXD115" s="100"/>
      <c r="VXE115" s="100"/>
      <c r="VXF115" s="100"/>
      <c r="VXG115" s="100"/>
      <c r="VXH115" s="100"/>
      <c r="VXI115" s="100"/>
      <c r="VXJ115" s="100"/>
      <c r="VXK115" s="100"/>
      <c r="VXL115" s="100"/>
      <c r="VXM115" s="100"/>
      <c r="VXN115" s="100"/>
      <c r="VXO115" s="100"/>
      <c r="VXP115" s="100"/>
      <c r="VXQ115" s="100"/>
      <c r="VXR115" s="100"/>
      <c r="VXS115" s="100"/>
      <c r="VXT115" s="100"/>
      <c r="VXU115" s="100"/>
      <c r="VXV115" s="100"/>
      <c r="VXW115" s="100"/>
      <c r="VXX115" s="100"/>
      <c r="VXY115" s="100"/>
      <c r="VXZ115" s="100"/>
      <c r="VYA115" s="100"/>
      <c r="VYB115" s="100"/>
      <c r="VYC115" s="100"/>
      <c r="VYD115" s="100"/>
      <c r="VYE115" s="100"/>
      <c r="VYF115" s="100"/>
      <c r="VYG115" s="100"/>
      <c r="VYH115" s="100"/>
      <c r="VYI115" s="100"/>
      <c r="VYJ115" s="100"/>
      <c r="VYK115" s="100"/>
      <c r="VYL115" s="100"/>
      <c r="VYM115" s="100"/>
      <c r="VYN115" s="100"/>
      <c r="VYO115" s="100"/>
      <c r="VYP115" s="100"/>
      <c r="VYQ115" s="100"/>
      <c r="VYR115" s="100"/>
      <c r="VYS115" s="100"/>
      <c r="VYT115" s="100"/>
      <c r="VYU115" s="100"/>
      <c r="VYV115" s="100"/>
      <c r="VYW115" s="100"/>
      <c r="VYX115" s="100"/>
      <c r="VYY115" s="100"/>
      <c r="VYZ115" s="100"/>
      <c r="VZA115" s="100"/>
      <c r="VZB115" s="100"/>
      <c r="VZC115" s="100"/>
      <c r="VZD115" s="100"/>
      <c r="VZE115" s="100"/>
      <c r="VZF115" s="100"/>
      <c r="VZG115" s="100"/>
      <c r="VZH115" s="100"/>
      <c r="VZI115" s="100"/>
      <c r="VZJ115" s="100"/>
      <c r="VZK115" s="100"/>
      <c r="VZL115" s="100"/>
      <c r="VZM115" s="100"/>
      <c r="VZN115" s="100"/>
      <c r="VZO115" s="100"/>
      <c r="VZP115" s="100"/>
      <c r="VZQ115" s="100"/>
      <c r="VZR115" s="100"/>
      <c r="VZS115" s="100"/>
      <c r="VZT115" s="100"/>
      <c r="VZU115" s="100"/>
      <c r="VZV115" s="100"/>
      <c r="VZW115" s="100"/>
      <c r="VZX115" s="100"/>
      <c r="VZY115" s="100"/>
      <c r="VZZ115" s="100"/>
      <c r="WAA115" s="100"/>
      <c r="WAB115" s="100"/>
      <c r="WAC115" s="100"/>
      <c r="WAD115" s="100"/>
      <c r="WAE115" s="100"/>
      <c r="WAF115" s="100"/>
      <c r="WAG115" s="100"/>
      <c r="WAH115" s="100"/>
      <c r="WAI115" s="100"/>
      <c r="WAJ115" s="100"/>
      <c r="WAK115" s="100"/>
      <c r="WAL115" s="100"/>
      <c r="WAM115" s="100"/>
      <c r="WAN115" s="100"/>
      <c r="WAO115" s="100"/>
      <c r="WAP115" s="100"/>
      <c r="WAQ115" s="100"/>
      <c r="WAR115" s="100"/>
      <c r="WAS115" s="100"/>
      <c r="WAT115" s="100"/>
      <c r="WAU115" s="100"/>
      <c r="WAV115" s="100"/>
      <c r="WAW115" s="100"/>
      <c r="WAX115" s="100"/>
      <c r="WAY115" s="100"/>
      <c r="WAZ115" s="100"/>
      <c r="WBA115" s="100"/>
      <c r="WBB115" s="100"/>
      <c r="WBC115" s="100"/>
      <c r="WBD115" s="100"/>
      <c r="WBE115" s="100"/>
      <c r="WBF115" s="100"/>
      <c r="WBG115" s="100"/>
      <c r="WBH115" s="100"/>
      <c r="WBI115" s="100"/>
      <c r="WBJ115" s="100"/>
      <c r="WBK115" s="100"/>
      <c r="WBL115" s="100"/>
      <c r="WBM115" s="100"/>
      <c r="WBN115" s="100"/>
      <c r="WBO115" s="100"/>
      <c r="WBP115" s="100"/>
      <c r="WBQ115" s="100"/>
      <c r="WBR115" s="100"/>
      <c r="WBS115" s="100"/>
      <c r="WBT115" s="100"/>
      <c r="WBU115" s="100"/>
      <c r="WBV115" s="100"/>
      <c r="WBW115" s="100"/>
      <c r="WBX115" s="100"/>
      <c r="WBY115" s="100"/>
      <c r="WBZ115" s="100"/>
      <c r="WCA115" s="100"/>
      <c r="WCB115" s="100"/>
      <c r="WCC115" s="100"/>
      <c r="WCD115" s="100"/>
      <c r="WCE115" s="100"/>
      <c r="WCF115" s="100"/>
      <c r="WCG115" s="100"/>
      <c r="WCH115" s="100"/>
      <c r="WCI115" s="100"/>
      <c r="WCJ115" s="100"/>
      <c r="WCK115" s="100"/>
      <c r="WCL115" s="100"/>
      <c r="WCM115" s="100"/>
      <c r="WCN115" s="100"/>
      <c r="WCO115" s="100"/>
      <c r="WCP115" s="100"/>
      <c r="WCQ115" s="100"/>
      <c r="WCR115" s="100"/>
      <c r="WCS115" s="100"/>
      <c r="WCT115" s="100"/>
      <c r="WCU115" s="100"/>
      <c r="WCV115" s="100"/>
      <c r="WCW115" s="100"/>
      <c r="WCX115" s="100"/>
      <c r="WCY115" s="100"/>
      <c r="WCZ115" s="100"/>
      <c r="WDA115" s="100"/>
      <c r="WDB115" s="100"/>
      <c r="WDC115" s="100"/>
      <c r="WDD115" s="100"/>
      <c r="WDE115" s="100"/>
      <c r="WDF115" s="100"/>
      <c r="WDG115" s="100"/>
      <c r="WDH115" s="100"/>
      <c r="WDI115" s="100"/>
      <c r="WDJ115" s="100"/>
      <c r="WDK115" s="100"/>
      <c r="WDL115" s="100"/>
      <c r="WDM115" s="100"/>
      <c r="WDN115" s="100"/>
      <c r="WDO115" s="100"/>
      <c r="WDP115" s="100"/>
      <c r="WDQ115" s="100"/>
      <c r="WDR115" s="100"/>
      <c r="WDS115" s="100"/>
      <c r="WDT115" s="100"/>
      <c r="WDU115" s="100"/>
      <c r="WDV115" s="100"/>
      <c r="WDW115" s="100"/>
      <c r="WDX115" s="100"/>
      <c r="WDY115" s="100"/>
      <c r="WDZ115" s="100"/>
      <c r="WEA115" s="100"/>
      <c r="WEB115" s="100"/>
      <c r="WEC115" s="100"/>
      <c r="WED115" s="100"/>
      <c r="WEE115" s="100"/>
      <c r="WEF115" s="100"/>
      <c r="WEG115" s="100"/>
      <c r="WEH115" s="100"/>
      <c r="WEI115" s="100"/>
      <c r="WEJ115" s="100"/>
      <c r="WEK115" s="100"/>
      <c r="WEL115" s="100"/>
      <c r="WEM115" s="100"/>
      <c r="WEN115" s="100"/>
      <c r="WEO115" s="100"/>
      <c r="WEP115" s="100"/>
      <c r="WEQ115" s="100"/>
      <c r="WER115" s="100"/>
      <c r="WES115" s="100"/>
      <c r="WET115" s="100"/>
      <c r="WEU115" s="100"/>
      <c r="WEV115" s="100"/>
      <c r="WEW115" s="100"/>
      <c r="WEX115" s="100"/>
      <c r="WEY115" s="100"/>
      <c r="WEZ115" s="100"/>
      <c r="WFA115" s="100"/>
      <c r="WFB115" s="100"/>
      <c r="WFC115" s="100"/>
      <c r="WFD115" s="100"/>
      <c r="WFE115" s="100"/>
      <c r="WFF115" s="100"/>
      <c r="WFG115" s="100"/>
      <c r="WFH115" s="100"/>
      <c r="WFI115" s="100"/>
      <c r="WFJ115" s="100"/>
      <c r="WFK115" s="100"/>
      <c r="WFL115" s="100"/>
      <c r="WFM115" s="100"/>
      <c r="WFN115" s="100"/>
      <c r="WFO115" s="100"/>
      <c r="WFP115" s="100"/>
      <c r="WFQ115" s="100"/>
      <c r="WFR115" s="100"/>
      <c r="WFS115" s="100"/>
      <c r="WFT115" s="100"/>
      <c r="WFU115" s="100"/>
      <c r="WFV115" s="100"/>
      <c r="WFW115" s="100"/>
      <c r="WFX115" s="100"/>
      <c r="WFY115" s="100"/>
      <c r="WFZ115" s="100"/>
      <c r="WGA115" s="100"/>
      <c r="WGB115" s="100"/>
      <c r="WGC115" s="100"/>
      <c r="WGD115" s="100"/>
      <c r="WGE115" s="100"/>
      <c r="WGF115" s="100"/>
      <c r="WGG115" s="100"/>
      <c r="WGH115" s="100"/>
      <c r="WGI115" s="100"/>
      <c r="WGJ115" s="100"/>
      <c r="WGK115" s="100"/>
      <c r="WGL115" s="100"/>
      <c r="WGM115" s="100"/>
      <c r="WGN115" s="100"/>
      <c r="WGO115" s="100"/>
      <c r="WGP115" s="100"/>
      <c r="WGQ115" s="100"/>
      <c r="WGR115" s="100"/>
      <c r="WGS115" s="100"/>
      <c r="WGT115" s="100"/>
      <c r="WGU115" s="100"/>
      <c r="WGV115" s="100"/>
      <c r="WGW115" s="100"/>
      <c r="WGX115" s="100"/>
      <c r="WGY115" s="100"/>
      <c r="WGZ115" s="100"/>
      <c r="WHA115" s="100"/>
      <c r="WHB115" s="100"/>
      <c r="WHC115" s="100"/>
      <c r="WHD115" s="100"/>
      <c r="WHE115" s="100"/>
      <c r="WHF115" s="100"/>
      <c r="WHG115" s="100"/>
      <c r="WHH115" s="100"/>
      <c r="WHI115" s="100"/>
      <c r="WHJ115" s="100"/>
      <c r="WHK115" s="100"/>
      <c r="WHL115" s="100"/>
      <c r="WHM115" s="100"/>
      <c r="WHN115" s="100"/>
      <c r="WHO115" s="100"/>
      <c r="WHP115" s="100"/>
      <c r="WHQ115" s="100"/>
      <c r="WHR115" s="100"/>
      <c r="WHS115" s="100"/>
      <c r="WHT115" s="100"/>
      <c r="WHU115" s="100"/>
      <c r="WHV115" s="100"/>
      <c r="WHW115" s="100"/>
      <c r="WHX115" s="100"/>
      <c r="WHY115" s="100"/>
      <c r="WHZ115" s="100"/>
      <c r="WIA115" s="100"/>
      <c r="WIB115" s="100"/>
      <c r="WIC115" s="100"/>
      <c r="WID115" s="100"/>
      <c r="WIE115" s="100"/>
      <c r="WIF115" s="100"/>
      <c r="WIG115" s="100"/>
      <c r="WIH115" s="100"/>
      <c r="WII115" s="100"/>
      <c r="WIJ115" s="100"/>
      <c r="WIK115" s="100"/>
      <c r="WIL115" s="100"/>
      <c r="WIM115" s="100"/>
      <c r="WIN115" s="100"/>
      <c r="WIO115" s="100"/>
      <c r="WIP115" s="100"/>
      <c r="WIQ115" s="100"/>
      <c r="WIR115" s="100"/>
      <c r="WIS115" s="100"/>
      <c r="WIT115" s="100"/>
      <c r="WIU115" s="100"/>
      <c r="WIV115" s="100"/>
      <c r="WIW115" s="100"/>
      <c r="WIX115" s="100"/>
      <c r="WIY115" s="100"/>
      <c r="WIZ115" s="100"/>
      <c r="WJA115" s="100"/>
      <c r="WJB115" s="100"/>
      <c r="WJC115" s="100"/>
      <c r="WJD115" s="100"/>
      <c r="WJE115" s="100"/>
      <c r="WJF115" s="100"/>
      <c r="WJG115" s="100"/>
      <c r="WJH115" s="100"/>
      <c r="WJI115" s="100"/>
      <c r="WJJ115" s="100"/>
      <c r="WJK115" s="100"/>
      <c r="WJL115" s="100"/>
      <c r="WJM115" s="100"/>
      <c r="WJN115" s="100"/>
      <c r="WJO115" s="100"/>
      <c r="WJP115" s="100"/>
      <c r="WJQ115" s="100"/>
      <c r="WJR115" s="100"/>
      <c r="WJS115" s="100"/>
      <c r="WJT115" s="100"/>
      <c r="WJU115" s="100"/>
      <c r="WJV115" s="100"/>
      <c r="WJW115" s="100"/>
      <c r="WJX115" s="100"/>
      <c r="WJY115" s="100"/>
      <c r="WJZ115" s="100"/>
      <c r="WKA115" s="100"/>
      <c r="WKB115" s="100"/>
      <c r="WKC115" s="100"/>
      <c r="WKD115" s="100"/>
      <c r="WKE115" s="100"/>
      <c r="WKF115" s="100"/>
      <c r="WKG115" s="100"/>
      <c r="WKH115" s="100"/>
      <c r="WKI115" s="100"/>
      <c r="WKJ115" s="100"/>
      <c r="WKK115" s="100"/>
      <c r="WKL115" s="100"/>
      <c r="WKM115" s="100"/>
      <c r="WKN115" s="100"/>
      <c r="WKO115" s="100"/>
      <c r="WKP115" s="100"/>
      <c r="WKQ115" s="100"/>
      <c r="WKR115" s="100"/>
      <c r="WKS115" s="100"/>
      <c r="WKT115" s="100"/>
      <c r="WKU115" s="100"/>
      <c r="WKV115" s="100"/>
      <c r="WKW115" s="100"/>
      <c r="WKX115" s="100"/>
      <c r="WKY115" s="100"/>
      <c r="WKZ115" s="100"/>
      <c r="WLA115" s="100"/>
      <c r="WLB115" s="100"/>
      <c r="WLC115" s="100"/>
      <c r="WLD115" s="100"/>
      <c r="WLE115" s="100"/>
      <c r="WLF115" s="100"/>
      <c r="WLG115" s="100"/>
      <c r="WLH115" s="100"/>
      <c r="WLI115" s="100"/>
      <c r="WLJ115" s="100"/>
      <c r="WLK115" s="100"/>
      <c r="WLL115" s="100"/>
      <c r="WLM115" s="100"/>
      <c r="WLN115" s="100"/>
      <c r="WLO115" s="100"/>
      <c r="WLP115" s="100"/>
      <c r="WLQ115" s="100"/>
      <c r="WLR115" s="100"/>
      <c r="WLS115" s="100"/>
      <c r="WLT115" s="100"/>
      <c r="WLU115" s="100"/>
      <c r="WLV115" s="100"/>
      <c r="WLW115" s="100"/>
      <c r="WLX115" s="100"/>
      <c r="WLY115" s="100"/>
      <c r="WLZ115" s="100"/>
      <c r="WMA115" s="100"/>
      <c r="WMB115" s="100"/>
      <c r="WMC115" s="100"/>
      <c r="WMD115" s="100"/>
      <c r="WME115" s="100"/>
      <c r="WMF115" s="100"/>
      <c r="WMG115" s="100"/>
      <c r="WMH115" s="100"/>
      <c r="WMI115" s="100"/>
      <c r="WMJ115" s="100"/>
      <c r="WMK115" s="100"/>
      <c r="WML115" s="100"/>
      <c r="WMM115" s="100"/>
      <c r="WMN115" s="100"/>
      <c r="WMO115" s="100"/>
      <c r="WMP115" s="100"/>
      <c r="WMQ115" s="100"/>
      <c r="WMR115" s="100"/>
      <c r="WMS115" s="100"/>
      <c r="WMT115" s="100"/>
      <c r="WMU115" s="100"/>
      <c r="WMV115" s="100"/>
      <c r="WMW115" s="100"/>
      <c r="WMX115" s="100"/>
      <c r="WMY115" s="100"/>
      <c r="WMZ115" s="100"/>
      <c r="WNA115" s="100"/>
      <c r="WNB115" s="100"/>
      <c r="WNC115" s="100"/>
      <c r="WND115" s="100"/>
      <c r="WNE115" s="100"/>
      <c r="WNF115" s="100"/>
      <c r="WNG115" s="100"/>
      <c r="WNH115" s="100"/>
      <c r="WNI115" s="100"/>
      <c r="WNJ115" s="100"/>
      <c r="WNK115" s="100"/>
      <c r="WNL115" s="100"/>
      <c r="WNM115" s="100"/>
      <c r="WNN115" s="100"/>
      <c r="WNO115" s="100"/>
      <c r="WNP115" s="100"/>
      <c r="WNQ115" s="100"/>
      <c r="WNR115" s="100"/>
      <c r="WNS115" s="100"/>
      <c r="WNT115" s="100"/>
      <c r="WNU115" s="100"/>
      <c r="WNV115" s="100"/>
      <c r="WNW115" s="100"/>
      <c r="WNX115" s="100"/>
      <c r="WNY115" s="100"/>
      <c r="WNZ115" s="100"/>
      <c r="WOA115" s="100"/>
      <c r="WOB115" s="100"/>
      <c r="WOC115" s="100"/>
      <c r="WOD115" s="100"/>
      <c r="WOE115" s="100"/>
      <c r="WOF115" s="100"/>
      <c r="WOG115" s="100"/>
      <c r="WOH115" s="100"/>
      <c r="WOI115" s="100"/>
      <c r="WOJ115" s="100"/>
      <c r="WOK115" s="100"/>
      <c r="WOL115" s="100"/>
      <c r="WOM115" s="100"/>
      <c r="WON115" s="100"/>
      <c r="WOO115" s="100"/>
      <c r="WOP115" s="100"/>
      <c r="WOQ115" s="100"/>
      <c r="WOR115" s="100"/>
      <c r="WOS115" s="100"/>
      <c r="WOT115" s="100"/>
      <c r="WOU115" s="100"/>
      <c r="WOV115" s="100"/>
      <c r="WOW115" s="100"/>
      <c r="WOX115" s="100"/>
      <c r="WOY115" s="100"/>
      <c r="WOZ115" s="100"/>
      <c r="WPA115" s="100"/>
      <c r="WPB115" s="100"/>
      <c r="WPC115" s="100"/>
      <c r="WPD115" s="100"/>
      <c r="WPE115" s="100"/>
      <c r="WPF115" s="100"/>
      <c r="WPG115" s="100"/>
      <c r="WPH115" s="100"/>
      <c r="WPI115" s="100"/>
      <c r="WPJ115" s="100"/>
      <c r="WPK115" s="100"/>
      <c r="WPL115" s="100"/>
      <c r="WPM115" s="100"/>
      <c r="WPN115" s="100"/>
      <c r="WPO115" s="100"/>
      <c r="WPP115" s="100"/>
      <c r="WPQ115" s="100"/>
      <c r="WPR115" s="100"/>
      <c r="WPS115" s="100"/>
      <c r="WPT115" s="100"/>
      <c r="WPU115" s="100"/>
      <c r="WPV115" s="100"/>
      <c r="WPW115" s="100"/>
      <c r="WPX115" s="100"/>
      <c r="WPY115" s="100"/>
      <c r="WPZ115" s="100"/>
      <c r="WQA115" s="100"/>
      <c r="WQB115" s="100"/>
      <c r="WQC115" s="100"/>
      <c r="WQD115" s="100"/>
      <c r="WQE115" s="100"/>
      <c r="WQF115" s="100"/>
      <c r="WQG115" s="100"/>
      <c r="WQH115" s="100"/>
      <c r="WQI115" s="100"/>
      <c r="WQJ115" s="100"/>
      <c r="WQK115" s="100"/>
      <c r="WQL115" s="100"/>
      <c r="WQM115" s="100"/>
      <c r="WQN115" s="100"/>
      <c r="WQO115" s="100"/>
      <c r="WQP115" s="100"/>
      <c r="WQQ115" s="100"/>
      <c r="WQR115" s="100"/>
      <c r="WQS115" s="100"/>
      <c r="WQT115" s="100"/>
      <c r="WQU115" s="100"/>
      <c r="WQV115" s="100"/>
      <c r="WQW115" s="100"/>
      <c r="WQX115" s="100"/>
      <c r="WQY115" s="100"/>
      <c r="WQZ115" s="100"/>
      <c r="WRA115" s="100"/>
      <c r="WRB115" s="100"/>
      <c r="WRC115" s="100"/>
      <c r="WRD115" s="100"/>
      <c r="WRE115" s="100"/>
      <c r="WRF115" s="100"/>
      <c r="WRG115" s="100"/>
      <c r="WRH115" s="100"/>
      <c r="WRI115" s="100"/>
      <c r="WRJ115" s="100"/>
      <c r="WRK115" s="100"/>
      <c r="WRL115" s="100"/>
      <c r="WRM115" s="100"/>
      <c r="WRN115" s="100"/>
      <c r="WRO115" s="100"/>
      <c r="WRP115" s="100"/>
      <c r="WRQ115" s="100"/>
      <c r="WRR115" s="100"/>
      <c r="WRS115" s="100"/>
      <c r="WRT115" s="100"/>
      <c r="WRU115" s="100"/>
      <c r="WRV115" s="100"/>
      <c r="WRW115" s="100"/>
      <c r="WRX115" s="100"/>
      <c r="WRY115" s="100"/>
      <c r="WRZ115" s="100"/>
      <c r="WSA115" s="100"/>
      <c r="WSB115" s="100"/>
      <c r="WSC115" s="100"/>
      <c r="WSD115" s="100"/>
      <c r="WSE115" s="100"/>
      <c r="WSF115" s="100"/>
      <c r="WSG115" s="100"/>
      <c r="WSH115" s="100"/>
      <c r="WSI115" s="100"/>
      <c r="WSJ115" s="100"/>
      <c r="WSK115" s="100"/>
      <c r="WSL115" s="100"/>
      <c r="WSM115" s="100"/>
      <c r="WSN115" s="100"/>
      <c r="WSO115" s="100"/>
      <c r="WSP115" s="100"/>
      <c r="WSQ115" s="100"/>
      <c r="WSR115" s="100"/>
      <c r="WSS115" s="100"/>
      <c r="WST115" s="100"/>
      <c r="WSU115" s="100"/>
      <c r="WSV115" s="100"/>
      <c r="WSW115" s="100"/>
      <c r="WSX115" s="100"/>
      <c r="WSY115" s="100"/>
      <c r="WSZ115" s="100"/>
      <c r="WTA115" s="100"/>
      <c r="WTB115" s="100"/>
      <c r="WTC115" s="100"/>
      <c r="WTD115" s="100"/>
      <c r="WTE115" s="100"/>
      <c r="WTF115" s="100"/>
      <c r="WTG115" s="100"/>
      <c r="WTH115" s="100"/>
      <c r="WTI115" s="100"/>
      <c r="WTJ115" s="100"/>
      <c r="WTK115" s="100"/>
      <c r="WTL115" s="100"/>
      <c r="WTM115" s="100"/>
      <c r="WTN115" s="100"/>
      <c r="WTO115" s="100"/>
      <c r="WTP115" s="100"/>
      <c r="WTQ115" s="100"/>
      <c r="WTR115" s="100"/>
      <c r="WTS115" s="100"/>
      <c r="WTT115" s="100"/>
      <c r="WTU115" s="100"/>
      <c r="WTV115" s="100"/>
      <c r="WTW115" s="100"/>
      <c r="WTX115" s="100"/>
      <c r="WTY115" s="100"/>
      <c r="WTZ115" s="100"/>
      <c r="WUA115" s="100"/>
      <c r="WUB115" s="100"/>
      <c r="WUC115" s="100"/>
      <c r="WUD115" s="100"/>
      <c r="WUE115" s="100"/>
      <c r="WUF115" s="100"/>
      <c r="WUG115" s="100"/>
      <c r="WUH115" s="100"/>
      <c r="WUI115" s="100"/>
      <c r="WUJ115" s="100"/>
      <c r="WUK115" s="100"/>
      <c r="WUL115" s="100"/>
      <c r="WUM115" s="100"/>
      <c r="WUN115" s="100"/>
      <c r="WUO115" s="100"/>
      <c r="WUP115" s="100"/>
      <c r="WUQ115" s="100"/>
      <c r="WUR115" s="100"/>
      <c r="WUS115" s="100"/>
      <c r="WUT115" s="100"/>
      <c r="WUU115" s="100"/>
      <c r="WUV115" s="100"/>
      <c r="WUW115" s="100"/>
      <c r="WUX115" s="100"/>
      <c r="WUY115" s="100"/>
      <c r="WUZ115" s="100"/>
      <c r="WVA115" s="100"/>
      <c r="WVB115" s="100"/>
      <c r="WVC115" s="100"/>
      <c r="WVD115" s="100"/>
      <c r="WVE115" s="100"/>
      <c r="WVF115" s="100"/>
      <c r="WVG115" s="100"/>
      <c r="WVH115" s="100"/>
      <c r="WVI115" s="100"/>
      <c r="WVJ115" s="100"/>
      <c r="WVK115" s="100"/>
      <c r="WVL115" s="100"/>
      <c r="WVM115" s="100"/>
      <c r="WVN115" s="100"/>
      <c r="WVO115" s="100"/>
      <c r="WVP115" s="100"/>
      <c r="WVQ115" s="100"/>
      <c r="WVR115" s="100"/>
      <c r="WVS115" s="100"/>
      <c r="WVT115" s="100"/>
      <c r="WVU115" s="100"/>
      <c r="WVV115" s="100"/>
      <c r="WVW115" s="100"/>
      <c r="WVX115" s="100"/>
      <c r="WVY115" s="100"/>
      <c r="WVZ115" s="100"/>
      <c r="WWA115" s="100"/>
      <c r="WWB115" s="100"/>
      <c r="WWC115" s="100"/>
      <c r="WWD115" s="100"/>
      <c r="WWE115" s="100"/>
      <c r="WWF115" s="100"/>
      <c r="WWG115" s="100"/>
      <c r="WWH115" s="100"/>
      <c r="WWI115" s="100"/>
      <c r="WWJ115" s="100"/>
      <c r="WWK115" s="100"/>
      <c r="WWL115" s="100"/>
      <c r="WWM115" s="100"/>
      <c r="WWN115" s="100"/>
      <c r="WWO115" s="100"/>
      <c r="WWP115" s="100"/>
      <c r="WWQ115" s="100"/>
      <c r="WWR115" s="100"/>
      <c r="WWS115" s="100"/>
      <c r="WWT115" s="100"/>
      <c r="WWU115" s="100"/>
      <c r="WWV115" s="100"/>
      <c r="WWW115" s="100"/>
      <c r="WWX115" s="100"/>
      <c r="WWY115" s="100"/>
      <c r="WWZ115" s="100"/>
      <c r="WXA115" s="100"/>
      <c r="WXB115" s="100"/>
      <c r="WXC115" s="100"/>
      <c r="WXD115" s="100"/>
      <c r="WXE115" s="100"/>
      <c r="WXF115" s="100"/>
      <c r="WXG115" s="100"/>
      <c r="WXH115" s="100"/>
      <c r="WXI115" s="100"/>
      <c r="WXJ115" s="100"/>
      <c r="WXK115" s="100"/>
      <c r="WXL115" s="100"/>
      <c r="WXM115" s="100"/>
      <c r="WXN115" s="100"/>
      <c r="WXO115" s="100"/>
      <c r="WXP115" s="100"/>
      <c r="WXQ115" s="100"/>
      <c r="WXR115" s="100"/>
      <c r="WXS115" s="100"/>
      <c r="WXT115" s="100"/>
      <c r="WXU115" s="100"/>
      <c r="WXV115" s="100"/>
      <c r="WXW115" s="100"/>
      <c r="WXX115" s="100"/>
      <c r="WXY115" s="100"/>
      <c r="WXZ115" s="100"/>
      <c r="WYA115" s="100"/>
      <c r="WYB115" s="100"/>
      <c r="WYC115" s="100"/>
      <c r="WYD115" s="100"/>
      <c r="WYE115" s="100"/>
      <c r="WYF115" s="100"/>
      <c r="WYG115" s="100"/>
      <c r="WYH115" s="100"/>
      <c r="WYI115" s="100"/>
      <c r="WYJ115" s="100"/>
      <c r="WYK115" s="100"/>
      <c r="WYL115" s="100"/>
      <c r="WYM115" s="100"/>
      <c r="WYN115" s="100"/>
      <c r="WYO115" s="100"/>
      <c r="WYP115" s="100"/>
      <c r="WYQ115" s="100"/>
      <c r="WYR115" s="100"/>
      <c r="WYS115" s="100"/>
      <c r="WYT115" s="100"/>
      <c r="WYU115" s="100"/>
      <c r="WYV115" s="100"/>
      <c r="WYW115" s="100"/>
      <c r="WYX115" s="100"/>
      <c r="WYY115" s="100"/>
      <c r="WYZ115" s="100"/>
      <c r="WZA115" s="100"/>
      <c r="WZB115" s="100"/>
      <c r="WZC115" s="100"/>
      <c r="WZD115" s="100"/>
      <c r="WZE115" s="100"/>
      <c r="WZF115" s="100"/>
      <c r="WZG115" s="100"/>
      <c r="WZH115" s="100"/>
      <c r="WZI115" s="100"/>
      <c r="WZJ115" s="100"/>
      <c r="WZK115" s="100"/>
      <c r="WZL115" s="100"/>
      <c r="WZM115" s="100"/>
      <c r="WZN115" s="100"/>
      <c r="WZO115" s="100"/>
      <c r="WZP115" s="100"/>
      <c r="WZQ115" s="100"/>
      <c r="WZR115" s="100"/>
      <c r="WZS115" s="100"/>
      <c r="WZT115" s="100"/>
      <c r="WZU115" s="100"/>
      <c r="WZV115" s="100"/>
      <c r="WZW115" s="100"/>
      <c r="WZX115" s="100"/>
      <c r="WZY115" s="100"/>
      <c r="WZZ115" s="100"/>
      <c r="XAA115" s="100"/>
      <c r="XAB115" s="100"/>
      <c r="XAC115" s="100"/>
      <c r="XAD115" s="100"/>
      <c r="XAE115" s="100"/>
      <c r="XAF115" s="100"/>
      <c r="XAG115" s="100"/>
      <c r="XAH115" s="100"/>
      <c r="XAI115" s="100"/>
      <c r="XAJ115" s="100"/>
      <c r="XAK115" s="100"/>
      <c r="XAL115" s="100"/>
      <c r="XAM115" s="100"/>
      <c r="XAN115" s="100"/>
      <c r="XAO115" s="100"/>
      <c r="XAP115" s="100"/>
      <c r="XAQ115" s="100"/>
      <c r="XAR115" s="100"/>
      <c r="XAS115" s="100"/>
      <c r="XAT115" s="100"/>
      <c r="XAU115" s="100"/>
      <c r="XAV115" s="100"/>
      <c r="XAW115" s="100"/>
      <c r="XAX115" s="100"/>
      <c r="XAY115" s="100"/>
      <c r="XAZ115" s="100"/>
      <c r="XBA115" s="100"/>
      <c r="XBB115" s="100"/>
      <c r="XBC115" s="100"/>
      <c r="XBD115" s="100"/>
      <c r="XBE115" s="100"/>
      <c r="XBF115" s="100"/>
      <c r="XBG115" s="100"/>
      <c r="XBH115" s="100"/>
      <c r="XBI115" s="100"/>
      <c r="XBJ115" s="100"/>
      <c r="XBK115" s="100"/>
      <c r="XBL115" s="100"/>
      <c r="XBM115" s="100"/>
      <c r="XBN115" s="100"/>
      <c r="XBO115" s="100"/>
      <c r="XBP115" s="100"/>
      <c r="XBQ115" s="100"/>
      <c r="XBR115" s="100"/>
      <c r="XBS115" s="100"/>
      <c r="XBT115" s="100"/>
      <c r="XBU115" s="100"/>
      <c r="XBV115" s="100"/>
      <c r="XBW115" s="100"/>
      <c r="XBX115" s="100"/>
      <c r="XBY115" s="100"/>
      <c r="XBZ115" s="100"/>
      <c r="XCA115" s="100"/>
      <c r="XCB115" s="100"/>
      <c r="XCC115" s="100"/>
      <c r="XCD115" s="100"/>
      <c r="XCE115" s="100"/>
      <c r="XCF115" s="100"/>
      <c r="XCG115" s="100"/>
      <c r="XCH115" s="100"/>
      <c r="XCI115" s="100"/>
      <c r="XCJ115" s="100"/>
      <c r="XCK115" s="100"/>
      <c r="XCL115" s="100"/>
      <c r="XCM115" s="100"/>
      <c r="XCN115" s="100"/>
      <c r="XCO115" s="100"/>
      <c r="XCP115" s="100"/>
      <c r="XCQ115" s="100"/>
      <c r="XCR115" s="100"/>
      <c r="XCS115" s="100"/>
      <c r="XCT115" s="100"/>
      <c r="XCU115" s="100"/>
      <c r="XCV115" s="100"/>
      <c r="XCW115" s="100"/>
      <c r="XCX115" s="100"/>
      <c r="XCY115" s="100"/>
      <c r="XCZ115" s="100"/>
      <c r="XDA115" s="100"/>
      <c r="XDB115" s="100"/>
      <c r="XDC115" s="100"/>
      <c r="XDD115" s="100"/>
      <c r="XDE115" s="100"/>
      <c r="XDF115" s="100"/>
      <c r="XDG115" s="100"/>
      <c r="XDH115" s="100"/>
      <c r="XDI115" s="100"/>
      <c r="XDJ115" s="100"/>
      <c r="XDK115" s="100"/>
      <c r="XDL115" s="100"/>
      <c r="XDM115" s="100"/>
      <c r="XDN115" s="100"/>
      <c r="XDO115" s="100"/>
      <c r="XDP115" s="100"/>
      <c r="XDQ115" s="100"/>
      <c r="XDR115" s="100"/>
      <c r="XDS115" s="100"/>
      <c r="XDT115" s="100"/>
      <c r="XDU115" s="100"/>
      <c r="XDV115" s="100"/>
      <c r="XDW115" s="100"/>
      <c r="XDX115" s="100"/>
      <c r="XDY115" s="100"/>
      <c r="XDZ115" s="100"/>
      <c r="XEA115" s="100"/>
      <c r="XEB115" s="100"/>
      <c r="XEC115" s="100"/>
      <c r="XED115" s="100"/>
      <c r="XEE115" s="100"/>
      <c r="XEF115" s="100"/>
      <c r="XEG115" s="100"/>
      <c r="XEH115" s="100"/>
      <c r="XEI115" s="100"/>
      <c r="XEJ115" s="100"/>
      <c r="XEK115" s="100"/>
      <c r="XEL115" s="100"/>
      <c r="XEM115" s="100"/>
      <c r="XEN115" s="100"/>
      <c r="XEO115" s="100"/>
      <c r="XEP115" s="100"/>
      <c r="XEQ115" s="100"/>
      <c r="XER115" s="100"/>
      <c r="XES115" s="100"/>
      <c r="XET115" s="100"/>
      <c r="XEU115" s="100"/>
      <c r="XEV115" s="100"/>
      <c r="XEW115" s="100"/>
      <c r="XEX115" s="100"/>
      <c r="XEY115" s="100"/>
      <c r="XEZ115" s="100"/>
    </row>
    <row r="116" spans="1:16380" s="103" customFormat="1" ht="15.6" hidden="1" customHeight="1" x14ac:dyDescent="0.25">
      <c r="A116" s="109"/>
      <c r="B116" s="175"/>
      <c r="C116" s="144"/>
      <c r="D116" s="109"/>
      <c r="E116" s="143"/>
      <c r="F116" s="140"/>
      <c r="G116" s="95"/>
      <c r="H116" s="108"/>
      <c r="I116" s="108"/>
      <c r="J116" s="108"/>
      <c r="K116" s="108"/>
      <c r="L116" s="82"/>
      <c r="M116" s="143"/>
      <c r="N116" s="142"/>
      <c r="O116" s="159"/>
      <c r="P116" s="159"/>
      <c r="Q116" s="142"/>
      <c r="R116" s="108"/>
      <c r="S116" s="143"/>
      <c r="T116" s="134"/>
      <c r="U116" s="108"/>
      <c r="V116" s="143"/>
      <c r="W116" s="143"/>
      <c r="X116" s="143"/>
      <c r="Y116" s="143"/>
      <c r="Z116" s="176"/>
      <c r="AA116" s="134"/>
      <c r="AB116" s="176"/>
      <c r="AC116" s="176"/>
      <c r="AD116" s="214"/>
      <c r="AE116" s="178"/>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c r="EQ116" s="100"/>
      <c r="ER116" s="100"/>
      <c r="ES116" s="100"/>
      <c r="ET116" s="100"/>
      <c r="EU116" s="100"/>
      <c r="EV116" s="100"/>
      <c r="EW116" s="100"/>
      <c r="EX116" s="100"/>
      <c r="EY116" s="100"/>
      <c r="EZ116" s="100"/>
      <c r="FA116" s="100"/>
      <c r="FB116" s="100"/>
      <c r="FC116" s="100"/>
      <c r="FD116" s="100"/>
      <c r="FE116" s="100"/>
      <c r="FF116" s="100"/>
      <c r="FG116" s="100"/>
      <c r="FH116" s="100"/>
      <c r="FI116" s="100"/>
      <c r="FJ116" s="100"/>
      <c r="FK116" s="100"/>
      <c r="FL116" s="100"/>
      <c r="FM116" s="100"/>
      <c r="FN116" s="100"/>
      <c r="FO116" s="100"/>
      <c r="FP116" s="100"/>
      <c r="FQ116" s="100"/>
      <c r="FR116" s="100"/>
      <c r="FS116" s="100"/>
      <c r="FT116" s="100"/>
      <c r="FU116" s="100"/>
      <c r="FV116" s="100"/>
      <c r="FW116" s="100"/>
      <c r="FX116" s="100"/>
      <c r="FY116" s="100"/>
      <c r="FZ116" s="100"/>
      <c r="GA116" s="100"/>
      <c r="GB116" s="100"/>
      <c r="GC116" s="100"/>
      <c r="GD116" s="100"/>
      <c r="GE116" s="100"/>
      <c r="GF116" s="100"/>
      <c r="GG116" s="100"/>
      <c r="GH116" s="100"/>
      <c r="GI116" s="100"/>
      <c r="GJ116" s="100"/>
      <c r="GK116" s="100"/>
      <c r="GL116" s="100"/>
      <c r="GM116" s="100"/>
      <c r="GN116" s="100"/>
      <c r="GO116" s="100"/>
      <c r="GP116" s="100"/>
      <c r="GQ116" s="100"/>
      <c r="GR116" s="100"/>
      <c r="GS116" s="100"/>
      <c r="GT116" s="100"/>
      <c r="GU116" s="100"/>
      <c r="GV116" s="100"/>
      <c r="GW116" s="100"/>
      <c r="GX116" s="100"/>
      <c r="GY116" s="100"/>
      <c r="GZ116" s="100"/>
      <c r="HA116" s="100"/>
      <c r="HB116" s="100"/>
      <c r="HC116" s="100"/>
      <c r="HD116" s="100"/>
      <c r="HE116" s="100"/>
      <c r="HF116" s="100"/>
      <c r="HG116" s="100"/>
      <c r="HH116" s="100"/>
      <c r="HI116" s="100"/>
      <c r="HJ116" s="100"/>
      <c r="HK116" s="100"/>
      <c r="HL116" s="100"/>
      <c r="HM116" s="100"/>
      <c r="HN116" s="100"/>
      <c r="HO116" s="100"/>
      <c r="HP116" s="100"/>
      <c r="HQ116" s="100"/>
      <c r="HR116" s="100"/>
      <c r="HS116" s="100"/>
      <c r="HT116" s="100"/>
      <c r="HU116" s="100"/>
      <c r="HV116" s="100"/>
      <c r="HW116" s="100"/>
      <c r="HX116" s="100"/>
      <c r="HY116" s="100"/>
      <c r="HZ116" s="100"/>
      <c r="IA116" s="100"/>
      <c r="IB116" s="100"/>
      <c r="IC116" s="100"/>
      <c r="ID116" s="100"/>
      <c r="IE116" s="100"/>
      <c r="IF116" s="100"/>
      <c r="IG116" s="100"/>
      <c r="IH116" s="100"/>
      <c r="II116" s="100"/>
      <c r="IJ116" s="100"/>
      <c r="IK116" s="100"/>
      <c r="IL116" s="100"/>
      <c r="IM116" s="100"/>
      <c r="IN116" s="100"/>
      <c r="IO116" s="100"/>
      <c r="IP116" s="100"/>
      <c r="IQ116" s="100"/>
      <c r="IR116" s="100"/>
      <c r="IS116" s="100"/>
      <c r="IT116" s="100"/>
      <c r="IU116" s="100"/>
      <c r="IV116" s="100"/>
      <c r="IW116" s="100"/>
      <c r="IX116" s="100"/>
      <c r="IY116" s="100"/>
      <c r="IZ116" s="100"/>
      <c r="JA116" s="100"/>
      <c r="JB116" s="100"/>
      <c r="JC116" s="100"/>
      <c r="JD116" s="100"/>
      <c r="JE116" s="100"/>
      <c r="JF116" s="100"/>
      <c r="JG116" s="100"/>
      <c r="JH116" s="100"/>
      <c r="JI116" s="100"/>
      <c r="JJ116" s="100"/>
      <c r="JK116" s="100"/>
      <c r="JL116" s="100"/>
      <c r="JM116" s="100"/>
      <c r="JN116" s="100"/>
      <c r="JO116" s="100"/>
      <c r="JP116" s="100"/>
      <c r="JQ116" s="100"/>
      <c r="JR116" s="100"/>
      <c r="JS116" s="100"/>
      <c r="JT116" s="100"/>
      <c r="JU116" s="100"/>
      <c r="JV116" s="100"/>
      <c r="JW116" s="100"/>
      <c r="JX116" s="100"/>
      <c r="JY116" s="100"/>
      <c r="JZ116" s="100"/>
      <c r="KA116" s="100"/>
      <c r="KB116" s="100"/>
      <c r="KC116" s="100"/>
      <c r="KD116" s="100"/>
      <c r="KE116" s="100"/>
      <c r="KF116" s="100"/>
      <c r="KG116" s="100"/>
      <c r="KH116" s="100"/>
      <c r="KI116" s="100"/>
      <c r="KJ116" s="100"/>
      <c r="KK116" s="100"/>
      <c r="KL116" s="100"/>
      <c r="KM116" s="100"/>
      <c r="KN116" s="100"/>
      <c r="KO116" s="100"/>
      <c r="KP116" s="100"/>
      <c r="KQ116" s="100"/>
      <c r="KR116" s="100"/>
      <c r="KS116" s="100"/>
      <c r="KT116" s="100"/>
      <c r="KU116" s="100"/>
      <c r="KV116" s="100"/>
      <c r="KW116" s="100"/>
      <c r="KX116" s="100"/>
      <c r="KY116" s="100"/>
      <c r="KZ116" s="100"/>
      <c r="LA116" s="100"/>
      <c r="LB116" s="100"/>
      <c r="LC116" s="100"/>
      <c r="LD116" s="100"/>
      <c r="LE116" s="100"/>
      <c r="LF116" s="100"/>
      <c r="LG116" s="100"/>
      <c r="LH116" s="100"/>
      <c r="LI116" s="100"/>
      <c r="LJ116" s="100"/>
      <c r="LK116" s="100"/>
      <c r="LL116" s="100"/>
      <c r="LM116" s="100"/>
      <c r="LN116" s="100"/>
      <c r="LO116" s="100"/>
      <c r="LP116" s="100"/>
      <c r="LQ116" s="100"/>
      <c r="LR116" s="100"/>
      <c r="LS116" s="100"/>
      <c r="LT116" s="100"/>
      <c r="LU116" s="100"/>
      <c r="LV116" s="100"/>
      <c r="LW116" s="100"/>
      <c r="LX116" s="100"/>
      <c r="LY116" s="100"/>
      <c r="LZ116" s="100"/>
      <c r="MA116" s="100"/>
      <c r="MB116" s="100"/>
      <c r="MC116" s="100"/>
      <c r="MD116" s="100"/>
      <c r="ME116" s="100"/>
      <c r="MF116" s="100"/>
      <c r="MG116" s="100"/>
      <c r="MH116" s="100"/>
      <c r="MI116" s="100"/>
      <c r="MJ116" s="100"/>
      <c r="MK116" s="100"/>
      <c r="ML116" s="100"/>
      <c r="MM116" s="100"/>
      <c r="MN116" s="100"/>
      <c r="MO116" s="100"/>
      <c r="MP116" s="100"/>
      <c r="MQ116" s="100"/>
      <c r="MR116" s="100"/>
      <c r="MS116" s="100"/>
      <c r="MT116" s="100"/>
      <c r="MU116" s="100"/>
      <c r="MV116" s="100"/>
      <c r="MW116" s="100"/>
      <c r="MX116" s="100"/>
      <c r="MY116" s="100"/>
      <c r="MZ116" s="100"/>
      <c r="NA116" s="100"/>
      <c r="NB116" s="100"/>
      <c r="NC116" s="100"/>
      <c r="ND116" s="100"/>
      <c r="NE116" s="100"/>
      <c r="NF116" s="100"/>
      <c r="NG116" s="100"/>
      <c r="NH116" s="100"/>
      <c r="NI116" s="100"/>
      <c r="NJ116" s="100"/>
      <c r="NK116" s="100"/>
      <c r="NL116" s="100"/>
      <c r="NM116" s="100"/>
      <c r="NN116" s="100"/>
      <c r="NO116" s="100"/>
      <c r="NP116" s="100"/>
      <c r="NQ116" s="100"/>
      <c r="NR116" s="100"/>
      <c r="NS116" s="100"/>
      <c r="NT116" s="100"/>
      <c r="NU116" s="100"/>
      <c r="NV116" s="100"/>
      <c r="NW116" s="100"/>
      <c r="NX116" s="100"/>
      <c r="NY116" s="100"/>
      <c r="NZ116" s="100"/>
      <c r="OA116" s="100"/>
      <c r="OB116" s="100"/>
      <c r="OC116" s="100"/>
      <c r="OD116" s="100"/>
      <c r="OE116" s="100"/>
      <c r="OF116" s="100"/>
      <c r="OG116" s="100"/>
      <c r="OH116" s="100"/>
      <c r="OI116" s="100"/>
      <c r="OJ116" s="100"/>
      <c r="OK116" s="100"/>
      <c r="OL116" s="100"/>
      <c r="OM116" s="100"/>
      <c r="ON116" s="100"/>
      <c r="OO116" s="100"/>
      <c r="OP116" s="100"/>
      <c r="OQ116" s="100"/>
      <c r="OR116" s="100"/>
      <c r="OS116" s="100"/>
      <c r="OT116" s="100"/>
      <c r="OU116" s="100"/>
      <c r="OV116" s="100"/>
      <c r="OW116" s="100"/>
      <c r="OX116" s="100"/>
      <c r="OY116" s="100"/>
      <c r="OZ116" s="100"/>
      <c r="PA116" s="100"/>
      <c r="PB116" s="100"/>
      <c r="PC116" s="100"/>
      <c r="PD116" s="100"/>
      <c r="PE116" s="100"/>
      <c r="PF116" s="100"/>
      <c r="PG116" s="100"/>
      <c r="PH116" s="100"/>
      <c r="PI116" s="100"/>
      <c r="PJ116" s="100"/>
      <c r="PK116" s="100"/>
      <c r="PL116" s="100"/>
      <c r="PM116" s="100"/>
      <c r="PN116" s="100"/>
      <c r="PO116" s="100"/>
      <c r="PP116" s="100"/>
      <c r="PQ116" s="100"/>
      <c r="PR116" s="100"/>
      <c r="PS116" s="100"/>
      <c r="PT116" s="100"/>
      <c r="PU116" s="100"/>
      <c r="PV116" s="100"/>
      <c r="PW116" s="100"/>
      <c r="PX116" s="100"/>
      <c r="PY116" s="100"/>
      <c r="PZ116" s="100"/>
      <c r="QA116" s="100"/>
      <c r="QB116" s="100"/>
      <c r="QC116" s="100"/>
      <c r="QD116" s="100"/>
      <c r="QE116" s="100"/>
      <c r="QF116" s="100"/>
      <c r="QG116" s="100"/>
      <c r="QH116" s="100"/>
      <c r="QI116" s="100"/>
      <c r="QJ116" s="100"/>
      <c r="QK116" s="100"/>
      <c r="QL116" s="100"/>
      <c r="QM116" s="100"/>
      <c r="QN116" s="100"/>
      <c r="QO116" s="100"/>
      <c r="QP116" s="100"/>
      <c r="QQ116" s="100"/>
      <c r="QR116" s="100"/>
      <c r="QS116" s="100"/>
      <c r="QT116" s="100"/>
      <c r="QU116" s="100"/>
      <c r="QV116" s="100"/>
      <c r="QW116" s="100"/>
      <c r="QX116" s="100"/>
      <c r="QY116" s="100"/>
      <c r="QZ116" s="100"/>
      <c r="RA116" s="100"/>
      <c r="RB116" s="100"/>
      <c r="RC116" s="100"/>
      <c r="RD116" s="100"/>
      <c r="RE116" s="100"/>
      <c r="RF116" s="100"/>
      <c r="RG116" s="100"/>
      <c r="RH116" s="100"/>
      <c r="RI116" s="100"/>
      <c r="RJ116" s="100"/>
      <c r="RK116" s="100"/>
      <c r="RL116" s="100"/>
      <c r="RM116" s="100"/>
      <c r="RN116" s="100"/>
      <c r="RO116" s="100"/>
      <c r="RP116" s="100"/>
      <c r="RQ116" s="100"/>
      <c r="RR116" s="100"/>
      <c r="RS116" s="100"/>
      <c r="RT116" s="100"/>
      <c r="RU116" s="100"/>
      <c r="RV116" s="100"/>
      <c r="RW116" s="100"/>
      <c r="RX116" s="100"/>
      <c r="RY116" s="100"/>
      <c r="RZ116" s="100"/>
      <c r="SA116" s="100"/>
      <c r="SB116" s="100"/>
      <c r="SC116" s="100"/>
      <c r="SD116" s="100"/>
      <c r="SE116" s="100"/>
      <c r="SF116" s="100"/>
      <c r="SG116" s="100"/>
      <c r="SH116" s="100"/>
      <c r="SI116" s="100"/>
      <c r="SJ116" s="100"/>
      <c r="SK116" s="100"/>
      <c r="SL116" s="100"/>
      <c r="SM116" s="100"/>
      <c r="SN116" s="100"/>
      <c r="SO116" s="100"/>
      <c r="SP116" s="100"/>
      <c r="SQ116" s="100"/>
      <c r="SR116" s="100"/>
      <c r="SS116" s="100"/>
      <c r="ST116" s="100"/>
      <c r="SU116" s="100"/>
      <c r="SV116" s="100"/>
      <c r="SW116" s="100"/>
      <c r="SX116" s="100"/>
      <c r="SY116" s="100"/>
      <c r="SZ116" s="100"/>
      <c r="TA116" s="100"/>
      <c r="TB116" s="100"/>
      <c r="TC116" s="100"/>
      <c r="TD116" s="100"/>
      <c r="TE116" s="100"/>
      <c r="TF116" s="100"/>
      <c r="TG116" s="100"/>
      <c r="TH116" s="100"/>
      <c r="TI116" s="100"/>
      <c r="TJ116" s="100"/>
      <c r="TK116" s="100"/>
      <c r="TL116" s="100"/>
      <c r="TM116" s="100"/>
      <c r="TN116" s="100"/>
      <c r="TO116" s="100"/>
      <c r="TP116" s="100"/>
      <c r="TQ116" s="100"/>
      <c r="TR116" s="100"/>
      <c r="TS116" s="100"/>
      <c r="TT116" s="100"/>
      <c r="TU116" s="100"/>
      <c r="TV116" s="100"/>
      <c r="TW116" s="100"/>
      <c r="TX116" s="100"/>
      <c r="TY116" s="100"/>
      <c r="TZ116" s="100"/>
      <c r="UA116" s="100"/>
      <c r="UB116" s="100"/>
      <c r="UC116" s="100"/>
      <c r="UD116" s="100"/>
      <c r="UE116" s="100"/>
      <c r="UF116" s="100"/>
      <c r="UG116" s="100"/>
      <c r="UH116" s="100"/>
      <c r="UI116" s="100"/>
      <c r="UJ116" s="100"/>
      <c r="UK116" s="100"/>
      <c r="UL116" s="100"/>
      <c r="UM116" s="100"/>
      <c r="UN116" s="100"/>
      <c r="UO116" s="100"/>
      <c r="UP116" s="100"/>
      <c r="UQ116" s="100"/>
      <c r="UR116" s="100"/>
      <c r="US116" s="100"/>
      <c r="UT116" s="100"/>
      <c r="UU116" s="100"/>
      <c r="UV116" s="100"/>
      <c r="UW116" s="100"/>
      <c r="UX116" s="100"/>
      <c r="UY116" s="100"/>
      <c r="UZ116" s="100"/>
      <c r="VA116" s="100"/>
      <c r="VB116" s="100"/>
      <c r="VC116" s="100"/>
      <c r="VD116" s="100"/>
      <c r="VE116" s="100"/>
      <c r="VF116" s="100"/>
      <c r="VG116" s="100"/>
      <c r="VH116" s="100"/>
      <c r="VI116" s="100"/>
      <c r="VJ116" s="100"/>
      <c r="VK116" s="100"/>
      <c r="VL116" s="100"/>
      <c r="VM116" s="100"/>
      <c r="VN116" s="100"/>
      <c r="VO116" s="100"/>
      <c r="VP116" s="100"/>
      <c r="VQ116" s="100"/>
      <c r="VR116" s="100"/>
      <c r="VS116" s="100"/>
      <c r="VT116" s="100"/>
      <c r="VU116" s="100"/>
      <c r="VV116" s="100"/>
      <c r="VW116" s="100"/>
      <c r="VX116" s="100"/>
      <c r="VY116" s="100"/>
      <c r="VZ116" s="100"/>
      <c r="WA116" s="100"/>
      <c r="WB116" s="100"/>
      <c r="WC116" s="100"/>
      <c r="WD116" s="100"/>
      <c r="WE116" s="100"/>
      <c r="WF116" s="100"/>
      <c r="WG116" s="100"/>
      <c r="WH116" s="100"/>
      <c r="WI116" s="100"/>
      <c r="WJ116" s="100"/>
      <c r="WK116" s="100"/>
      <c r="WL116" s="100"/>
      <c r="WM116" s="100"/>
      <c r="WN116" s="100"/>
      <c r="WO116" s="100"/>
      <c r="WP116" s="100"/>
      <c r="WQ116" s="100"/>
      <c r="WR116" s="100"/>
      <c r="WS116" s="100"/>
      <c r="WT116" s="100"/>
      <c r="WU116" s="100"/>
      <c r="WV116" s="100"/>
      <c r="WW116" s="100"/>
      <c r="WX116" s="100"/>
      <c r="WY116" s="100"/>
      <c r="WZ116" s="100"/>
      <c r="XA116" s="100"/>
      <c r="XB116" s="100"/>
      <c r="XC116" s="100"/>
      <c r="XD116" s="100"/>
      <c r="XE116" s="100"/>
      <c r="XF116" s="100"/>
      <c r="XG116" s="100"/>
      <c r="XH116" s="100"/>
      <c r="XI116" s="100"/>
      <c r="XJ116" s="100"/>
      <c r="XK116" s="100"/>
      <c r="XL116" s="100"/>
      <c r="XM116" s="100"/>
      <c r="XN116" s="100"/>
      <c r="XO116" s="100"/>
      <c r="XP116" s="100"/>
      <c r="XQ116" s="100"/>
      <c r="XR116" s="100"/>
      <c r="XS116" s="100"/>
      <c r="XT116" s="100"/>
      <c r="XU116" s="100"/>
      <c r="XV116" s="100"/>
      <c r="XW116" s="100"/>
      <c r="XX116" s="100"/>
      <c r="XY116" s="100"/>
      <c r="XZ116" s="100"/>
      <c r="YA116" s="100"/>
      <c r="YB116" s="100"/>
      <c r="YC116" s="100"/>
      <c r="YD116" s="100"/>
      <c r="YE116" s="100"/>
      <c r="YF116" s="100"/>
      <c r="YG116" s="100"/>
      <c r="YH116" s="100"/>
      <c r="YI116" s="100"/>
      <c r="YJ116" s="100"/>
      <c r="YK116" s="100"/>
      <c r="YL116" s="100"/>
      <c r="YM116" s="100"/>
      <c r="YN116" s="100"/>
      <c r="YO116" s="100"/>
      <c r="YP116" s="100"/>
      <c r="YQ116" s="100"/>
      <c r="YR116" s="100"/>
      <c r="YS116" s="100"/>
      <c r="YT116" s="100"/>
      <c r="YU116" s="100"/>
      <c r="YV116" s="100"/>
      <c r="YW116" s="100"/>
      <c r="YX116" s="100"/>
      <c r="YY116" s="100"/>
      <c r="YZ116" s="100"/>
      <c r="ZA116" s="100"/>
      <c r="ZB116" s="100"/>
      <c r="ZC116" s="100"/>
      <c r="ZD116" s="100"/>
      <c r="ZE116" s="100"/>
      <c r="ZF116" s="100"/>
      <c r="ZG116" s="100"/>
      <c r="ZH116" s="100"/>
      <c r="ZI116" s="100"/>
      <c r="ZJ116" s="100"/>
      <c r="ZK116" s="100"/>
      <c r="ZL116" s="100"/>
      <c r="ZM116" s="100"/>
      <c r="ZN116" s="100"/>
      <c r="ZO116" s="100"/>
      <c r="ZP116" s="100"/>
      <c r="ZQ116" s="100"/>
      <c r="ZR116" s="100"/>
      <c r="ZS116" s="100"/>
      <c r="ZT116" s="100"/>
      <c r="ZU116" s="100"/>
      <c r="ZV116" s="100"/>
      <c r="ZW116" s="100"/>
      <c r="ZX116" s="100"/>
      <c r="ZY116" s="100"/>
      <c r="ZZ116" s="100"/>
      <c r="AAA116" s="100"/>
      <c r="AAB116" s="100"/>
      <c r="AAC116" s="100"/>
      <c r="AAD116" s="100"/>
      <c r="AAE116" s="100"/>
      <c r="AAF116" s="100"/>
      <c r="AAG116" s="100"/>
      <c r="AAH116" s="100"/>
      <c r="AAI116" s="100"/>
      <c r="AAJ116" s="100"/>
      <c r="AAK116" s="100"/>
      <c r="AAL116" s="100"/>
      <c r="AAM116" s="100"/>
      <c r="AAN116" s="100"/>
      <c r="AAO116" s="100"/>
      <c r="AAP116" s="100"/>
      <c r="AAQ116" s="100"/>
      <c r="AAR116" s="100"/>
      <c r="AAS116" s="100"/>
      <c r="AAT116" s="100"/>
      <c r="AAU116" s="100"/>
      <c r="AAV116" s="100"/>
      <c r="AAW116" s="100"/>
      <c r="AAX116" s="100"/>
      <c r="AAY116" s="100"/>
      <c r="AAZ116" s="100"/>
      <c r="ABA116" s="100"/>
      <c r="ABB116" s="100"/>
      <c r="ABC116" s="100"/>
      <c r="ABD116" s="100"/>
      <c r="ABE116" s="100"/>
      <c r="ABF116" s="100"/>
      <c r="ABG116" s="100"/>
      <c r="ABH116" s="100"/>
      <c r="ABI116" s="100"/>
      <c r="ABJ116" s="100"/>
      <c r="ABK116" s="100"/>
      <c r="ABL116" s="100"/>
      <c r="ABM116" s="100"/>
      <c r="ABN116" s="100"/>
      <c r="ABO116" s="100"/>
      <c r="ABP116" s="100"/>
      <c r="ABQ116" s="100"/>
      <c r="ABR116" s="100"/>
      <c r="ABS116" s="100"/>
      <c r="ABT116" s="100"/>
      <c r="ABU116" s="100"/>
      <c r="ABV116" s="100"/>
      <c r="ABW116" s="100"/>
      <c r="ABX116" s="100"/>
      <c r="ABY116" s="100"/>
      <c r="ABZ116" s="100"/>
      <c r="ACA116" s="100"/>
      <c r="ACB116" s="100"/>
      <c r="ACC116" s="100"/>
      <c r="ACD116" s="100"/>
      <c r="ACE116" s="100"/>
      <c r="ACF116" s="100"/>
      <c r="ACG116" s="100"/>
      <c r="ACH116" s="100"/>
      <c r="ACI116" s="100"/>
      <c r="ACJ116" s="100"/>
      <c r="ACK116" s="100"/>
      <c r="ACL116" s="100"/>
      <c r="ACM116" s="100"/>
      <c r="ACN116" s="100"/>
      <c r="ACO116" s="100"/>
      <c r="ACP116" s="100"/>
      <c r="ACQ116" s="100"/>
      <c r="ACR116" s="100"/>
      <c r="ACS116" s="100"/>
      <c r="ACT116" s="100"/>
      <c r="ACU116" s="100"/>
      <c r="ACV116" s="100"/>
      <c r="ACW116" s="100"/>
      <c r="ACX116" s="100"/>
      <c r="ACY116" s="100"/>
      <c r="ACZ116" s="100"/>
      <c r="ADA116" s="100"/>
      <c r="ADB116" s="100"/>
      <c r="ADC116" s="100"/>
      <c r="ADD116" s="100"/>
      <c r="ADE116" s="100"/>
      <c r="ADF116" s="100"/>
      <c r="ADG116" s="100"/>
      <c r="ADH116" s="100"/>
      <c r="ADI116" s="100"/>
      <c r="ADJ116" s="100"/>
      <c r="ADK116" s="100"/>
      <c r="ADL116" s="100"/>
      <c r="ADM116" s="100"/>
      <c r="ADN116" s="100"/>
      <c r="ADO116" s="100"/>
      <c r="ADP116" s="100"/>
      <c r="ADQ116" s="100"/>
      <c r="ADR116" s="100"/>
      <c r="ADS116" s="100"/>
      <c r="ADT116" s="100"/>
      <c r="ADU116" s="100"/>
      <c r="ADV116" s="100"/>
      <c r="ADW116" s="100"/>
      <c r="ADX116" s="100"/>
      <c r="ADY116" s="100"/>
      <c r="ADZ116" s="100"/>
      <c r="AEA116" s="100"/>
      <c r="AEB116" s="100"/>
      <c r="AEC116" s="100"/>
      <c r="AED116" s="100"/>
      <c r="AEE116" s="100"/>
      <c r="AEF116" s="100"/>
      <c r="AEG116" s="100"/>
      <c r="AEH116" s="100"/>
      <c r="AEI116" s="100"/>
      <c r="AEJ116" s="100"/>
      <c r="AEK116" s="100"/>
      <c r="AEL116" s="100"/>
      <c r="AEM116" s="100"/>
      <c r="AEN116" s="100"/>
      <c r="AEO116" s="100"/>
      <c r="AEP116" s="100"/>
      <c r="AEQ116" s="100"/>
      <c r="AER116" s="100"/>
      <c r="AES116" s="100"/>
      <c r="AET116" s="100"/>
      <c r="AEU116" s="100"/>
      <c r="AEV116" s="100"/>
      <c r="AEW116" s="100"/>
      <c r="AEX116" s="100"/>
      <c r="AEY116" s="100"/>
      <c r="AEZ116" s="100"/>
      <c r="AFA116" s="100"/>
      <c r="AFB116" s="100"/>
      <c r="AFC116" s="100"/>
      <c r="AFD116" s="100"/>
      <c r="AFE116" s="100"/>
      <c r="AFF116" s="100"/>
      <c r="AFG116" s="100"/>
      <c r="AFH116" s="100"/>
      <c r="AFI116" s="100"/>
      <c r="AFJ116" s="100"/>
      <c r="AFK116" s="100"/>
      <c r="AFL116" s="100"/>
      <c r="AFM116" s="100"/>
      <c r="AFN116" s="100"/>
      <c r="AFO116" s="100"/>
      <c r="AFP116" s="100"/>
      <c r="AFQ116" s="100"/>
      <c r="AFR116" s="100"/>
      <c r="AFS116" s="100"/>
      <c r="AFT116" s="100"/>
      <c r="AFU116" s="100"/>
      <c r="AFV116" s="100"/>
      <c r="AFW116" s="100"/>
      <c r="AFX116" s="100"/>
      <c r="AFY116" s="100"/>
      <c r="AFZ116" s="100"/>
      <c r="AGA116" s="100"/>
      <c r="AGB116" s="100"/>
      <c r="AGC116" s="100"/>
      <c r="AGD116" s="100"/>
      <c r="AGE116" s="100"/>
      <c r="AGF116" s="100"/>
      <c r="AGG116" s="100"/>
      <c r="AGH116" s="100"/>
      <c r="AGI116" s="100"/>
      <c r="AGJ116" s="100"/>
      <c r="AGK116" s="100"/>
      <c r="AGL116" s="100"/>
      <c r="AGM116" s="100"/>
      <c r="AGN116" s="100"/>
      <c r="AGO116" s="100"/>
      <c r="AGP116" s="100"/>
      <c r="AGQ116" s="100"/>
      <c r="AGR116" s="100"/>
      <c r="AGS116" s="100"/>
      <c r="AGT116" s="100"/>
      <c r="AGU116" s="100"/>
      <c r="AGV116" s="100"/>
      <c r="AGW116" s="100"/>
      <c r="AGX116" s="100"/>
      <c r="AGY116" s="100"/>
      <c r="AGZ116" s="100"/>
      <c r="AHA116" s="100"/>
      <c r="AHB116" s="100"/>
      <c r="AHC116" s="100"/>
      <c r="AHD116" s="100"/>
      <c r="AHE116" s="100"/>
      <c r="AHF116" s="100"/>
      <c r="AHG116" s="100"/>
      <c r="AHH116" s="100"/>
      <c r="AHI116" s="100"/>
      <c r="AHJ116" s="100"/>
      <c r="AHK116" s="100"/>
      <c r="AHL116" s="100"/>
      <c r="AHM116" s="100"/>
      <c r="AHN116" s="100"/>
      <c r="AHO116" s="100"/>
      <c r="AHP116" s="100"/>
      <c r="AHQ116" s="100"/>
      <c r="AHR116" s="100"/>
      <c r="AHS116" s="100"/>
      <c r="AHT116" s="100"/>
      <c r="AHU116" s="100"/>
      <c r="AHV116" s="100"/>
      <c r="AHW116" s="100"/>
      <c r="AHX116" s="100"/>
      <c r="AHY116" s="100"/>
      <c r="AHZ116" s="100"/>
      <c r="AIA116" s="100"/>
      <c r="AIB116" s="100"/>
      <c r="AIC116" s="100"/>
      <c r="AID116" s="100"/>
      <c r="AIE116" s="100"/>
      <c r="AIF116" s="100"/>
      <c r="AIG116" s="100"/>
      <c r="AIH116" s="100"/>
      <c r="AII116" s="100"/>
      <c r="AIJ116" s="100"/>
      <c r="AIK116" s="100"/>
      <c r="AIL116" s="100"/>
      <c r="AIM116" s="100"/>
      <c r="AIN116" s="100"/>
      <c r="AIO116" s="100"/>
      <c r="AIP116" s="100"/>
      <c r="AIQ116" s="100"/>
      <c r="AIR116" s="100"/>
      <c r="AIS116" s="100"/>
      <c r="AIT116" s="100"/>
      <c r="AIU116" s="100"/>
      <c r="AIV116" s="100"/>
      <c r="AIW116" s="100"/>
      <c r="AIX116" s="100"/>
      <c r="AIY116" s="100"/>
      <c r="AIZ116" s="100"/>
      <c r="AJA116" s="100"/>
      <c r="AJB116" s="100"/>
      <c r="AJC116" s="100"/>
      <c r="AJD116" s="100"/>
      <c r="AJE116" s="100"/>
      <c r="AJF116" s="100"/>
      <c r="AJG116" s="100"/>
      <c r="AJH116" s="100"/>
      <c r="AJI116" s="100"/>
      <c r="AJJ116" s="100"/>
      <c r="AJK116" s="100"/>
      <c r="AJL116" s="100"/>
      <c r="AJM116" s="100"/>
      <c r="AJN116" s="100"/>
      <c r="AJO116" s="100"/>
      <c r="AJP116" s="100"/>
      <c r="AJQ116" s="100"/>
      <c r="AJR116" s="100"/>
      <c r="AJS116" s="100"/>
      <c r="AJT116" s="100"/>
      <c r="AJU116" s="100"/>
      <c r="AJV116" s="100"/>
      <c r="AJW116" s="100"/>
      <c r="AJX116" s="100"/>
      <c r="AJY116" s="100"/>
      <c r="AJZ116" s="100"/>
      <c r="AKA116" s="100"/>
      <c r="AKB116" s="100"/>
      <c r="AKC116" s="100"/>
      <c r="AKD116" s="100"/>
      <c r="AKE116" s="100"/>
      <c r="AKF116" s="100"/>
      <c r="AKG116" s="100"/>
      <c r="AKH116" s="100"/>
      <c r="AKI116" s="100"/>
      <c r="AKJ116" s="100"/>
      <c r="AKK116" s="100"/>
      <c r="AKL116" s="100"/>
      <c r="AKM116" s="100"/>
      <c r="AKN116" s="100"/>
      <c r="AKO116" s="100"/>
      <c r="AKP116" s="100"/>
      <c r="AKQ116" s="100"/>
      <c r="AKR116" s="100"/>
      <c r="AKS116" s="100"/>
      <c r="AKT116" s="100"/>
      <c r="AKU116" s="100"/>
      <c r="AKV116" s="100"/>
      <c r="AKW116" s="100"/>
      <c r="AKX116" s="100"/>
      <c r="AKY116" s="100"/>
      <c r="AKZ116" s="100"/>
      <c r="ALA116" s="100"/>
      <c r="ALB116" s="100"/>
      <c r="ALC116" s="100"/>
      <c r="ALD116" s="100"/>
      <c r="ALE116" s="100"/>
      <c r="ALF116" s="100"/>
      <c r="ALG116" s="100"/>
      <c r="ALH116" s="100"/>
      <c r="ALI116" s="100"/>
      <c r="ALJ116" s="100"/>
      <c r="ALK116" s="100"/>
      <c r="ALL116" s="100"/>
      <c r="ALM116" s="100"/>
      <c r="ALN116" s="100"/>
      <c r="ALO116" s="100"/>
      <c r="ALP116" s="100"/>
      <c r="ALQ116" s="100"/>
      <c r="ALR116" s="100"/>
      <c r="ALS116" s="100"/>
      <c r="ALT116" s="100"/>
      <c r="ALU116" s="100"/>
      <c r="ALV116" s="100"/>
      <c r="ALW116" s="100"/>
      <c r="ALX116" s="100"/>
      <c r="ALY116" s="100"/>
      <c r="ALZ116" s="100"/>
      <c r="AMA116" s="100"/>
      <c r="AMB116" s="100"/>
      <c r="AMC116" s="100"/>
      <c r="AMD116" s="100"/>
      <c r="AME116" s="100"/>
      <c r="AMF116" s="100"/>
      <c r="AMG116" s="100"/>
      <c r="AMH116" s="100"/>
      <c r="AMI116" s="100"/>
      <c r="AMJ116" s="100"/>
      <c r="AMK116" s="100"/>
      <c r="AML116" s="100"/>
      <c r="AMM116" s="100"/>
      <c r="AMN116" s="100"/>
      <c r="AMO116" s="100"/>
      <c r="AMP116" s="100"/>
      <c r="AMQ116" s="100"/>
      <c r="AMR116" s="100"/>
      <c r="AMS116" s="100"/>
      <c r="AMT116" s="100"/>
      <c r="AMU116" s="100"/>
      <c r="AMV116" s="100"/>
      <c r="AMW116" s="100"/>
      <c r="AMX116" s="100"/>
      <c r="AMY116" s="100"/>
      <c r="AMZ116" s="100"/>
      <c r="ANA116" s="100"/>
      <c r="ANB116" s="100"/>
      <c r="ANC116" s="100"/>
      <c r="AND116" s="100"/>
      <c r="ANE116" s="100"/>
      <c r="ANF116" s="100"/>
      <c r="ANG116" s="100"/>
      <c r="ANH116" s="100"/>
      <c r="ANI116" s="100"/>
      <c r="ANJ116" s="100"/>
      <c r="ANK116" s="100"/>
      <c r="ANL116" s="100"/>
      <c r="ANM116" s="100"/>
      <c r="ANN116" s="100"/>
      <c r="ANO116" s="100"/>
      <c r="ANP116" s="100"/>
      <c r="ANQ116" s="100"/>
      <c r="ANR116" s="100"/>
      <c r="ANS116" s="100"/>
      <c r="ANT116" s="100"/>
      <c r="ANU116" s="100"/>
      <c r="ANV116" s="100"/>
      <c r="ANW116" s="100"/>
      <c r="ANX116" s="100"/>
      <c r="ANY116" s="100"/>
      <c r="ANZ116" s="100"/>
      <c r="AOA116" s="100"/>
      <c r="AOB116" s="100"/>
      <c r="AOC116" s="100"/>
      <c r="AOD116" s="100"/>
      <c r="AOE116" s="100"/>
      <c r="AOF116" s="100"/>
      <c r="AOG116" s="100"/>
      <c r="AOH116" s="100"/>
      <c r="AOI116" s="100"/>
      <c r="AOJ116" s="100"/>
      <c r="AOK116" s="100"/>
      <c r="AOL116" s="100"/>
      <c r="AOM116" s="100"/>
      <c r="AON116" s="100"/>
      <c r="AOO116" s="100"/>
      <c r="AOP116" s="100"/>
      <c r="AOQ116" s="100"/>
      <c r="AOR116" s="100"/>
      <c r="AOS116" s="100"/>
      <c r="AOT116" s="100"/>
      <c r="AOU116" s="100"/>
      <c r="AOV116" s="100"/>
      <c r="AOW116" s="100"/>
      <c r="AOX116" s="100"/>
      <c r="AOY116" s="100"/>
      <c r="AOZ116" s="100"/>
      <c r="APA116" s="100"/>
      <c r="APB116" s="100"/>
      <c r="APC116" s="100"/>
      <c r="APD116" s="100"/>
      <c r="APE116" s="100"/>
      <c r="APF116" s="100"/>
      <c r="APG116" s="100"/>
      <c r="APH116" s="100"/>
      <c r="API116" s="100"/>
      <c r="APJ116" s="100"/>
      <c r="APK116" s="100"/>
      <c r="APL116" s="100"/>
      <c r="APM116" s="100"/>
      <c r="APN116" s="100"/>
      <c r="APO116" s="100"/>
      <c r="APP116" s="100"/>
      <c r="APQ116" s="100"/>
      <c r="APR116" s="100"/>
      <c r="APS116" s="100"/>
      <c r="APT116" s="100"/>
      <c r="APU116" s="100"/>
      <c r="APV116" s="100"/>
      <c r="APW116" s="100"/>
      <c r="APX116" s="100"/>
      <c r="APY116" s="100"/>
      <c r="APZ116" s="100"/>
      <c r="AQA116" s="100"/>
      <c r="AQB116" s="100"/>
      <c r="AQC116" s="100"/>
      <c r="AQD116" s="100"/>
      <c r="AQE116" s="100"/>
      <c r="AQF116" s="100"/>
      <c r="AQG116" s="100"/>
      <c r="AQH116" s="100"/>
      <c r="AQI116" s="100"/>
      <c r="AQJ116" s="100"/>
      <c r="AQK116" s="100"/>
      <c r="AQL116" s="100"/>
      <c r="AQM116" s="100"/>
      <c r="AQN116" s="100"/>
      <c r="AQO116" s="100"/>
      <c r="AQP116" s="100"/>
      <c r="AQQ116" s="100"/>
      <c r="AQR116" s="100"/>
      <c r="AQS116" s="100"/>
      <c r="AQT116" s="100"/>
      <c r="AQU116" s="100"/>
      <c r="AQV116" s="100"/>
      <c r="AQW116" s="100"/>
      <c r="AQX116" s="100"/>
      <c r="AQY116" s="100"/>
      <c r="AQZ116" s="100"/>
      <c r="ARA116" s="100"/>
      <c r="ARB116" s="100"/>
      <c r="ARC116" s="100"/>
      <c r="ARD116" s="100"/>
      <c r="ARE116" s="100"/>
      <c r="ARF116" s="100"/>
      <c r="ARG116" s="100"/>
      <c r="ARH116" s="100"/>
      <c r="ARI116" s="100"/>
      <c r="ARJ116" s="100"/>
      <c r="ARK116" s="100"/>
      <c r="ARL116" s="100"/>
      <c r="ARM116" s="100"/>
      <c r="ARN116" s="100"/>
      <c r="ARO116" s="100"/>
      <c r="ARP116" s="100"/>
      <c r="ARQ116" s="100"/>
      <c r="ARR116" s="100"/>
      <c r="ARS116" s="100"/>
      <c r="ART116" s="100"/>
      <c r="ARU116" s="100"/>
      <c r="ARV116" s="100"/>
      <c r="ARW116" s="100"/>
      <c r="ARX116" s="100"/>
      <c r="ARY116" s="100"/>
      <c r="ARZ116" s="100"/>
      <c r="ASA116" s="100"/>
      <c r="ASB116" s="100"/>
      <c r="ASC116" s="100"/>
      <c r="ASD116" s="100"/>
      <c r="ASE116" s="100"/>
      <c r="ASF116" s="100"/>
      <c r="ASG116" s="100"/>
      <c r="ASH116" s="100"/>
      <c r="ASI116" s="100"/>
      <c r="ASJ116" s="100"/>
      <c r="ASK116" s="100"/>
      <c r="ASL116" s="100"/>
      <c r="ASM116" s="100"/>
      <c r="ASN116" s="100"/>
      <c r="ASO116" s="100"/>
      <c r="ASP116" s="100"/>
      <c r="ASQ116" s="100"/>
      <c r="ASR116" s="100"/>
      <c r="ASS116" s="100"/>
      <c r="AST116" s="100"/>
      <c r="ASU116" s="100"/>
      <c r="ASV116" s="100"/>
      <c r="ASW116" s="100"/>
      <c r="ASX116" s="100"/>
      <c r="ASY116" s="100"/>
      <c r="ASZ116" s="100"/>
      <c r="ATA116" s="100"/>
      <c r="ATB116" s="100"/>
      <c r="ATC116" s="100"/>
      <c r="ATD116" s="100"/>
      <c r="ATE116" s="100"/>
      <c r="ATF116" s="100"/>
      <c r="ATG116" s="100"/>
      <c r="ATH116" s="100"/>
      <c r="ATI116" s="100"/>
      <c r="ATJ116" s="100"/>
      <c r="ATK116" s="100"/>
      <c r="ATL116" s="100"/>
      <c r="ATM116" s="100"/>
      <c r="ATN116" s="100"/>
      <c r="ATO116" s="100"/>
      <c r="ATP116" s="100"/>
      <c r="ATQ116" s="100"/>
      <c r="ATR116" s="100"/>
      <c r="ATS116" s="100"/>
      <c r="ATT116" s="100"/>
      <c r="ATU116" s="100"/>
      <c r="ATV116" s="100"/>
      <c r="ATW116" s="100"/>
      <c r="ATX116" s="100"/>
      <c r="ATY116" s="100"/>
      <c r="ATZ116" s="100"/>
      <c r="AUA116" s="100"/>
      <c r="AUB116" s="100"/>
      <c r="AUC116" s="100"/>
      <c r="AUD116" s="100"/>
      <c r="AUE116" s="100"/>
      <c r="AUF116" s="100"/>
      <c r="AUG116" s="100"/>
      <c r="AUH116" s="100"/>
      <c r="AUI116" s="100"/>
      <c r="AUJ116" s="100"/>
      <c r="AUK116" s="100"/>
      <c r="AUL116" s="100"/>
      <c r="AUM116" s="100"/>
      <c r="AUN116" s="100"/>
      <c r="AUO116" s="100"/>
      <c r="AUP116" s="100"/>
      <c r="AUQ116" s="100"/>
      <c r="AUR116" s="100"/>
      <c r="AUS116" s="100"/>
      <c r="AUT116" s="100"/>
      <c r="AUU116" s="100"/>
      <c r="AUV116" s="100"/>
      <c r="AUW116" s="100"/>
      <c r="AUX116" s="100"/>
      <c r="AUY116" s="100"/>
      <c r="AUZ116" s="100"/>
      <c r="AVA116" s="100"/>
      <c r="AVB116" s="100"/>
      <c r="AVC116" s="100"/>
      <c r="AVD116" s="100"/>
      <c r="AVE116" s="100"/>
      <c r="AVF116" s="100"/>
      <c r="AVG116" s="100"/>
      <c r="AVH116" s="100"/>
      <c r="AVI116" s="100"/>
      <c r="AVJ116" s="100"/>
      <c r="AVK116" s="100"/>
      <c r="AVL116" s="100"/>
      <c r="AVM116" s="100"/>
      <c r="AVN116" s="100"/>
      <c r="AVO116" s="100"/>
      <c r="AVP116" s="100"/>
      <c r="AVQ116" s="100"/>
      <c r="AVR116" s="100"/>
      <c r="AVS116" s="100"/>
      <c r="AVT116" s="100"/>
      <c r="AVU116" s="100"/>
      <c r="AVV116" s="100"/>
      <c r="AVW116" s="100"/>
      <c r="AVX116" s="100"/>
      <c r="AVY116" s="100"/>
      <c r="AVZ116" s="100"/>
      <c r="AWA116" s="100"/>
      <c r="AWB116" s="100"/>
      <c r="AWC116" s="100"/>
      <c r="AWD116" s="100"/>
      <c r="AWE116" s="100"/>
      <c r="AWF116" s="100"/>
      <c r="AWG116" s="100"/>
      <c r="AWH116" s="100"/>
      <c r="AWI116" s="100"/>
      <c r="AWJ116" s="100"/>
      <c r="AWK116" s="100"/>
      <c r="AWL116" s="100"/>
      <c r="AWM116" s="100"/>
      <c r="AWN116" s="100"/>
      <c r="AWO116" s="100"/>
      <c r="AWP116" s="100"/>
      <c r="AWQ116" s="100"/>
      <c r="AWR116" s="100"/>
      <c r="AWS116" s="100"/>
      <c r="AWT116" s="100"/>
      <c r="AWU116" s="100"/>
      <c r="AWV116" s="100"/>
      <c r="AWW116" s="100"/>
      <c r="AWX116" s="100"/>
      <c r="AWY116" s="100"/>
      <c r="AWZ116" s="100"/>
      <c r="AXA116" s="100"/>
      <c r="AXB116" s="100"/>
      <c r="AXC116" s="100"/>
      <c r="AXD116" s="100"/>
      <c r="AXE116" s="100"/>
      <c r="AXF116" s="100"/>
      <c r="AXG116" s="100"/>
      <c r="AXH116" s="100"/>
      <c r="AXI116" s="100"/>
      <c r="AXJ116" s="100"/>
      <c r="AXK116" s="100"/>
      <c r="AXL116" s="100"/>
      <c r="AXM116" s="100"/>
      <c r="AXN116" s="100"/>
      <c r="AXO116" s="100"/>
      <c r="AXP116" s="100"/>
      <c r="AXQ116" s="100"/>
      <c r="AXR116" s="100"/>
      <c r="AXS116" s="100"/>
      <c r="AXT116" s="100"/>
      <c r="AXU116" s="100"/>
      <c r="AXV116" s="100"/>
      <c r="AXW116" s="100"/>
      <c r="AXX116" s="100"/>
      <c r="AXY116" s="100"/>
      <c r="AXZ116" s="100"/>
      <c r="AYA116" s="100"/>
      <c r="AYB116" s="100"/>
      <c r="AYC116" s="100"/>
      <c r="AYD116" s="100"/>
      <c r="AYE116" s="100"/>
      <c r="AYF116" s="100"/>
      <c r="AYG116" s="100"/>
      <c r="AYH116" s="100"/>
      <c r="AYI116" s="100"/>
      <c r="AYJ116" s="100"/>
      <c r="AYK116" s="100"/>
      <c r="AYL116" s="100"/>
      <c r="AYM116" s="100"/>
      <c r="AYN116" s="100"/>
      <c r="AYO116" s="100"/>
      <c r="AYP116" s="100"/>
      <c r="AYQ116" s="100"/>
      <c r="AYR116" s="100"/>
      <c r="AYS116" s="100"/>
      <c r="AYT116" s="100"/>
      <c r="AYU116" s="100"/>
      <c r="AYV116" s="100"/>
      <c r="AYW116" s="100"/>
      <c r="AYX116" s="100"/>
      <c r="AYY116" s="100"/>
      <c r="AYZ116" s="100"/>
      <c r="AZA116" s="100"/>
      <c r="AZB116" s="100"/>
      <c r="AZC116" s="100"/>
      <c r="AZD116" s="100"/>
      <c r="AZE116" s="100"/>
      <c r="AZF116" s="100"/>
      <c r="AZG116" s="100"/>
      <c r="AZH116" s="100"/>
      <c r="AZI116" s="100"/>
      <c r="AZJ116" s="100"/>
      <c r="AZK116" s="100"/>
      <c r="AZL116" s="100"/>
      <c r="AZM116" s="100"/>
      <c r="AZN116" s="100"/>
      <c r="AZO116" s="100"/>
      <c r="AZP116" s="100"/>
      <c r="AZQ116" s="100"/>
      <c r="AZR116" s="100"/>
      <c r="AZS116" s="100"/>
      <c r="AZT116" s="100"/>
      <c r="AZU116" s="100"/>
      <c r="AZV116" s="100"/>
      <c r="AZW116" s="100"/>
      <c r="AZX116" s="100"/>
      <c r="AZY116" s="100"/>
      <c r="AZZ116" s="100"/>
      <c r="BAA116" s="100"/>
      <c r="BAB116" s="100"/>
      <c r="BAC116" s="100"/>
      <c r="BAD116" s="100"/>
      <c r="BAE116" s="100"/>
      <c r="BAF116" s="100"/>
      <c r="BAG116" s="100"/>
      <c r="BAH116" s="100"/>
      <c r="BAI116" s="100"/>
      <c r="BAJ116" s="100"/>
      <c r="BAK116" s="100"/>
      <c r="BAL116" s="100"/>
      <c r="BAM116" s="100"/>
      <c r="BAN116" s="100"/>
      <c r="BAO116" s="100"/>
      <c r="BAP116" s="100"/>
      <c r="BAQ116" s="100"/>
      <c r="BAR116" s="100"/>
      <c r="BAS116" s="100"/>
      <c r="BAT116" s="100"/>
      <c r="BAU116" s="100"/>
      <c r="BAV116" s="100"/>
      <c r="BAW116" s="100"/>
      <c r="BAX116" s="100"/>
      <c r="BAY116" s="100"/>
      <c r="BAZ116" s="100"/>
      <c r="BBA116" s="100"/>
      <c r="BBB116" s="100"/>
      <c r="BBC116" s="100"/>
      <c r="BBD116" s="100"/>
      <c r="BBE116" s="100"/>
      <c r="BBF116" s="100"/>
      <c r="BBG116" s="100"/>
      <c r="BBH116" s="100"/>
      <c r="BBI116" s="100"/>
      <c r="BBJ116" s="100"/>
      <c r="BBK116" s="100"/>
      <c r="BBL116" s="100"/>
      <c r="BBM116" s="100"/>
      <c r="BBN116" s="100"/>
      <c r="BBO116" s="100"/>
      <c r="BBP116" s="100"/>
      <c r="BBQ116" s="100"/>
      <c r="BBR116" s="100"/>
      <c r="BBS116" s="100"/>
      <c r="BBT116" s="100"/>
      <c r="BBU116" s="100"/>
      <c r="BBV116" s="100"/>
      <c r="BBW116" s="100"/>
      <c r="BBX116" s="100"/>
      <c r="BBY116" s="100"/>
      <c r="BBZ116" s="100"/>
      <c r="BCA116" s="100"/>
      <c r="BCB116" s="100"/>
      <c r="BCC116" s="100"/>
      <c r="BCD116" s="100"/>
      <c r="BCE116" s="100"/>
      <c r="BCF116" s="100"/>
      <c r="BCG116" s="100"/>
      <c r="BCH116" s="100"/>
      <c r="BCI116" s="100"/>
      <c r="BCJ116" s="100"/>
      <c r="BCK116" s="100"/>
      <c r="BCL116" s="100"/>
      <c r="BCM116" s="100"/>
      <c r="BCN116" s="100"/>
      <c r="BCO116" s="100"/>
      <c r="BCP116" s="100"/>
      <c r="BCQ116" s="100"/>
      <c r="BCR116" s="100"/>
      <c r="BCS116" s="100"/>
      <c r="BCT116" s="100"/>
      <c r="BCU116" s="100"/>
      <c r="BCV116" s="100"/>
      <c r="BCW116" s="100"/>
      <c r="BCX116" s="100"/>
      <c r="BCY116" s="100"/>
      <c r="BCZ116" s="100"/>
      <c r="BDA116" s="100"/>
      <c r="BDB116" s="100"/>
      <c r="BDC116" s="100"/>
      <c r="BDD116" s="100"/>
      <c r="BDE116" s="100"/>
      <c r="BDF116" s="100"/>
      <c r="BDG116" s="100"/>
      <c r="BDH116" s="100"/>
      <c r="BDI116" s="100"/>
      <c r="BDJ116" s="100"/>
      <c r="BDK116" s="100"/>
      <c r="BDL116" s="100"/>
      <c r="BDM116" s="100"/>
      <c r="BDN116" s="100"/>
      <c r="BDO116" s="100"/>
      <c r="BDP116" s="100"/>
      <c r="BDQ116" s="100"/>
      <c r="BDR116" s="100"/>
      <c r="BDS116" s="100"/>
      <c r="BDT116" s="100"/>
      <c r="BDU116" s="100"/>
      <c r="BDV116" s="100"/>
      <c r="BDW116" s="100"/>
      <c r="BDX116" s="100"/>
      <c r="BDY116" s="100"/>
      <c r="BDZ116" s="100"/>
      <c r="BEA116" s="100"/>
      <c r="BEB116" s="100"/>
      <c r="BEC116" s="100"/>
      <c r="BED116" s="100"/>
      <c r="BEE116" s="100"/>
      <c r="BEF116" s="100"/>
      <c r="BEG116" s="100"/>
      <c r="BEH116" s="100"/>
      <c r="BEI116" s="100"/>
      <c r="BEJ116" s="100"/>
      <c r="BEK116" s="100"/>
      <c r="BEL116" s="100"/>
      <c r="BEM116" s="100"/>
      <c r="BEN116" s="100"/>
      <c r="BEO116" s="100"/>
      <c r="BEP116" s="100"/>
      <c r="BEQ116" s="100"/>
      <c r="BER116" s="100"/>
      <c r="BES116" s="100"/>
      <c r="BET116" s="100"/>
      <c r="BEU116" s="100"/>
      <c r="BEV116" s="100"/>
      <c r="BEW116" s="100"/>
      <c r="BEX116" s="100"/>
      <c r="BEY116" s="100"/>
      <c r="BEZ116" s="100"/>
      <c r="BFA116" s="100"/>
      <c r="BFB116" s="100"/>
      <c r="BFC116" s="100"/>
      <c r="BFD116" s="100"/>
      <c r="BFE116" s="100"/>
      <c r="BFF116" s="100"/>
      <c r="BFG116" s="100"/>
      <c r="BFH116" s="100"/>
      <c r="BFI116" s="100"/>
      <c r="BFJ116" s="100"/>
      <c r="BFK116" s="100"/>
      <c r="BFL116" s="100"/>
      <c r="BFM116" s="100"/>
      <c r="BFN116" s="100"/>
      <c r="BFO116" s="100"/>
      <c r="BFP116" s="100"/>
      <c r="BFQ116" s="100"/>
      <c r="BFR116" s="100"/>
      <c r="BFS116" s="100"/>
      <c r="BFT116" s="100"/>
      <c r="BFU116" s="100"/>
      <c r="BFV116" s="100"/>
      <c r="BFW116" s="100"/>
      <c r="BFX116" s="100"/>
      <c r="BFY116" s="100"/>
      <c r="BFZ116" s="100"/>
      <c r="BGA116" s="100"/>
      <c r="BGB116" s="100"/>
      <c r="BGC116" s="100"/>
      <c r="BGD116" s="100"/>
      <c r="BGE116" s="100"/>
      <c r="BGF116" s="100"/>
      <c r="BGG116" s="100"/>
      <c r="BGH116" s="100"/>
      <c r="BGI116" s="100"/>
      <c r="BGJ116" s="100"/>
      <c r="BGK116" s="100"/>
      <c r="BGL116" s="100"/>
      <c r="BGM116" s="100"/>
      <c r="BGN116" s="100"/>
      <c r="BGO116" s="100"/>
      <c r="BGP116" s="100"/>
      <c r="BGQ116" s="100"/>
      <c r="BGR116" s="100"/>
      <c r="BGS116" s="100"/>
      <c r="BGT116" s="100"/>
      <c r="BGU116" s="100"/>
      <c r="BGV116" s="100"/>
      <c r="BGW116" s="100"/>
      <c r="BGX116" s="100"/>
      <c r="BGY116" s="100"/>
      <c r="BGZ116" s="100"/>
      <c r="BHA116" s="100"/>
      <c r="BHB116" s="100"/>
      <c r="BHC116" s="100"/>
      <c r="BHD116" s="100"/>
      <c r="BHE116" s="100"/>
      <c r="BHF116" s="100"/>
      <c r="BHG116" s="100"/>
      <c r="BHH116" s="100"/>
      <c r="BHI116" s="100"/>
      <c r="BHJ116" s="100"/>
      <c r="BHK116" s="100"/>
      <c r="BHL116" s="100"/>
      <c r="BHM116" s="100"/>
      <c r="BHN116" s="100"/>
      <c r="BHO116" s="100"/>
      <c r="BHP116" s="100"/>
      <c r="BHQ116" s="100"/>
      <c r="BHR116" s="100"/>
      <c r="BHS116" s="100"/>
      <c r="BHT116" s="100"/>
      <c r="BHU116" s="100"/>
      <c r="BHV116" s="100"/>
      <c r="BHW116" s="100"/>
      <c r="BHX116" s="100"/>
      <c r="BHY116" s="100"/>
      <c r="BHZ116" s="100"/>
      <c r="BIA116" s="100"/>
      <c r="BIB116" s="100"/>
      <c r="BIC116" s="100"/>
      <c r="BID116" s="100"/>
      <c r="BIE116" s="100"/>
      <c r="BIF116" s="100"/>
      <c r="BIG116" s="100"/>
      <c r="BIH116" s="100"/>
      <c r="BII116" s="100"/>
      <c r="BIJ116" s="100"/>
      <c r="BIK116" s="100"/>
      <c r="BIL116" s="100"/>
      <c r="BIM116" s="100"/>
      <c r="BIN116" s="100"/>
      <c r="BIO116" s="100"/>
      <c r="BIP116" s="100"/>
      <c r="BIQ116" s="100"/>
      <c r="BIR116" s="100"/>
      <c r="BIS116" s="100"/>
      <c r="BIT116" s="100"/>
      <c r="BIU116" s="100"/>
      <c r="BIV116" s="100"/>
      <c r="BIW116" s="100"/>
      <c r="BIX116" s="100"/>
      <c r="BIY116" s="100"/>
      <c r="BIZ116" s="100"/>
      <c r="BJA116" s="100"/>
      <c r="BJB116" s="100"/>
      <c r="BJC116" s="100"/>
      <c r="BJD116" s="100"/>
      <c r="BJE116" s="100"/>
      <c r="BJF116" s="100"/>
      <c r="BJG116" s="100"/>
      <c r="BJH116" s="100"/>
      <c r="BJI116" s="100"/>
      <c r="BJJ116" s="100"/>
      <c r="BJK116" s="100"/>
      <c r="BJL116" s="100"/>
      <c r="BJM116" s="100"/>
      <c r="BJN116" s="100"/>
      <c r="BJO116" s="100"/>
      <c r="BJP116" s="100"/>
      <c r="BJQ116" s="100"/>
      <c r="BJR116" s="100"/>
      <c r="BJS116" s="100"/>
      <c r="BJT116" s="100"/>
      <c r="BJU116" s="100"/>
      <c r="BJV116" s="100"/>
      <c r="BJW116" s="100"/>
      <c r="BJX116" s="100"/>
      <c r="BJY116" s="100"/>
      <c r="BJZ116" s="100"/>
      <c r="BKA116" s="100"/>
      <c r="BKB116" s="100"/>
      <c r="BKC116" s="100"/>
      <c r="BKD116" s="100"/>
      <c r="BKE116" s="100"/>
      <c r="BKF116" s="100"/>
      <c r="BKG116" s="100"/>
      <c r="BKH116" s="100"/>
      <c r="BKI116" s="100"/>
      <c r="BKJ116" s="100"/>
      <c r="BKK116" s="100"/>
      <c r="BKL116" s="100"/>
      <c r="BKM116" s="100"/>
      <c r="BKN116" s="100"/>
      <c r="BKO116" s="100"/>
      <c r="BKP116" s="100"/>
      <c r="BKQ116" s="100"/>
      <c r="BKR116" s="100"/>
      <c r="BKS116" s="100"/>
      <c r="BKT116" s="100"/>
      <c r="BKU116" s="100"/>
      <c r="BKV116" s="100"/>
      <c r="BKW116" s="100"/>
      <c r="BKX116" s="100"/>
      <c r="BKY116" s="100"/>
      <c r="BKZ116" s="100"/>
      <c r="BLA116" s="100"/>
      <c r="BLB116" s="100"/>
      <c r="BLC116" s="100"/>
      <c r="BLD116" s="100"/>
      <c r="BLE116" s="100"/>
      <c r="BLF116" s="100"/>
      <c r="BLG116" s="100"/>
      <c r="BLH116" s="100"/>
      <c r="BLI116" s="100"/>
      <c r="BLJ116" s="100"/>
      <c r="BLK116" s="100"/>
      <c r="BLL116" s="100"/>
      <c r="BLM116" s="100"/>
      <c r="BLN116" s="100"/>
      <c r="BLO116" s="100"/>
      <c r="BLP116" s="100"/>
      <c r="BLQ116" s="100"/>
      <c r="BLR116" s="100"/>
      <c r="BLS116" s="100"/>
      <c r="BLT116" s="100"/>
      <c r="BLU116" s="100"/>
      <c r="BLV116" s="100"/>
      <c r="BLW116" s="100"/>
      <c r="BLX116" s="100"/>
      <c r="BLY116" s="100"/>
      <c r="BLZ116" s="100"/>
      <c r="BMA116" s="100"/>
      <c r="BMB116" s="100"/>
      <c r="BMC116" s="100"/>
      <c r="BMD116" s="100"/>
      <c r="BME116" s="100"/>
      <c r="BMF116" s="100"/>
      <c r="BMG116" s="100"/>
      <c r="BMH116" s="100"/>
      <c r="BMI116" s="100"/>
      <c r="BMJ116" s="100"/>
      <c r="BMK116" s="100"/>
      <c r="BML116" s="100"/>
      <c r="BMM116" s="100"/>
      <c r="BMN116" s="100"/>
      <c r="BMO116" s="100"/>
      <c r="BMP116" s="100"/>
      <c r="BMQ116" s="100"/>
      <c r="BMR116" s="100"/>
      <c r="BMS116" s="100"/>
      <c r="BMT116" s="100"/>
      <c r="BMU116" s="100"/>
      <c r="BMV116" s="100"/>
      <c r="BMW116" s="100"/>
      <c r="BMX116" s="100"/>
      <c r="BMY116" s="100"/>
      <c r="BMZ116" s="100"/>
      <c r="BNA116" s="100"/>
      <c r="BNB116" s="100"/>
      <c r="BNC116" s="100"/>
      <c r="BND116" s="100"/>
      <c r="BNE116" s="100"/>
      <c r="BNF116" s="100"/>
      <c r="BNG116" s="100"/>
      <c r="BNH116" s="100"/>
      <c r="BNI116" s="100"/>
      <c r="BNJ116" s="100"/>
      <c r="BNK116" s="100"/>
      <c r="BNL116" s="100"/>
      <c r="BNM116" s="100"/>
      <c r="BNN116" s="100"/>
      <c r="BNO116" s="100"/>
      <c r="BNP116" s="100"/>
      <c r="BNQ116" s="100"/>
      <c r="BNR116" s="100"/>
      <c r="BNS116" s="100"/>
      <c r="BNT116" s="100"/>
      <c r="BNU116" s="100"/>
      <c r="BNV116" s="100"/>
      <c r="BNW116" s="100"/>
      <c r="BNX116" s="100"/>
      <c r="BNY116" s="100"/>
      <c r="BNZ116" s="100"/>
      <c r="BOA116" s="100"/>
      <c r="BOB116" s="100"/>
      <c r="BOC116" s="100"/>
      <c r="BOD116" s="100"/>
      <c r="BOE116" s="100"/>
      <c r="BOF116" s="100"/>
      <c r="BOG116" s="100"/>
      <c r="BOH116" s="100"/>
      <c r="BOI116" s="100"/>
      <c r="BOJ116" s="100"/>
      <c r="BOK116" s="100"/>
      <c r="BOL116" s="100"/>
      <c r="BOM116" s="100"/>
      <c r="BON116" s="100"/>
      <c r="BOO116" s="100"/>
      <c r="BOP116" s="100"/>
      <c r="BOQ116" s="100"/>
      <c r="BOR116" s="100"/>
      <c r="BOS116" s="100"/>
      <c r="BOT116" s="100"/>
      <c r="BOU116" s="100"/>
      <c r="BOV116" s="100"/>
      <c r="BOW116" s="100"/>
      <c r="BOX116" s="100"/>
      <c r="BOY116" s="100"/>
      <c r="BOZ116" s="100"/>
      <c r="BPA116" s="100"/>
      <c r="BPB116" s="100"/>
      <c r="BPC116" s="100"/>
      <c r="BPD116" s="100"/>
      <c r="BPE116" s="100"/>
      <c r="BPF116" s="100"/>
      <c r="BPG116" s="100"/>
      <c r="BPH116" s="100"/>
      <c r="BPI116" s="100"/>
      <c r="BPJ116" s="100"/>
      <c r="BPK116" s="100"/>
      <c r="BPL116" s="100"/>
      <c r="BPM116" s="100"/>
      <c r="BPN116" s="100"/>
      <c r="BPO116" s="100"/>
      <c r="BPP116" s="100"/>
      <c r="BPQ116" s="100"/>
      <c r="BPR116" s="100"/>
      <c r="BPS116" s="100"/>
      <c r="BPT116" s="100"/>
      <c r="BPU116" s="100"/>
      <c r="BPV116" s="100"/>
      <c r="BPW116" s="100"/>
      <c r="BPX116" s="100"/>
      <c r="BPY116" s="100"/>
      <c r="BPZ116" s="100"/>
      <c r="BQA116" s="100"/>
      <c r="BQB116" s="100"/>
      <c r="BQC116" s="100"/>
      <c r="BQD116" s="100"/>
      <c r="BQE116" s="100"/>
      <c r="BQF116" s="100"/>
      <c r="BQG116" s="100"/>
      <c r="BQH116" s="100"/>
      <c r="BQI116" s="100"/>
      <c r="BQJ116" s="100"/>
      <c r="BQK116" s="100"/>
      <c r="BQL116" s="100"/>
      <c r="BQM116" s="100"/>
      <c r="BQN116" s="100"/>
      <c r="BQO116" s="100"/>
      <c r="BQP116" s="100"/>
      <c r="BQQ116" s="100"/>
      <c r="BQR116" s="100"/>
      <c r="BQS116" s="100"/>
      <c r="BQT116" s="100"/>
      <c r="BQU116" s="100"/>
      <c r="BQV116" s="100"/>
      <c r="BQW116" s="100"/>
      <c r="BQX116" s="100"/>
      <c r="BQY116" s="100"/>
      <c r="BQZ116" s="100"/>
      <c r="BRA116" s="100"/>
      <c r="BRB116" s="100"/>
      <c r="BRC116" s="100"/>
      <c r="BRD116" s="100"/>
      <c r="BRE116" s="100"/>
      <c r="BRF116" s="100"/>
      <c r="BRG116" s="100"/>
      <c r="BRH116" s="100"/>
      <c r="BRI116" s="100"/>
      <c r="BRJ116" s="100"/>
      <c r="BRK116" s="100"/>
      <c r="BRL116" s="100"/>
      <c r="BRM116" s="100"/>
      <c r="BRN116" s="100"/>
      <c r="BRO116" s="100"/>
      <c r="BRP116" s="100"/>
      <c r="BRQ116" s="100"/>
      <c r="BRR116" s="100"/>
      <c r="BRS116" s="100"/>
      <c r="BRT116" s="100"/>
      <c r="BRU116" s="100"/>
      <c r="BRV116" s="100"/>
      <c r="BRW116" s="100"/>
      <c r="BRX116" s="100"/>
      <c r="BRY116" s="100"/>
      <c r="BRZ116" s="100"/>
      <c r="BSA116" s="100"/>
      <c r="BSB116" s="100"/>
      <c r="BSC116" s="100"/>
      <c r="BSD116" s="100"/>
      <c r="BSE116" s="100"/>
      <c r="BSF116" s="100"/>
      <c r="BSG116" s="100"/>
      <c r="BSH116" s="100"/>
      <c r="BSI116" s="100"/>
      <c r="BSJ116" s="100"/>
      <c r="BSK116" s="100"/>
      <c r="BSL116" s="100"/>
      <c r="BSM116" s="100"/>
      <c r="BSN116" s="100"/>
      <c r="BSO116" s="100"/>
      <c r="BSP116" s="100"/>
      <c r="BSQ116" s="100"/>
      <c r="BSR116" s="100"/>
      <c r="BSS116" s="100"/>
      <c r="BST116" s="100"/>
      <c r="BSU116" s="100"/>
      <c r="BSV116" s="100"/>
      <c r="BSW116" s="100"/>
      <c r="BSX116" s="100"/>
      <c r="BSY116" s="100"/>
      <c r="BSZ116" s="100"/>
      <c r="BTA116" s="100"/>
      <c r="BTB116" s="100"/>
      <c r="BTC116" s="100"/>
      <c r="BTD116" s="100"/>
      <c r="BTE116" s="100"/>
      <c r="BTF116" s="100"/>
      <c r="BTG116" s="100"/>
      <c r="BTH116" s="100"/>
      <c r="BTI116" s="100"/>
      <c r="BTJ116" s="100"/>
      <c r="BTK116" s="100"/>
      <c r="BTL116" s="100"/>
      <c r="BTM116" s="100"/>
      <c r="BTN116" s="100"/>
      <c r="BTO116" s="100"/>
      <c r="BTP116" s="100"/>
      <c r="BTQ116" s="100"/>
      <c r="BTR116" s="100"/>
      <c r="BTS116" s="100"/>
      <c r="BTT116" s="100"/>
      <c r="BTU116" s="100"/>
      <c r="BTV116" s="100"/>
      <c r="BTW116" s="100"/>
      <c r="BTX116" s="100"/>
      <c r="BTY116" s="100"/>
      <c r="BTZ116" s="100"/>
      <c r="BUA116" s="100"/>
      <c r="BUB116" s="100"/>
      <c r="BUC116" s="100"/>
      <c r="BUD116" s="100"/>
      <c r="BUE116" s="100"/>
      <c r="BUF116" s="100"/>
      <c r="BUG116" s="100"/>
      <c r="BUH116" s="100"/>
      <c r="BUI116" s="100"/>
      <c r="BUJ116" s="100"/>
      <c r="BUK116" s="100"/>
      <c r="BUL116" s="100"/>
      <c r="BUM116" s="100"/>
      <c r="BUN116" s="100"/>
      <c r="BUO116" s="100"/>
      <c r="BUP116" s="100"/>
      <c r="BUQ116" s="100"/>
      <c r="BUR116" s="100"/>
      <c r="BUS116" s="100"/>
      <c r="BUT116" s="100"/>
      <c r="BUU116" s="100"/>
      <c r="BUV116" s="100"/>
      <c r="BUW116" s="100"/>
      <c r="BUX116" s="100"/>
      <c r="BUY116" s="100"/>
      <c r="BUZ116" s="100"/>
      <c r="BVA116" s="100"/>
      <c r="BVB116" s="100"/>
      <c r="BVC116" s="100"/>
      <c r="BVD116" s="100"/>
      <c r="BVE116" s="100"/>
      <c r="BVF116" s="100"/>
      <c r="BVG116" s="100"/>
      <c r="BVH116" s="100"/>
      <c r="BVI116" s="100"/>
      <c r="BVJ116" s="100"/>
      <c r="BVK116" s="100"/>
      <c r="BVL116" s="100"/>
      <c r="BVM116" s="100"/>
      <c r="BVN116" s="100"/>
      <c r="BVO116" s="100"/>
      <c r="BVP116" s="100"/>
      <c r="BVQ116" s="100"/>
      <c r="BVR116" s="100"/>
      <c r="BVS116" s="100"/>
      <c r="BVT116" s="100"/>
      <c r="BVU116" s="100"/>
      <c r="BVV116" s="100"/>
      <c r="BVW116" s="100"/>
      <c r="BVX116" s="100"/>
      <c r="BVY116" s="100"/>
      <c r="BVZ116" s="100"/>
      <c r="BWA116" s="100"/>
      <c r="BWB116" s="100"/>
      <c r="BWC116" s="100"/>
      <c r="BWD116" s="100"/>
      <c r="BWE116" s="100"/>
      <c r="BWF116" s="100"/>
      <c r="BWG116" s="100"/>
      <c r="BWH116" s="100"/>
      <c r="BWI116" s="100"/>
      <c r="BWJ116" s="100"/>
      <c r="BWK116" s="100"/>
      <c r="BWL116" s="100"/>
      <c r="BWM116" s="100"/>
      <c r="BWN116" s="100"/>
      <c r="BWO116" s="100"/>
      <c r="BWP116" s="100"/>
      <c r="BWQ116" s="100"/>
      <c r="BWR116" s="100"/>
      <c r="BWS116" s="100"/>
      <c r="BWT116" s="100"/>
      <c r="BWU116" s="100"/>
      <c r="BWV116" s="100"/>
      <c r="BWW116" s="100"/>
      <c r="BWX116" s="100"/>
      <c r="BWY116" s="100"/>
      <c r="BWZ116" s="100"/>
      <c r="BXA116" s="100"/>
      <c r="BXB116" s="100"/>
      <c r="BXC116" s="100"/>
      <c r="BXD116" s="100"/>
      <c r="BXE116" s="100"/>
      <c r="BXF116" s="100"/>
      <c r="BXG116" s="100"/>
      <c r="BXH116" s="100"/>
      <c r="BXI116" s="100"/>
      <c r="BXJ116" s="100"/>
      <c r="BXK116" s="100"/>
      <c r="BXL116" s="100"/>
      <c r="BXM116" s="100"/>
      <c r="BXN116" s="100"/>
      <c r="BXO116" s="100"/>
      <c r="BXP116" s="100"/>
      <c r="BXQ116" s="100"/>
      <c r="BXR116" s="100"/>
      <c r="BXS116" s="100"/>
      <c r="BXT116" s="100"/>
      <c r="BXU116" s="100"/>
      <c r="BXV116" s="100"/>
      <c r="BXW116" s="100"/>
      <c r="BXX116" s="100"/>
      <c r="BXY116" s="100"/>
      <c r="BXZ116" s="100"/>
      <c r="BYA116" s="100"/>
      <c r="BYB116" s="100"/>
      <c r="BYC116" s="100"/>
      <c r="BYD116" s="100"/>
      <c r="BYE116" s="100"/>
      <c r="BYF116" s="100"/>
      <c r="BYG116" s="100"/>
      <c r="BYH116" s="100"/>
      <c r="BYI116" s="100"/>
      <c r="BYJ116" s="100"/>
      <c r="BYK116" s="100"/>
      <c r="BYL116" s="100"/>
      <c r="BYM116" s="100"/>
      <c r="BYN116" s="100"/>
      <c r="BYO116" s="100"/>
      <c r="BYP116" s="100"/>
      <c r="BYQ116" s="100"/>
      <c r="BYR116" s="100"/>
      <c r="BYS116" s="100"/>
      <c r="BYT116" s="100"/>
      <c r="BYU116" s="100"/>
      <c r="BYV116" s="100"/>
      <c r="BYW116" s="100"/>
      <c r="BYX116" s="100"/>
      <c r="BYY116" s="100"/>
      <c r="BYZ116" s="100"/>
      <c r="BZA116" s="100"/>
      <c r="BZB116" s="100"/>
      <c r="BZC116" s="100"/>
      <c r="BZD116" s="100"/>
      <c r="BZE116" s="100"/>
      <c r="BZF116" s="100"/>
      <c r="BZG116" s="100"/>
      <c r="BZH116" s="100"/>
      <c r="BZI116" s="100"/>
      <c r="BZJ116" s="100"/>
      <c r="BZK116" s="100"/>
      <c r="BZL116" s="100"/>
      <c r="BZM116" s="100"/>
      <c r="BZN116" s="100"/>
      <c r="BZO116" s="100"/>
      <c r="BZP116" s="100"/>
      <c r="BZQ116" s="100"/>
      <c r="BZR116" s="100"/>
      <c r="BZS116" s="100"/>
      <c r="BZT116" s="100"/>
      <c r="BZU116" s="100"/>
      <c r="BZV116" s="100"/>
      <c r="BZW116" s="100"/>
      <c r="BZX116" s="100"/>
      <c r="BZY116" s="100"/>
      <c r="BZZ116" s="100"/>
      <c r="CAA116" s="100"/>
      <c r="CAB116" s="100"/>
      <c r="CAC116" s="100"/>
      <c r="CAD116" s="100"/>
      <c r="CAE116" s="100"/>
      <c r="CAF116" s="100"/>
      <c r="CAG116" s="100"/>
      <c r="CAH116" s="100"/>
      <c r="CAI116" s="100"/>
      <c r="CAJ116" s="100"/>
      <c r="CAK116" s="100"/>
      <c r="CAL116" s="100"/>
      <c r="CAM116" s="100"/>
      <c r="CAN116" s="100"/>
      <c r="CAO116" s="100"/>
      <c r="CAP116" s="100"/>
      <c r="CAQ116" s="100"/>
      <c r="CAR116" s="100"/>
      <c r="CAS116" s="100"/>
      <c r="CAT116" s="100"/>
      <c r="CAU116" s="100"/>
      <c r="CAV116" s="100"/>
      <c r="CAW116" s="100"/>
      <c r="CAX116" s="100"/>
      <c r="CAY116" s="100"/>
      <c r="CAZ116" s="100"/>
      <c r="CBA116" s="100"/>
      <c r="CBB116" s="100"/>
      <c r="CBC116" s="100"/>
      <c r="CBD116" s="100"/>
      <c r="CBE116" s="100"/>
      <c r="CBF116" s="100"/>
      <c r="CBG116" s="100"/>
      <c r="CBH116" s="100"/>
      <c r="CBI116" s="100"/>
      <c r="CBJ116" s="100"/>
      <c r="CBK116" s="100"/>
      <c r="CBL116" s="100"/>
      <c r="CBM116" s="100"/>
      <c r="CBN116" s="100"/>
      <c r="CBO116" s="100"/>
      <c r="CBP116" s="100"/>
      <c r="CBQ116" s="100"/>
      <c r="CBR116" s="100"/>
      <c r="CBS116" s="100"/>
      <c r="CBT116" s="100"/>
      <c r="CBU116" s="100"/>
      <c r="CBV116" s="100"/>
      <c r="CBW116" s="100"/>
      <c r="CBX116" s="100"/>
      <c r="CBY116" s="100"/>
      <c r="CBZ116" s="100"/>
      <c r="CCA116" s="100"/>
      <c r="CCB116" s="100"/>
      <c r="CCC116" s="100"/>
      <c r="CCD116" s="100"/>
      <c r="CCE116" s="100"/>
      <c r="CCF116" s="100"/>
      <c r="CCG116" s="100"/>
      <c r="CCH116" s="100"/>
      <c r="CCI116" s="100"/>
      <c r="CCJ116" s="100"/>
      <c r="CCK116" s="100"/>
      <c r="CCL116" s="100"/>
      <c r="CCM116" s="100"/>
      <c r="CCN116" s="100"/>
      <c r="CCO116" s="100"/>
      <c r="CCP116" s="100"/>
      <c r="CCQ116" s="100"/>
      <c r="CCR116" s="100"/>
      <c r="CCS116" s="100"/>
      <c r="CCT116" s="100"/>
      <c r="CCU116" s="100"/>
      <c r="CCV116" s="100"/>
      <c r="CCW116" s="100"/>
      <c r="CCX116" s="100"/>
      <c r="CCY116" s="100"/>
      <c r="CCZ116" s="100"/>
      <c r="CDA116" s="100"/>
      <c r="CDB116" s="100"/>
      <c r="CDC116" s="100"/>
      <c r="CDD116" s="100"/>
      <c r="CDE116" s="100"/>
      <c r="CDF116" s="100"/>
      <c r="CDG116" s="100"/>
      <c r="CDH116" s="100"/>
      <c r="CDI116" s="100"/>
      <c r="CDJ116" s="100"/>
      <c r="CDK116" s="100"/>
      <c r="CDL116" s="100"/>
      <c r="CDM116" s="100"/>
      <c r="CDN116" s="100"/>
      <c r="CDO116" s="100"/>
      <c r="CDP116" s="100"/>
      <c r="CDQ116" s="100"/>
      <c r="CDR116" s="100"/>
      <c r="CDS116" s="100"/>
      <c r="CDT116" s="100"/>
      <c r="CDU116" s="100"/>
      <c r="CDV116" s="100"/>
      <c r="CDW116" s="100"/>
      <c r="CDX116" s="100"/>
      <c r="CDY116" s="100"/>
      <c r="CDZ116" s="100"/>
      <c r="CEA116" s="100"/>
      <c r="CEB116" s="100"/>
      <c r="CEC116" s="100"/>
      <c r="CED116" s="100"/>
      <c r="CEE116" s="100"/>
      <c r="CEF116" s="100"/>
      <c r="CEG116" s="100"/>
      <c r="CEH116" s="100"/>
      <c r="CEI116" s="100"/>
      <c r="CEJ116" s="100"/>
      <c r="CEK116" s="100"/>
      <c r="CEL116" s="100"/>
      <c r="CEM116" s="100"/>
      <c r="CEN116" s="100"/>
      <c r="CEO116" s="100"/>
      <c r="CEP116" s="100"/>
      <c r="CEQ116" s="100"/>
      <c r="CER116" s="100"/>
      <c r="CES116" s="100"/>
      <c r="CET116" s="100"/>
      <c r="CEU116" s="100"/>
      <c r="CEV116" s="100"/>
      <c r="CEW116" s="100"/>
      <c r="CEX116" s="100"/>
      <c r="CEY116" s="100"/>
      <c r="CEZ116" s="100"/>
      <c r="CFA116" s="100"/>
      <c r="CFB116" s="100"/>
      <c r="CFC116" s="100"/>
      <c r="CFD116" s="100"/>
      <c r="CFE116" s="100"/>
      <c r="CFF116" s="100"/>
      <c r="CFG116" s="100"/>
      <c r="CFH116" s="100"/>
      <c r="CFI116" s="100"/>
      <c r="CFJ116" s="100"/>
      <c r="CFK116" s="100"/>
      <c r="CFL116" s="100"/>
      <c r="CFM116" s="100"/>
      <c r="CFN116" s="100"/>
      <c r="CFO116" s="100"/>
      <c r="CFP116" s="100"/>
      <c r="CFQ116" s="100"/>
      <c r="CFR116" s="100"/>
      <c r="CFS116" s="100"/>
      <c r="CFT116" s="100"/>
      <c r="CFU116" s="100"/>
      <c r="CFV116" s="100"/>
      <c r="CFW116" s="100"/>
      <c r="CFX116" s="100"/>
      <c r="CFY116" s="100"/>
      <c r="CFZ116" s="100"/>
      <c r="CGA116" s="100"/>
      <c r="CGB116" s="100"/>
      <c r="CGC116" s="100"/>
      <c r="CGD116" s="100"/>
      <c r="CGE116" s="100"/>
      <c r="CGF116" s="100"/>
      <c r="CGG116" s="100"/>
      <c r="CGH116" s="100"/>
      <c r="CGI116" s="100"/>
      <c r="CGJ116" s="100"/>
      <c r="CGK116" s="100"/>
      <c r="CGL116" s="100"/>
      <c r="CGM116" s="100"/>
      <c r="CGN116" s="100"/>
      <c r="CGO116" s="100"/>
      <c r="CGP116" s="100"/>
      <c r="CGQ116" s="100"/>
      <c r="CGR116" s="100"/>
      <c r="CGS116" s="100"/>
      <c r="CGT116" s="100"/>
      <c r="CGU116" s="100"/>
      <c r="CGV116" s="100"/>
      <c r="CGW116" s="100"/>
      <c r="CGX116" s="100"/>
      <c r="CGY116" s="100"/>
      <c r="CGZ116" s="100"/>
      <c r="CHA116" s="100"/>
      <c r="CHB116" s="100"/>
      <c r="CHC116" s="100"/>
      <c r="CHD116" s="100"/>
      <c r="CHE116" s="100"/>
      <c r="CHF116" s="100"/>
      <c r="CHG116" s="100"/>
      <c r="CHH116" s="100"/>
      <c r="CHI116" s="100"/>
      <c r="CHJ116" s="100"/>
      <c r="CHK116" s="100"/>
      <c r="CHL116" s="100"/>
      <c r="CHM116" s="100"/>
      <c r="CHN116" s="100"/>
      <c r="CHO116" s="100"/>
      <c r="CHP116" s="100"/>
      <c r="CHQ116" s="100"/>
      <c r="CHR116" s="100"/>
      <c r="CHS116" s="100"/>
      <c r="CHT116" s="100"/>
      <c r="CHU116" s="100"/>
      <c r="CHV116" s="100"/>
      <c r="CHW116" s="100"/>
      <c r="CHX116" s="100"/>
      <c r="CHY116" s="100"/>
      <c r="CHZ116" s="100"/>
      <c r="CIA116" s="100"/>
      <c r="CIB116" s="100"/>
      <c r="CIC116" s="100"/>
      <c r="CID116" s="100"/>
      <c r="CIE116" s="100"/>
      <c r="CIF116" s="100"/>
      <c r="CIG116" s="100"/>
      <c r="CIH116" s="100"/>
      <c r="CII116" s="100"/>
      <c r="CIJ116" s="100"/>
      <c r="CIK116" s="100"/>
      <c r="CIL116" s="100"/>
      <c r="CIM116" s="100"/>
      <c r="CIN116" s="100"/>
      <c r="CIO116" s="100"/>
      <c r="CIP116" s="100"/>
      <c r="CIQ116" s="100"/>
      <c r="CIR116" s="100"/>
      <c r="CIS116" s="100"/>
      <c r="CIT116" s="100"/>
      <c r="CIU116" s="100"/>
      <c r="CIV116" s="100"/>
      <c r="CIW116" s="100"/>
      <c r="CIX116" s="100"/>
      <c r="CIY116" s="100"/>
      <c r="CIZ116" s="100"/>
      <c r="CJA116" s="100"/>
      <c r="CJB116" s="100"/>
      <c r="CJC116" s="100"/>
      <c r="CJD116" s="100"/>
      <c r="CJE116" s="100"/>
      <c r="CJF116" s="100"/>
      <c r="CJG116" s="100"/>
      <c r="CJH116" s="100"/>
      <c r="CJI116" s="100"/>
      <c r="CJJ116" s="100"/>
      <c r="CJK116" s="100"/>
      <c r="CJL116" s="100"/>
      <c r="CJM116" s="100"/>
      <c r="CJN116" s="100"/>
      <c r="CJO116" s="100"/>
      <c r="CJP116" s="100"/>
      <c r="CJQ116" s="100"/>
      <c r="CJR116" s="100"/>
      <c r="CJS116" s="100"/>
      <c r="CJT116" s="100"/>
      <c r="CJU116" s="100"/>
      <c r="CJV116" s="100"/>
      <c r="CJW116" s="100"/>
      <c r="CJX116" s="100"/>
      <c r="CJY116" s="100"/>
      <c r="CJZ116" s="100"/>
      <c r="CKA116" s="100"/>
      <c r="CKB116" s="100"/>
      <c r="CKC116" s="100"/>
      <c r="CKD116" s="100"/>
      <c r="CKE116" s="100"/>
      <c r="CKF116" s="100"/>
      <c r="CKG116" s="100"/>
      <c r="CKH116" s="100"/>
      <c r="CKI116" s="100"/>
      <c r="CKJ116" s="100"/>
      <c r="CKK116" s="100"/>
      <c r="CKL116" s="100"/>
      <c r="CKM116" s="100"/>
      <c r="CKN116" s="100"/>
      <c r="CKO116" s="100"/>
      <c r="CKP116" s="100"/>
      <c r="CKQ116" s="100"/>
      <c r="CKR116" s="100"/>
      <c r="CKS116" s="100"/>
      <c r="CKT116" s="100"/>
      <c r="CKU116" s="100"/>
      <c r="CKV116" s="100"/>
      <c r="CKW116" s="100"/>
      <c r="CKX116" s="100"/>
      <c r="CKY116" s="100"/>
      <c r="CKZ116" s="100"/>
      <c r="CLA116" s="100"/>
      <c r="CLB116" s="100"/>
      <c r="CLC116" s="100"/>
      <c r="CLD116" s="100"/>
      <c r="CLE116" s="100"/>
      <c r="CLF116" s="100"/>
      <c r="CLG116" s="100"/>
      <c r="CLH116" s="100"/>
      <c r="CLI116" s="100"/>
      <c r="CLJ116" s="100"/>
      <c r="CLK116" s="100"/>
      <c r="CLL116" s="100"/>
      <c r="CLM116" s="100"/>
      <c r="CLN116" s="100"/>
      <c r="CLO116" s="100"/>
      <c r="CLP116" s="100"/>
      <c r="CLQ116" s="100"/>
      <c r="CLR116" s="100"/>
      <c r="CLS116" s="100"/>
      <c r="CLT116" s="100"/>
      <c r="CLU116" s="100"/>
      <c r="CLV116" s="100"/>
      <c r="CLW116" s="100"/>
      <c r="CLX116" s="100"/>
      <c r="CLY116" s="100"/>
      <c r="CLZ116" s="100"/>
      <c r="CMA116" s="100"/>
      <c r="CMB116" s="100"/>
      <c r="CMC116" s="100"/>
      <c r="CMD116" s="100"/>
      <c r="CME116" s="100"/>
      <c r="CMF116" s="100"/>
      <c r="CMG116" s="100"/>
      <c r="CMH116" s="100"/>
      <c r="CMI116" s="100"/>
      <c r="CMJ116" s="100"/>
      <c r="CMK116" s="100"/>
      <c r="CML116" s="100"/>
      <c r="CMM116" s="100"/>
      <c r="CMN116" s="100"/>
      <c r="CMO116" s="100"/>
      <c r="CMP116" s="100"/>
      <c r="CMQ116" s="100"/>
      <c r="CMR116" s="100"/>
      <c r="CMS116" s="100"/>
      <c r="CMT116" s="100"/>
      <c r="CMU116" s="100"/>
      <c r="CMV116" s="100"/>
      <c r="CMW116" s="100"/>
      <c r="CMX116" s="100"/>
      <c r="CMY116" s="100"/>
      <c r="CMZ116" s="100"/>
      <c r="CNA116" s="100"/>
      <c r="CNB116" s="100"/>
      <c r="CNC116" s="100"/>
      <c r="CND116" s="100"/>
      <c r="CNE116" s="100"/>
      <c r="CNF116" s="100"/>
      <c r="CNG116" s="100"/>
      <c r="CNH116" s="100"/>
      <c r="CNI116" s="100"/>
      <c r="CNJ116" s="100"/>
      <c r="CNK116" s="100"/>
      <c r="CNL116" s="100"/>
      <c r="CNM116" s="100"/>
      <c r="CNN116" s="100"/>
      <c r="CNO116" s="100"/>
      <c r="CNP116" s="100"/>
      <c r="CNQ116" s="100"/>
      <c r="CNR116" s="100"/>
      <c r="CNS116" s="100"/>
      <c r="CNT116" s="100"/>
      <c r="CNU116" s="100"/>
      <c r="CNV116" s="100"/>
      <c r="CNW116" s="100"/>
      <c r="CNX116" s="100"/>
      <c r="CNY116" s="100"/>
      <c r="CNZ116" s="100"/>
      <c r="COA116" s="100"/>
      <c r="COB116" s="100"/>
      <c r="COC116" s="100"/>
      <c r="COD116" s="100"/>
      <c r="COE116" s="100"/>
      <c r="COF116" s="100"/>
      <c r="COG116" s="100"/>
      <c r="COH116" s="100"/>
      <c r="COI116" s="100"/>
      <c r="COJ116" s="100"/>
      <c r="COK116" s="100"/>
      <c r="COL116" s="100"/>
      <c r="COM116" s="100"/>
      <c r="CON116" s="100"/>
      <c r="COO116" s="100"/>
      <c r="COP116" s="100"/>
      <c r="COQ116" s="100"/>
      <c r="COR116" s="100"/>
      <c r="COS116" s="100"/>
      <c r="COT116" s="100"/>
      <c r="COU116" s="100"/>
      <c r="COV116" s="100"/>
      <c r="COW116" s="100"/>
      <c r="COX116" s="100"/>
      <c r="COY116" s="100"/>
      <c r="COZ116" s="100"/>
      <c r="CPA116" s="100"/>
      <c r="CPB116" s="100"/>
      <c r="CPC116" s="100"/>
      <c r="CPD116" s="100"/>
      <c r="CPE116" s="100"/>
      <c r="CPF116" s="100"/>
      <c r="CPG116" s="100"/>
      <c r="CPH116" s="100"/>
      <c r="CPI116" s="100"/>
      <c r="CPJ116" s="100"/>
      <c r="CPK116" s="100"/>
      <c r="CPL116" s="100"/>
      <c r="CPM116" s="100"/>
      <c r="CPN116" s="100"/>
      <c r="CPO116" s="100"/>
      <c r="CPP116" s="100"/>
      <c r="CPQ116" s="100"/>
      <c r="CPR116" s="100"/>
      <c r="CPS116" s="100"/>
      <c r="CPT116" s="100"/>
      <c r="CPU116" s="100"/>
      <c r="CPV116" s="100"/>
      <c r="CPW116" s="100"/>
      <c r="CPX116" s="100"/>
      <c r="CPY116" s="100"/>
      <c r="CPZ116" s="100"/>
      <c r="CQA116" s="100"/>
      <c r="CQB116" s="100"/>
      <c r="CQC116" s="100"/>
      <c r="CQD116" s="100"/>
      <c r="CQE116" s="100"/>
      <c r="CQF116" s="100"/>
      <c r="CQG116" s="100"/>
      <c r="CQH116" s="100"/>
      <c r="CQI116" s="100"/>
      <c r="CQJ116" s="100"/>
      <c r="CQK116" s="100"/>
      <c r="CQL116" s="100"/>
      <c r="CQM116" s="100"/>
      <c r="CQN116" s="100"/>
      <c r="CQO116" s="100"/>
      <c r="CQP116" s="100"/>
      <c r="CQQ116" s="100"/>
      <c r="CQR116" s="100"/>
      <c r="CQS116" s="100"/>
      <c r="CQT116" s="100"/>
      <c r="CQU116" s="100"/>
      <c r="CQV116" s="100"/>
      <c r="CQW116" s="100"/>
      <c r="CQX116" s="100"/>
      <c r="CQY116" s="100"/>
      <c r="CQZ116" s="100"/>
      <c r="CRA116" s="100"/>
      <c r="CRB116" s="100"/>
      <c r="CRC116" s="100"/>
      <c r="CRD116" s="100"/>
      <c r="CRE116" s="100"/>
      <c r="CRF116" s="100"/>
      <c r="CRG116" s="100"/>
      <c r="CRH116" s="100"/>
      <c r="CRI116" s="100"/>
      <c r="CRJ116" s="100"/>
      <c r="CRK116" s="100"/>
      <c r="CRL116" s="100"/>
      <c r="CRM116" s="100"/>
      <c r="CRN116" s="100"/>
      <c r="CRO116" s="100"/>
      <c r="CRP116" s="100"/>
      <c r="CRQ116" s="100"/>
      <c r="CRR116" s="100"/>
      <c r="CRS116" s="100"/>
      <c r="CRT116" s="100"/>
      <c r="CRU116" s="100"/>
      <c r="CRV116" s="100"/>
      <c r="CRW116" s="100"/>
      <c r="CRX116" s="100"/>
      <c r="CRY116" s="100"/>
      <c r="CRZ116" s="100"/>
      <c r="CSA116" s="100"/>
      <c r="CSB116" s="100"/>
      <c r="CSC116" s="100"/>
      <c r="CSD116" s="100"/>
      <c r="CSE116" s="100"/>
      <c r="CSF116" s="100"/>
      <c r="CSG116" s="100"/>
      <c r="CSH116" s="100"/>
      <c r="CSI116" s="100"/>
      <c r="CSJ116" s="100"/>
      <c r="CSK116" s="100"/>
      <c r="CSL116" s="100"/>
      <c r="CSM116" s="100"/>
      <c r="CSN116" s="100"/>
      <c r="CSO116" s="100"/>
      <c r="CSP116" s="100"/>
      <c r="CSQ116" s="100"/>
      <c r="CSR116" s="100"/>
      <c r="CSS116" s="100"/>
      <c r="CST116" s="100"/>
      <c r="CSU116" s="100"/>
      <c r="CSV116" s="100"/>
      <c r="CSW116" s="100"/>
      <c r="CSX116" s="100"/>
      <c r="CSY116" s="100"/>
      <c r="CSZ116" s="100"/>
      <c r="CTA116" s="100"/>
      <c r="CTB116" s="100"/>
      <c r="CTC116" s="100"/>
      <c r="CTD116" s="100"/>
      <c r="CTE116" s="100"/>
      <c r="CTF116" s="100"/>
      <c r="CTG116" s="100"/>
      <c r="CTH116" s="100"/>
      <c r="CTI116" s="100"/>
      <c r="CTJ116" s="100"/>
      <c r="CTK116" s="100"/>
      <c r="CTL116" s="100"/>
      <c r="CTM116" s="100"/>
      <c r="CTN116" s="100"/>
      <c r="CTO116" s="100"/>
      <c r="CTP116" s="100"/>
      <c r="CTQ116" s="100"/>
      <c r="CTR116" s="100"/>
      <c r="CTS116" s="100"/>
      <c r="CTT116" s="100"/>
      <c r="CTU116" s="100"/>
      <c r="CTV116" s="100"/>
      <c r="CTW116" s="100"/>
      <c r="CTX116" s="100"/>
      <c r="CTY116" s="100"/>
      <c r="CTZ116" s="100"/>
      <c r="CUA116" s="100"/>
      <c r="CUB116" s="100"/>
      <c r="CUC116" s="100"/>
      <c r="CUD116" s="100"/>
      <c r="CUE116" s="100"/>
      <c r="CUF116" s="100"/>
      <c r="CUG116" s="100"/>
      <c r="CUH116" s="100"/>
      <c r="CUI116" s="100"/>
      <c r="CUJ116" s="100"/>
      <c r="CUK116" s="100"/>
      <c r="CUL116" s="100"/>
      <c r="CUM116" s="100"/>
      <c r="CUN116" s="100"/>
      <c r="CUO116" s="100"/>
      <c r="CUP116" s="100"/>
      <c r="CUQ116" s="100"/>
      <c r="CUR116" s="100"/>
      <c r="CUS116" s="100"/>
      <c r="CUT116" s="100"/>
      <c r="CUU116" s="100"/>
      <c r="CUV116" s="100"/>
      <c r="CUW116" s="100"/>
      <c r="CUX116" s="100"/>
      <c r="CUY116" s="100"/>
      <c r="CUZ116" s="100"/>
      <c r="CVA116" s="100"/>
      <c r="CVB116" s="100"/>
      <c r="CVC116" s="100"/>
      <c r="CVD116" s="100"/>
      <c r="CVE116" s="100"/>
      <c r="CVF116" s="100"/>
      <c r="CVG116" s="100"/>
      <c r="CVH116" s="100"/>
      <c r="CVI116" s="100"/>
      <c r="CVJ116" s="100"/>
      <c r="CVK116" s="100"/>
      <c r="CVL116" s="100"/>
      <c r="CVM116" s="100"/>
      <c r="CVN116" s="100"/>
      <c r="CVO116" s="100"/>
      <c r="CVP116" s="100"/>
      <c r="CVQ116" s="100"/>
      <c r="CVR116" s="100"/>
      <c r="CVS116" s="100"/>
      <c r="CVT116" s="100"/>
      <c r="CVU116" s="100"/>
      <c r="CVV116" s="100"/>
      <c r="CVW116" s="100"/>
      <c r="CVX116" s="100"/>
      <c r="CVY116" s="100"/>
      <c r="CVZ116" s="100"/>
      <c r="CWA116" s="100"/>
      <c r="CWB116" s="100"/>
      <c r="CWC116" s="100"/>
      <c r="CWD116" s="100"/>
      <c r="CWE116" s="100"/>
      <c r="CWF116" s="100"/>
      <c r="CWG116" s="100"/>
      <c r="CWH116" s="100"/>
      <c r="CWI116" s="100"/>
      <c r="CWJ116" s="100"/>
      <c r="CWK116" s="100"/>
      <c r="CWL116" s="100"/>
      <c r="CWM116" s="100"/>
      <c r="CWN116" s="100"/>
      <c r="CWO116" s="100"/>
      <c r="CWP116" s="100"/>
      <c r="CWQ116" s="100"/>
      <c r="CWR116" s="100"/>
      <c r="CWS116" s="100"/>
      <c r="CWT116" s="100"/>
      <c r="CWU116" s="100"/>
      <c r="CWV116" s="100"/>
      <c r="CWW116" s="100"/>
      <c r="CWX116" s="100"/>
      <c r="CWY116" s="100"/>
      <c r="CWZ116" s="100"/>
      <c r="CXA116" s="100"/>
      <c r="CXB116" s="100"/>
      <c r="CXC116" s="100"/>
      <c r="CXD116" s="100"/>
      <c r="CXE116" s="100"/>
      <c r="CXF116" s="100"/>
      <c r="CXG116" s="100"/>
      <c r="CXH116" s="100"/>
      <c r="CXI116" s="100"/>
      <c r="CXJ116" s="100"/>
      <c r="CXK116" s="100"/>
      <c r="CXL116" s="100"/>
      <c r="CXM116" s="100"/>
      <c r="CXN116" s="100"/>
      <c r="CXO116" s="100"/>
      <c r="CXP116" s="100"/>
      <c r="CXQ116" s="100"/>
      <c r="CXR116" s="100"/>
      <c r="CXS116" s="100"/>
      <c r="CXT116" s="100"/>
      <c r="CXU116" s="100"/>
      <c r="CXV116" s="100"/>
      <c r="CXW116" s="100"/>
      <c r="CXX116" s="100"/>
      <c r="CXY116" s="100"/>
      <c r="CXZ116" s="100"/>
      <c r="CYA116" s="100"/>
      <c r="CYB116" s="100"/>
      <c r="CYC116" s="100"/>
      <c r="CYD116" s="100"/>
      <c r="CYE116" s="100"/>
      <c r="CYF116" s="100"/>
      <c r="CYG116" s="100"/>
      <c r="CYH116" s="100"/>
      <c r="CYI116" s="100"/>
      <c r="CYJ116" s="100"/>
      <c r="CYK116" s="100"/>
      <c r="CYL116" s="100"/>
      <c r="CYM116" s="100"/>
      <c r="CYN116" s="100"/>
      <c r="CYO116" s="100"/>
      <c r="CYP116" s="100"/>
      <c r="CYQ116" s="100"/>
      <c r="CYR116" s="100"/>
      <c r="CYS116" s="100"/>
      <c r="CYT116" s="100"/>
      <c r="CYU116" s="100"/>
      <c r="CYV116" s="100"/>
      <c r="CYW116" s="100"/>
      <c r="CYX116" s="100"/>
      <c r="CYY116" s="100"/>
      <c r="CYZ116" s="100"/>
      <c r="CZA116" s="100"/>
      <c r="CZB116" s="100"/>
      <c r="CZC116" s="100"/>
      <c r="CZD116" s="100"/>
      <c r="CZE116" s="100"/>
      <c r="CZF116" s="100"/>
      <c r="CZG116" s="100"/>
      <c r="CZH116" s="100"/>
      <c r="CZI116" s="100"/>
      <c r="CZJ116" s="100"/>
      <c r="CZK116" s="100"/>
      <c r="CZL116" s="100"/>
      <c r="CZM116" s="100"/>
      <c r="CZN116" s="100"/>
      <c r="CZO116" s="100"/>
      <c r="CZP116" s="100"/>
      <c r="CZQ116" s="100"/>
      <c r="CZR116" s="100"/>
      <c r="CZS116" s="100"/>
      <c r="CZT116" s="100"/>
      <c r="CZU116" s="100"/>
      <c r="CZV116" s="100"/>
      <c r="CZW116" s="100"/>
      <c r="CZX116" s="100"/>
      <c r="CZY116" s="100"/>
      <c r="CZZ116" s="100"/>
      <c r="DAA116" s="100"/>
      <c r="DAB116" s="100"/>
      <c r="DAC116" s="100"/>
      <c r="DAD116" s="100"/>
      <c r="DAE116" s="100"/>
      <c r="DAF116" s="100"/>
      <c r="DAG116" s="100"/>
      <c r="DAH116" s="100"/>
      <c r="DAI116" s="100"/>
      <c r="DAJ116" s="100"/>
      <c r="DAK116" s="100"/>
      <c r="DAL116" s="100"/>
      <c r="DAM116" s="100"/>
      <c r="DAN116" s="100"/>
      <c r="DAO116" s="100"/>
      <c r="DAP116" s="100"/>
      <c r="DAQ116" s="100"/>
      <c r="DAR116" s="100"/>
      <c r="DAS116" s="100"/>
      <c r="DAT116" s="100"/>
      <c r="DAU116" s="100"/>
      <c r="DAV116" s="100"/>
      <c r="DAW116" s="100"/>
      <c r="DAX116" s="100"/>
      <c r="DAY116" s="100"/>
      <c r="DAZ116" s="100"/>
      <c r="DBA116" s="100"/>
      <c r="DBB116" s="100"/>
      <c r="DBC116" s="100"/>
      <c r="DBD116" s="100"/>
      <c r="DBE116" s="100"/>
      <c r="DBF116" s="100"/>
      <c r="DBG116" s="100"/>
      <c r="DBH116" s="100"/>
      <c r="DBI116" s="100"/>
      <c r="DBJ116" s="100"/>
      <c r="DBK116" s="100"/>
      <c r="DBL116" s="100"/>
      <c r="DBM116" s="100"/>
      <c r="DBN116" s="100"/>
      <c r="DBO116" s="100"/>
      <c r="DBP116" s="100"/>
      <c r="DBQ116" s="100"/>
      <c r="DBR116" s="100"/>
      <c r="DBS116" s="100"/>
      <c r="DBT116" s="100"/>
      <c r="DBU116" s="100"/>
      <c r="DBV116" s="100"/>
      <c r="DBW116" s="100"/>
      <c r="DBX116" s="100"/>
      <c r="DBY116" s="100"/>
      <c r="DBZ116" s="100"/>
      <c r="DCA116" s="100"/>
      <c r="DCB116" s="100"/>
      <c r="DCC116" s="100"/>
      <c r="DCD116" s="100"/>
      <c r="DCE116" s="100"/>
      <c r="DCF116" s="100"/>
      <c r="DCG116" s="100"/>
      <c r="DCH116" s="100"/>
      <c r="DCI116" s="100"/>
      <c r="DCJ116" s="100"/>
      <c r="DCK116" s="100"/>
      <c r="DCL116" s="100"/>
      <c r="DCM116" s="100"/>
      <c r="DCN116" s="100"/>
      <c r="DCO116" s="100"/>
      <c r="DCP116" s="100"/>
      <c r="DCQ116" s="100"/>
      <c r="DCR116" s="100"/>
      <c r="DCS116" s="100"/>
      <c r="DCT116" s="100"/>
      <c r="DCU116" s="100"/>
      <c r="DCV116" s="100"/>
      <c r="DCW116" s="100"/>
      <c r="DCX116" s="100"/>
      <c r="DCY116" s="100"/>
      <c r="DCZ116" s="100"/>
      <c r="DDA116" s="100"/>
      <c r="DDB116" s="100"/>
      <c r="DDC116" s="100"/>
      <c r="DDD116" s="100"/>
      <c r="DDE116" s="100"/>
      <c r="DDF116" s="100"/>
      <c r="DDG116" s="100"/>
      <c r="DDH116" s="100"/>
      <c r="DDI116" s="100"/>
      <c r="DDJ116" s="100"/>
      <c r="DDK116" s="100"/>
      <c r="DDL116" s="100"/>
      <c r="DDM116" s="100"/>
      <c r="DDN116" s="100"/>
      <c r="DDO116" s="100"/>
      <c r="DDP116" s="100"/>
      <c r="DDQ116" s="100"/>
      <c r="DDR116" s="100"/>
      <c r="DDS116" s="100"/>
      <c r="DDT116" s="100"/>
      <c r="DDU116" s="100"/>
      <c r="DDV116" s="100"/>
      <c r="DDW116" s="100"/>
      <c r="DDX116" s="100"/>
      <c r="DDY116" s="100"/>
      <c r="DDZ116" s="100"/>
      <c r="DEA116" s="100"/>
      <c r="DEB116" s="100"/>
      <c r="DEC116" s="100"/>
      <c r="DED116" s="100"/>
      <c r="DEE116" s="100"/>
      <c r="DEF116" s="100"/>
      <c r="DEG116" s="100"/>
      <c r="DEH116" s="100"/>
      <c r="DEI116" s="100"/>
      <c r="DEJ116" s="100"/>
      <c r="DEK116" s="100"/>
      <c r="DEL116" s="100"/>
      <c r="DEM116" s="100"/>
      <c r="DEN116" s="100"/>
      <c r="DEO116" s="100"/>
      <c r="DEP116" s="100"/>
      <c r="DEQ116" s="100"/>
      <c r="DER116" s="100"/>
      <c r="DES116" s="100"/>
      <c r="DET116" s="100"/>
      <c r="DEU116" s="100"/>
      <c r="DEV116" s="100"/>
      <c r="DEW116" s="100"/>
      <c r="DEX116" s="100"/>
      <c r="DEY116" s="100"/>
      <c r="DEZ116" s="100"/>
      <c r="DFA116" s="100"/>
      <c r="DFB116" s="100"/>
      <c r="DFC116" s="100"/>
      <c r="DFD116" s="100"/>
      <c r="DFE116" s="100"/>
      <c r="DFF116" s="100"/>
      <c r="DFG116" s="100"/>
      <c r="DFH116" s="100"/>
      <c r="DFI116" s="100"/>
      <c r="DFJ116" s="100"/>
      <c r="DFK116" s="100"/>
      <c r="DFL116" s="100"/>
      <c r="DFM116" s="100"/>
      <c r="DFN116" s="100"/>
      <c r="DFO116" s="100"/>
      <c r="DFP116" s="100"/>
      <c r="DFQ116" s="100"/>
      <c r="DFR116" s="100"/>
      <c r="DFS116" s="100"/>
      <c r="DFT116" s="100"/>
      <c r="DFU116" s="100"/>
      <c r="DFV116" s="100"/>
      <c r="DFW116" s="100"/>
      <c r="DFX116" s="100"/>
      <c r="DFY116" s="100"/>
      <c r="DFZ116" s="100"/>
      <c r="DGA116" s="100"/>
      <c r="DGB116" s="100"/>
      <c r="DGC116" s="100"/>
      <c r="DGD116" s="100"/>
      <c r="DGE116" s="100"/>
      <c r="DGF116" s="100"/>
      <c r="DGG116" s="100"/>
      <c r="DGH116" s="100"/>
      <c r="DGI116" s="100"/>
      <c r="DGJ116" s="100"/>
      <c r="DGK116" s="100"/>
      <c r="DGL116" s="100"/>
      <c r="DGM116" s="100"/>
      <c r="DGN116" s="100"/>
      <c r="DGO116" s="100"/>
      <c r="DGP116" s="100"/>
      <c r="DGQ116" s="100"/>
      <c r="DGR116" s="100"/>
      <c r="DGS116" s="100"/>
      <c r="DGT116" s="100"/>
      <c r="DGU116" s="100"/>
      <c r="DGV116" s="100"/>
      <c r="DGW116" s="100"/>
      <c r="DGX116" s="100"/>
      <c r="DGY116" s="100"/>
      <c r="DGZ116" s="100"/>
      <c r="DHA116" s="100"/>
      <c r="DHB116" s="100"/>
      <c r="DHC116" s="100"/>
      <c r="DHD116" s="100"/>
      <c r="DHE116" s="100"/>
      <c r="DHF116" s="100"/>
      <c r="DHG116" s="100"/>
      <c r="DHH116" s="100"/>
      <c r="DHI116" s="100"/>
      <c r="DHJ116" s="100"/>
      <c r="DHK116" s="100"/>
      <c r="DHL116" s="100"/>
      <c r="DHM116" s="100"/>
      <c r="DHN116" s="100"/>
      <c r="DHO116" s="100"/>
      <c r="DHP116" s="100"/>
      <c r="DHQ116" s="100"/>
      <c r="DHR116" s="100"/>
      <c r="DHS116" s="100"/>
      <c r="DHT116" s="100"/>
      <c r="DHU116" s="100"/>
      <c r="DHV116" s="100"/>
      <c r="DHW116" s="100"/>
      <c r="DHX116" s="100"/>
      <c r="DHY116" s="100"/>
      <c r="DHZ116" s="100"/>
      <c r="DIA116" s="100"/>
      <c r="DIB116" s="100"/>
      <c r="DIC116" s="100"/>
      <c r="DID116" s="100"/>
      <c r="DIE116" s="100"/>
      <c r="DIF116" s="100"/>
      <c r="DIG116" s="100"/>
      <c r="DIH116" s="100"/>
      <c r="DII116" s="100"/>
      <c r="DIJ116" s="100"/>
      <c r="DIK116" s="100"/>
      <c r="DIL116" s="100"/>
      <c r="DIM116" s="100"/>
      <c r="DIN116" s="100"/>
      <c r="DIO116" s="100"/>
      <c r="DIP116" s="100"/>
      <c r="DIQ116" s="100"/>
      <c r="DIR116" s="100"/>
      <c r="DIS116" s="100"/>
      <c r="DIT116" s="100"/>
      <c r="DIU116" s="100"/>
      <c r="DIV116" s="100"/>
      <c r="DIW116" s="100"/>
      <c r="DIX116" s="100"/>
      <c r="DIY116" s="100"/>
      <c r="DIZ116" s="100"/>
      <c r="DJA116" s="100"/>
      <c r="DJB116" s="100"/>
      <c r="DJC116" s="100"/>
      <c r="DJD116" s="100"/>
      <c r="DJE116" s="100"/>
      <c r="DJF116" s="100"/>
      <c r="DJG116" s="100"/>
      <c r="DJH116" s="100"/>
      <c r="DJI116" s="100"/>
      <c r="DJJ116" s="100"/>
      <c r="DJK116" s="100"/>
      <c r="DJL116" s="100"/>
      <c r="DJM116" s="100"/>
      <c r="DJN116" s="100"/>
      <c r="DJO116" s="100"/>
      <c r="DJP116" s="100"/>
      <c r="DJQ116" s="100"/>
      <c r="DJR116" s="100"/>
      <c r="DJS116" s="100"/>
      <c r="DJT116" s="100"/>
      <c r="DJU116" s="100"/>
      <c r="DJV116" s="100"/>
      <c r="DJW116" s="100"/>
      <c r="DJX116" s="100"/>
      <c r="DJY116" s="100"/>
      <c r="DJZ116" s="100"/>
      <c r="DKA116" s="100"/>
      <c r="DKB116" s="100"/>
      <c r="DKC116" s="100"/>
      <c r="DKD116" s="100"/>
      <c r="DKE116" s="100"/>
      <c r="DKF116" s="100"/>
      <c r="DKG116" s="100"/>
      <c r="DKH116" s="100"/>
      <c r="DKI116" s="100"/>
      <c r="DKJ116" s="100"/>
      <c r="DKK116" s="100"/>
      <c r="DKL116" s="100"/>
      <c r="DKM116" s="100"/>
      <c r="DKN116" s="100"/>
      <c r="DKO116" s="100"/>
      <c r="DKP116" s="100"/>
      <c r="DKQ116" s="100"/>
      <c r="DKR116" s="100"/>
      <c r="DKS116" s="100"/>
      <c r="DKT116" s="100"/>
      <c r="DKU116" s="100"/>
      <c r="DKV116" s="100"/>
      <c r="DKW116" s="100"/>
      <c r="DKX116" s="100"/>
      <c r="DKY116" s="100"/>
      <c r="DKZ116" s="100"/>
      <c r="DLA116" s="100"/>
      <c r="DLB116" s="100"/>
      <c r="DLC116" s="100"/>
      <c r="DLD116" s="100"/>
      <c r="DLE116" s="100"/>
      <c r="DLF116" s="100"/>
      <c r="DLG116" s="100"/>
      <c r="DLH116" s="100"/>
      <c r="DLI116" s="100"/>
      <c r="DLJ116" s="100"/>
      <c r="DLK116" s="100"/>
      <c r="DLL116" s="100"/>
      <c r="DLM116" s="100"/>
      <c r="DLN116" s="100"/>
      <c r="DLO116" s="100"/>
      <c r="DLP116" s="100"/>
      <c r="DLQ116" s="100"/>
      <c r="DLR116" s="100"/>
      <c r="DLS116" s="100"/>
      <c r="DLT116" s="100"/>
      <c r="DLU116" s="100"/>
      <c r="DLV116" s="100"/>
      <c r="DLW116" s="100"/>
      <c r="DLX116" s="100"/>
      <c r="DLY116" s="100"/>
      <c r="DLZ116" s="100"/>
      <c r="DMA116" s="100"/>
      <c r="DMB116" s="100"/>
      <c r="DMC116" s="100"/>
      <c r="DMD116" s="100"/>
      <c r="DME116" s="100"/>
      <c r="DMF116" s="100"/>
      <c r="DMG116" s="100"/>
      <c r="DMH116" s="100"/>
      <c r="DMI116" s="100"/>
      <c r="DMJ116" s="100"/>
      <c r="DMK116" s="100"/>
      <c r="DML116" s="100"/>
      <c r="DMM116" s="100"/>
      <c r="DMN116" s="100"/>
      <c r="DMO116" s="100"/>
      <c r="DMP116" s="100"/>
      <c r="DMQ116" s="100"/>
      <c r="DMR116" s="100"/>
      <c r="DMS116" s="100"/>
      <c r="DMT116" s="100"/>
      <c r="DMU116" s="100"/>
      <c r="DMV116" s="100"/>
      <c r="DMW116" s="100"/>
      <c r="DMX116" s="100"/>
      <c r="DMY116" s="100"/>
      <c r="DMZ116" s="100"/>
      <c r="DNA116" s="100"/>
      <c r="DNB116" s="100"/>
      <c r="DNC116" s="100"/>
      <c r="DND116" s="100"/>
      <c r="DNE116" s="100"/>
      <c r="DNF116" s="100"/>
      <c r="DNG116" s="100"/>
      <c r="DNH116" s="100"/>
      <c r="DNI116" s="100"/>
      <c r="DNJ116" s="100"/>
      <c r="DNK116" s="100"/>
      <c r="DNL116" s="100"/>
      <c r="DNM116" s="100"/>
      <c r="DNN116" s="100"/>
      <c r="DNO116" s="100"/>
      <c r="DNP116" s="100"/>
      <c r="DNQ116" s="100"/>
      <c r="DNR116" s="100"/>
      <c r="DNS116" s="100"/>
      <c r="DNT116" s="100"/>
      <c r="DNU116" s="100"/>
      <c r="DNV116" s="100"/>
      <c r="DNW116" s="100"/>
      <c r="DNX116" s="100"/>
      <c r="DNY116" s="100"/>
      <c r="DNZ116" s="100"/>
      <c r="DOA116" s="100"/>
      <c r="DOB116" s="100"/>
      <c r="DOC116" s="100"/>
      <c r="DOD116" s="100"/>
      <c r="DOE116" s="100"/>
      <c r="DOF116" s="100"/>
      <c r="DOG116" s="100"/>
      <c r="DOH116" s="100"/>
      <c r="DOI116" s="100"/>
      <c r="DOJ116" s="100"/>
      <c r="DOK116" s="100"/>
      <c r="DOL116" s="100"/>
      <c r="DOM116" s="100"/>
      <c r="DON116" s="100"/>
      <c r="DOO116" s="100"/>
      <c r="DOP116" s="100"/>
      <c r="DOQ116" s="100"/>
      <c r="DOR116" s="100"/>
      <c r="DOS116" s="100"/>
      <c r="DOT116" s="100"/>
      <c r="DOU116" s="100"/>
      <c r="DOV116" s="100"/>
      <c r="DOW116" s="100"/>
      <c r="DOX116" s="100"/>
      <c r="DOY116" s="100"/>
      <c r="DOZ116" s="100"/>
      <c r="DPA116" s="100"/>
      <c r="DPB116" s="100"/>
      <c r="DPC116" s="100"/>
      <c r="DPD116" s="100"/>
      <c r="DPE116" s="100"/>
      <c r="DPF116" s="100"/>
      <c r="DPG116" s="100"/>
      <c r="DPH116" s="100"/>
      <c r="DPI116" s="100"/>
      <c r="DPJ116" s="100"/>
      <c r="DPK116" s="100"/>
      <c r="DPL116" s="100"/>
      <c r="DPM116" s="100"/>
      <c r="DPN116" s="100"/>
      <c r="DPO116" s="100"/>
      <c r="DPP116" s="100"/>
      <c r="DPQ116" s="100"/>
      <c r="DPR116" s="100"/>
      <c r="DPS116" s="100"/>
      <c r="DPT116" s="100"/>
      <c r="DPU116" s="100"/>
      <c r="DPV116" s="100"/>
      <c r="DPW116" s="100"/>
      <c r="DPX116" s="100"/>
      <c r="DPY116" s="100"/>
      <c r="DPZ116" s="100"/>
      <c r="DQA116" s="100"/>
      <c r="DQB116" s="100"/>
      <c r="DQC116" s="100"/>
      <c r="DQD116" s="100"/>
      <c r="DQE116" s="100"/>
      <c r="DQF116" s="100"/>
      <c r="DQG116" s="100"/>
      <c r="DQH116" s="100"/>
      <c r="DQI116" s="100"/>
      <c r="DQJ116" s="100"/>
      <c r="DQK116" s="100"/>
      <c r="DQL116" s="100"/>
      <c r="DQM116" s="100"/>
      <c r="DQN116" s="100"/>
      <c r="DQO116" s="100"/>
      <c r="DQP116" s="100"/>
      <c r="DQQ116" s="100"/>
      <c r="DQR116" s="100"/>
      <c r="DQS116" s="100"/>
      <c r="DQT116" s="100"/>
      <c r="DQU116" s="100"/>
      <c r="DQV116" s="100"/>
      <c r="DQW116" s="100"/>
      <c r="DQX116" s="100"/>
      <c r="DQY116" s="100"/>
      <c r="DQZ116" s="100"/>
      <c r="DRA116" s="100"/>
      <c r="DRB116" s="100"/>
      <c r="DRC116" s="100"/>
      <c r="DRD116" s="100"/>
      <c r="DRE116" s="100"/>
      <c r="DRF116" s="100"/>
      <c r="DRG116" s="100"/>
      <c r="DRH116" s="100"/>
      <c r="DRI116" s="100"/>
      <c r="DRJ116" s="100"/>
      <c r="DRK116" s="100"/>
      <c r="DRL116" s="100"/>
      <c r="DRM116" s="100"/>
      <c r="DRN116" s="100"/>
      <c r="DRO116" s="100"/>
      <c r="DRP116" s="100"/>
      <c r="DRQ116" s="100"/>
      <c r="DRR116" s="100"/>
      <c r="DRS116" s="100"/>
      <c r="DRT116" s="100"/>
      <c r="DRU116" s="100"/>
      <c r="DRV116" s="100"/>
      <c r="DRW116" s="100"/>
      <c r="DRX116" s="100"/>
      <c r="DRY116" s="100"/>
      <c r="DRZ116" s="100"/>
      <c r="DSA116" s="100"/>
      <c r="DSB116" s="100"/>
      <c r="DSC116" s="100"/>
      <c r="DSD116" s="100"/>
      <c r="DSE116" s="100"/>
      <c r="DSF116" s="100"/>
      <c r="DSG116" s="100"/>
      <c r="DSH116" s="100"/>
      <c r="DSI116" s="100"/>
      <c r="DSJ116" s="100"/>
      <c r="DSK116" s="100"/>
      <c r="DSL116" s="100"/>
      <c r="DSM116" s="100"/>
      <c r="DSN116" s="100"/>
      <c r="DSO116" s="100"/>
      <c r="DSP116" s="100"/>
      <c r="DSQ116" s="100"/>
      <c r="DSR116" s="100"/>
      <c r="DSS116" s="100"/>
      <c r="DST116" s="100"/>
      <c r="DSU116" s="100"/>
      <c r="DSV116" s="100"/>
      <c r="DSW116" s="100"/>
      <c r="DSX116" s="100"/>
      <c r="DSY116" s="100"/>
      <c r="DSZ116" s="100"/>
      <c r="DTA116" s="100"/>
      <c r="DTB116" s="100"/>
      <c r="DTC116" s="100"/>
      <c r="DTD116" s="100"/>
      <c r="DTE116" s="100"/>
      <c r="DTF116" s="100"/>
      <c r="DTG116" s="100"/>
      <c r="DTH116" s="100"/>
      <c r="DTI116" s="100"/>
      <c r="DTJ116" s="100"/>
      <c r="DTK116" s="100"/>
      <c r="DTL116" s="100"/>
      <c r="DTM116" s="100"/>
      <c r="DTN116" s="100"/>
      <c r="DTO116" s="100"/>
      <c r="DTP116" s="100"/>
      <c r="DTQ116" s="100"/>
      <c r="DTR116" s="100"/>
      <c r="DTS116" s="100"/>
      <c r="DTT116" s="100"/>
      <c r="DTU116" s="100"/>
      <c r="DTV116" s="100"/>
      <c r="DTW116" s="100"/>
      <c r="DTX116" s="100"/>
      <c r="DTY116" s="100"/>
      <c r="DTZ116" s="100"/>
      <c r="DUA116" s="100"/>
      <c r="DUB116" s="100"/>
      <c r="DUC116" s="100"/>
      <c r="DUD116" s="100"/>
      <c r="DUE116" s="100"/>
      <c r="DUF116" s="100"/>
      <c r="DUG116" s="100"/>
      <c r="DUH116" s="100"/>
      <c r="DUI116" s="100"/>
      <c r="DUJ116" s="100"/>
      <c r="DUK116" s="100"/>
      <c r="DUL116" s="100"/>
      <c r="DUM116" s="100"/>
      <c r="DUN116" s="100"/>
      <c r="DUO116" s="100"/>
      <c r="DUP116" s="100"/>
      <c r="DUQ116" s="100"/>
      <c r="DUR116" s="100"/>
      <c r="DUS116" s="100"/>
      <c r="DUT116" s="100"/>
      <c r="DUU116" s="100"/>
      <c r="DUV116" s="100"/>
      <c r="DUW116" s="100"/>
      <c r="DUX116" s="100"/>
      <c r="DUY116" s="100"/>
      <c r="DUZ116" s="100"/>
      <c r="DVA116" s="100"/>
      <c r="DVB116" s="100"/>
      <c r="DVC116" s="100"/>
      <c r="DVD116" s="100"/>
      <c r="DVE116" s="100"/>
      <c r="DVF116" s="100"/>
      <c r="DVG116" s="100"/>
      <c r="DVH116" s="100"/>
      <c r="DVI116" s="100"/>
      <c r="DVJ116" s="100"/>
      <c r="DVK116" s="100"/>
      <c r="DVL116" s="100"/>
      <c r="DVM116" s="100"/>
      <c r="DVN116" s="100"/>
      <c r="DVO116" s="100"/>
      <c r="DVP116" s="100"/>
      <c r="DVQ116" s="100"/>
      <c r="DVR116" s="100"/>
      <c r="DVS116" s="100"/>
      <c r="DVT116" s="100"/>
      <c r="DVU116" s="100"/>
      <c r="DVV116" s="100"/>
      <c r="DVW116" s="100"/>
      <c r="DVX116" s="100"/>
      <c r="DVY116" s="100"/>
      <c r="DVZ116" s="100"/>
      <c r="DWA116" s="100"/>
      <c r="DWB116" s="100"/>
      <c r="DWC116" s="100"/>
      <c r="DWD116" s="100"/>
      <c r="DWE116" s="100"/>
      <c r="DWF116" s="100"/>
      <c r="DWG116" s="100"/>
      <c r="DWH116" s="100"/>
      <c r="DWI116" s="100"/>
      <c r="DWJ116" s="100"/>
      <c r="DWK116" s="100"/>
      <c r="DWL116" s="100"/>
      <c r="DWM116" s="100"/>
      <c r="DWN116" s="100"/>
      <c r="DWO116" s="100"/>
      <c r="DWP116" s="100"/>
      <c r="DWQ116" s="100"/>
      <c r="DWR116" s="100"/>
      <c r="DWS116" s="100"/>
      <c r="DWT116" s="100"/>
      <c r="DWU116" s="100"/>
      <c r="DWV116" s="100"/>
      <c r="DWW116" s="100"/>
      <c r="DWX116" s="100"/>
      <c r="DWY116" s="100"/>
      <c r="DWZ116" s="100"/>
      <c r="DXA116" s="100"/>
      <c r="DXB116" s="100"/>
      <c r="DXC116" s="100"/>
      <c r="DXD116" s="100"/>
      <c r="DXE116" s="100"/>
      <c r="DXF116" s="100"/>
      <c r="DXG116" s="100"/>
      <c r="DXH116" s="100"/>
      <c r="DXI116" s="100"/>
      <c r="DXJ116" s="100"/>
      <c r="DXK116" s="100"/>
      <c r="DXL116" s="100"/>
      <c r="DXM116" s="100"/>
      <c r="DXN116" s="100"/>
      <c r="DXO116" s="100"/>
      <c r="DXP116" s="100"/>
      <c r="DXQ116" s="100"/>
      <c r="DXR116" s="100"/>
      <c r="DXS116" s="100"/>
      <c r="DXT116" s="100"/>
      <c r="DXU116" s="100"/>
      <c r="DXV116" s="100"/>
      <c r="DXW116" s="100"/>
      <c r="DXX116" s="100"/>
      <c r="DXY116" s="100"/>
      <c r="DXZ116" s="100"/>
      <c r="DYA116" s="100"/>
      <c r="DYB116" s="100"/>
      <c r="DYC116" s="100"/>
      <c r="DYD116" s="100"/>
      <c r="DYE116" s="100"/>
      <c r="DYF116" s="100"/>
      <c r="DYG116" s="100"/>
      <c r="DYH116" s="100"/>
      <c r="DYI116" s="100"/>
      <c r="DYJ116" s="100"/>
      <c r="DYK116" s="100"/>
      <c r="DYL116" s="100"/>
      <c r="DYM116" s="100"/>
      <c r="DYN116" s="100"/>
      <c r="DYO116" s="100"/>
      <c r="DYP116" s="100"/>
      <c r="DYQ116" s="100"/>
      <c r="DYR116" s="100"/>
      <c r="DYS116" s="100"/>
      <c r="DYT116" s="100"/>
      <c r="DYU116" s="100"/>
      <c r="DYV116" s="100"/>
      <c r="DYW116" s="100"/>
      <c r="DYX116" s="100"/>
      <c r="DYY116" s="100"/>
      <c r="DYZ116" s="100"/>
      <c r="DZA116" s="100"/>
      <c r="DZB116" s="100"/>
      <c r="DZC116" s="100"/>
      <c r="DZD116" s="100"/>
      <c r="DZE116" s="100"/>
      <c r="DZF116" s="100"/>
      <c r="DZG116" s="100"/>
      <c r="DZH116" s="100"/>
      <c r="DZI116" s="100"/>
      <c r="DZJ116" s="100"/>
      <c r="DZK116" s="100"/>
      <c r="DZL116" s="100"/>
      <c r="DZM116" s="100"/>
      <c r="DZN116" s="100"/>
      <c r="DZO116" s="100"/>
      <c r="DZP116" s="100"/>
      <c r="DZQ116" s="100"/>
      <c r="DZR116" s="100"/>
      <c r="DZS116" s="100"/>
      <c r="DZT116" s="100"/>
      <c r="DZU116" s="100"/>
      <c r="DZV116" s="100"/>
      <c r="DZW116" s="100"/>
      <c r="DZX116" s="100"/>
      <c r="DZY116" s="100"/>
      <c r="DZZ116" s="100"/>
      <c r="EAA116" s="100"/>
      <c r="EAB116" s="100"/>
      <c r="EAC116" s="100"/>
      <c r="EAD116" s="100"/>
      <c r="EAE116" s="100"/>
      <c r="EAF116" s="100"/>
      <c r="EAG116" s="100"/>
      <c r="EAH116" s="100"/>
      <c r="EAI116" s="100"/>
      <c r="EAJ116" s="100"/>
      <c r="EAK116" s="100"/>
      <c r="EAL116" s="100"/>
      <c r="EAM116" s="100"/>
      <c r="EAN116" s="100"/>
      <c r="EAO116" s="100"/>
      <c r="EAP116" s="100"/>
      <c r="EAQ116" s="100"/>
      <c r="EAR116" s="100"/>
      <c r="EAS116" s="100"/>
      <c r="EAT116" s="100"/>
      <c r="EAU116" s="100"/>
      <c r="EAV116" s="100"/>
      <c r="EAW116" s="100"/>
      <c r="EAX116" s="100"/>
      <c r="EAY116" s="100"/>
      <c r="EAZ116" s="100"/>
      <c r="EBA116" s="100"/>
      <c r="EBB116" s="100"/>
      <c r="EBC116" s="100"/>
      <c r="EBD116" s="100"/>
      <c r="EBE116" s="100"/>
      <c r="EBF116" s="100"/>
      <c r="EBG116" s="100"/>
      <c r="EBH116" s="100"/>
      <c r="EBI116" s="100"/>
      <c r="EBJ116" s="100"/>
      <c r="EBK116" s="100"/>
      <c r="EBL116" s="100"/>
      <c r="EBM116" s="100"/>
      <c r="EBN116" s="100"/>
      <c r="EBO116" s="100"/>
      <c r="EBP116" s="100"/>
      <c r="EBQ116" s="100"/>
      <c r="EBR116" s="100"/>
      <c r="EBS116" s="100"/>
      <c r="EBT116" s="100"/>
      <c r="EBU116" s="100"/>
      <c r="EBV116" s="100"/>
      <c r="EBW116" s="100"/>
      <c r="EBX116" s="100"/>
      <c r="EBY116" s="100"/>
      <c r="EBZ116" s="100"/>
      <c r="ECA116" s="100"/>
      <c r="ECB116" s="100"/>
      <c r="ECC116" s="100"/>
      <c r="ECD116" s="100"/>
      <c r="ECE116" s="100"/>
      <c r="ECF116" s="100"/>
      <c r="ECG116" s="100"/>
      <c r="ECH116" s="100"/>
      <c r="ECI116" s="100"/>
      <c r="ECJ116" s="100"/>
      <c r="ECK116" s="100"/>
      <c r="ECL116" s="100"/>
      <c r="ECM116" s="100"/>
      <c r="ECN116" s="100"/>
      <c r="ECO116" s="100"/>
      <c r="ECP116" s="100"/>
      <c r="ECQ116" s="100"/>
      <c r="ECR116" s="100"/>
      <c r="ECS116" s="100"/>
      <c r="ECT116" s="100"/>
      <c r="ECU116" s="100"/>
      <c r="ECV116" s="100"/>
      <c r="ECW116" s="100"/>
      <c r="ECX116" s="100"/>
      <c r="ECY116" s="100"/>
      <c r="ECZ116" s="100"/>
      <c r="EDA116" s="100"/>
      <c r="EDB116" s="100"/>
      <c r="EDC116" s="100"/>
      <c r="EDD116" s="100"/>
      <c r="EDE116" s="100"/>
      <c r="EDF116" s="100"/>
      <c r="EDG116" s="100"/>
      <c r="EDH116" s="100"/>
      <c r="EDI116" s="100"/>
      <c r="EDJ116" s="100"/>
      <c r="EDK116" s="100"/>
      <c r="EDL116" s="100"/>
      <c r="EDM116" s="100"/>
      <c r="EDN116" s="100"/>
      <c r="EDO116" s="100"/>
      <c r="EDP116" s="100"/>
      <c r="EDQ116" s="100"/>
      <c r="EDR116" s="100"/>
      <c r="EDS116" s="100"/>
      <c r="EDT116" s="100"/>
      <c r="EDU116" s="100"/>
      <c r="EDV116" s="100"/>
      <c r="EDW116" s="100"/>
      <c r="EDX116" s="100"/>
      <c r="EDY116" s="100"/>
      <c r="EDZ116" s="100"/>
      <c r="EEA116" s="100"/>
      <c r="EEB116" s="100"/>
      <c r="EEC116" s="100"/>
      <c r="EED116" s="100"/>
      <c r="EEE116" s="100"/>
      <c r="EEF116" s="100"/>
      <c r="EEG116" s="100"/>
      <c r="EEH116" s="100"/>
      <c r="EEI116" s="100"/>
      <c r="EEJ116" s="100"/>
      <c r="EEK116" s="100"/>
      <c r="EEL116" s="100"/>
      <c r="EEM116" s="100"/>
      <c r="EEN116" s="100"/>
      <c r="EEO116" s="100"/>
      <c r="EEP116" s="100"/>
      <c r="EEQ116" s="100"/>
      <c r="EER116" s="100"/>
      <c r="EES116" s="100"/>
      <c r="EET116" s="100"/>
      <c r="EEU116" s="100"/>
      <c r="EEV116" s="100"/>
      <c r="EEW116" s="100"/>
      <c r="EEX116" s="100"/>
      <c r="EEY116" s="100"/>
      <c r="EEZ116" s="100"/>
      <c r="EFA116" s="100"/>
      <c r="EFB116" s="100"/>
      <c r="EFC116" s="100"/>
      <c r="EFD116" s="100"/>
      <c r="EFE116" s="100"/>
      <c r="EFF116" s="100"/>
      <c r="EFG116" s="100"/>
      <c r="EFH116" s="100"/>
      <c r="EFI116" s="100"/>
      <c r="EFJ116" s="100"/>
      <c r="EFK116" s="100"/>
      <c r="EFL116" s="100"/>
      <c r="EFM116" s="100"/>
      <c r="EFN116" s="100"/>
      <c r="EFO116" s="100"/>
      <c r="EFP116" s="100"/>
      <c r="EFQ116" s="100"/>
      <c r="EFR116" s="100"/>
      <c r="EFS116" s="100"/>
      <c r="EFT116" s="100"/>
      <c r="EFU116" s="100"/>
      <c r="EFV116" s="100"/>
      <c r="EFW116" s="100"/>
      <c r="EFX116" s="100"/>
      <c r="EFY116" s="100"/>
      <c r="EFZ116" s="100"/>
      <c r="EGA116" s="100"/>
      <c r="EGB116" s="100"/>
      <c r="EGC116" s="100"/>
      <c r="EGD116" s="100"/>
      <c r="EGE116" s="100"/>
      <c r="EGF116" s="100"/>
      <c r="EGG116" s="100"/>
      <c r="EGH116" s="100"/>
      <c r="EGI116" s="100"/>
      <c r="EGJ116" s="100"/>
      <c r="EGK116" s="100"/>
      <c r="EGL116" s="100"/>
      <c r="EGM116" s="100"/>
      <c r="EGN116" s="100"/>
      <c r="EGO116" s="100"/>
      <c r="EGP116" s="100"/>
      <c r="EGQ116" s="100"/>
      <c r="EGR116" s="100"/>
      <c r="EGS116" s="100"/>
      <c r="EGT116" s="100"/>
      <c r="EGU116" s="100"/>
      <c r="EGV116" s="100"/>
      <c r="EGW116" s="100"/>
      <c r="EGX116" s="100"/>
      <c r="EGY116" s="100"/>
      <c r="EGZ116" s="100"/>
      <c r="EHA116" s="100"/>
      <c r="EHB116" s="100"/>
      <c r="EHC116" s="100"/>
      <c r="EHD116" s="100"/>
      <c r="EHE116" s="100"/>
      <c r="EHF116" s="100"/>
      <c r="EHG116" s="100"/>
      <c r="EHH116" s="100"/>
      <c r="EHI116" s="100"/>
      <c r="EHJ116" s="100"/>
      <c r="EHK116" s="100"/>
      <c r="EHL116" s="100"/>
      <c r="EHM116" s="100"/>
      <c r="EHN116" s="100"/>
      <c r="EHO116" s="100"/>
      <c r="EHP116" s="100"/>
      <c r="EHQ116" s="100"/>
      <c r="EHR116" s="100"/>
      <c r="EHS116" s="100"/>
      <c r="EHT116" s="100"/>
      <c r="EHU116" s="100"/>
      <c r="EHV116" s="100"/>
      <c r="EHW116" s="100"/>
      <c r="EHX116" s="100"/>
      <c r="EHY116" s="100"/>
      <c r="EHZ116" s="100"/>
      <c r="EIA116" s="100"/>
      <c r="EIB116" s="100"/>
      <c r="EIC116" s="100"/>
      <c r="EID116" s="100"/>
      <c r="EIE116" s="100"/>
      <c r="EIF116" s="100"/>
      <c r="EIG116" s="100"/>
      <c r="EIH116" s="100"/>
      <c r="EII116" s="100"/>
      <c r="EIJ116" s="100"/>
      <c r="EIK116" s="100"/>
      <c r="EIL116" s="100"/>
      <c r="EIM116" s="100"/>
      <c r="EIN116" s="100"/>
      <c r="EIO116" s="100"/>
      <c r="EIP116" s="100"/>
      <c r="EIQ116" s="100"/>
      <c r="EIR116" s="100"/>
      <c r="EIS116" s="100"/>
      <c r="EIT116" s="100"/>
      <c r="EIU116" s="100"/>
      <c r="EIV116" s="100"/>
      <c r="EIW116" s="100"/>
      <c r="EIX116" s="100"/>
      <c r="EIY116" s="100"/>
      <c r="EIZ116" s="100"/>
      <c r="EJA116" s="100"/>
      <c r="EJB116" s="100"/>
      <c r="EJC116" s="100"/>
      <c r="EJD116" s="100"/>
      <c r="EJE116" s="100"/>
      <c r="EJF116" s="100"/>
      <c r="EJG116" s="100"/>
      <c r="EJH116" s="100"/>
      <c r="EJI116" s="100"/>
      <c r="EJJ116" s="100"/>
      <c r="EJK116" s="100"/>
      <c r="EJL116" s="100"/>
      <c r="EJM116" s="100"/>
      <c r="EJN116" s="100"/>
      <c r="EJO116" s="100"/>
      <c r="EJP116" s="100"/>
      <c r="EJQ116" s="100"/>
      <c r="EJR116" s="100"/>
      <c r="EJS116" s="100"/>
      <c r="EJT116" s="100"/>
      <c r="EJU116" s="100"/>
      <c r="EJV116" s="100"/>
      <c r="EJW116" s="100"/>
      <c r="EJX116" s="100"/>
      <c r="EJY116" s="100"/>
      <c r="EJZ116" s="100"/>
      <c r="EKA116" s="100"/>
      <c r="EKB116" s="100"/>
      <c r="EKC116" s="100"/>
      <c r="EKD116" s="100"/>
      <c r="EKE116" s="100"/>
      <c r="EKF116" s="100"/>
      <c r="EKG116" s="100"/>
      <c r="EKH116" s="100"/>
      <c r="EKI116" s="100"/>
      <c r="EKJ116" s="100"/>
      <c r="EKK116" s="100"/>
      <c r="EKL116" s="100"/>
      <c r="EKM116" s="100"/>
      <c r="EKN116" s="100"/>
      <c r="EKO116" s="100"/>
      <c r="EKP116" s="100"/>
      <c r="EKQ116" s="100"/>
      <c r="EKR116" s="100"/>
      <c r="EKS116" s="100"/>
      <c r="EKT116" s="100"/>
      <c r="EKU116" s="100"/>
      <c r="EKV116" s="100"/>
      <c r="EKW116" s="100"/>
      <c r="EKX116" s="100"/>
      <c r="EKY116" s="100"/>
      <c r="EKZ116" s="100"/>
      <c r="ELA116" s="100"/>
      <c r="ELB116" s="100"/>
      <c r="ELC116" s="100"/>
      <c r="ELD116" s="100"/>
      <c r="ELE116" s="100"/>
      <c r="ELF116" s="100"/>
      <c r="ELG116" s="100"/>
      <c r="ELH116" s="100"/>
      <c r="ELI116" s="100"/>
      <c r="ELJ116" s="100"/>
      <c r="ELK116" s="100"/>
      <c r="ELL116" s="100"/>
      <c r="ELM116" s="100"/>
      <c r="ELN116" s="100"/>
      <c r="ELO116" s="100"/>
      <c r="ELP116" s="100"/>
      <c r="ELQ116" s="100"/>
      <c r="ELR116" s="100"/>
      <c r="ELS116" s="100"/>
      <c r="ELT116" s="100"/>
      <c r="ELU116" s="100"/>
      <c r="ELV116" s="100"/>
      <c r="ELW116" s="100"/>
      <c r="ELX116" s="100"/>
      <c r="ELY116" s="100"/>
      <c r="ELZ116" s="100"/>
      <c r="EMA116" s="100"/>
      <c r="EMB116" s="100"/>
      <c r="EMC116" s="100"/>
      <c r="EMD116" s="100"/>
      <c r="EME116" s="100"/>
      <c r="EMF116" s="100"/>
      <c r="EMG116" s="100"/>
      <c r="EMH116" s="100"/>
      <c r="EMI116" s="100"/>
      <c r="EMJ116" s="100"/>
      <c r="EMK116" s="100"/>
      <c r="EML116" s="100"/>
      <c r="EMM116" s="100"/>
      <c r="EMN116" s="100"/>
      <c r="EMO116" s="100"/>
      <c r="EMP116" s="100"/>
      <c r="EMQ116" s="100"/>
      <c r="EMR116" s="100"/>
      <c r="EMS116" s="100"/>
      <c r="EMT116" s="100"/>
      <c r="EMU116" s="100"/>
      <c r="EMV116" s="100"/>
      <c r="EMW116" s="100"/>
      <c r="EMX116" s="100"/>
      <c r="EMY116" s="100"/>
      <c r="EMZ116" s="100"/>
      <c r="ENA116" s="100"/>
      <c r="ENB116" s="100"/>
      <c r="ENC116" s="100"/>
      <c r="END116" s="100"/>
      <c r="ENE116" s="100"/>
      <c r="ENF116" s="100"/>
      <c r="ENG116" s="100"/>
      <c r="ENH116" s="100"/>
      <c r="ENI116" s="100"/>
      <c r="ENJ116" s="100"/>
      <c r="ENK116" s="100"/>
      <c r="ENL116" s="100"/>
      <c r="ENM116" s="100"/>
      <c r="ENN116" s="100"/>
      <c r="ENO116" s="100"/>
      <c r="ENP116" s="100"/>
      <c r="ENQ116" s="100"/>
      <c r="ENR116" s="100"/>
      <c r="ENS116" s="100"/>
      <c r="ENT116" s="100"/>
      <c r="ENU116" s="100"/>
      <c r="ENV116" s="100"/>
      <c r="ENW116" s="100"/>
      <c r="ENX116" s="100"/>
      <c r="ENY116" s="100"/>
      <c r="ENZ116" s="100"/>
      <c r="EOA116" s="100"/>
      <c r="EOB116" s="100"/>
      <c r="EOC116" s="100"/>
      <c r="EOD116" s="100"/>
      <c r="EOE116" s="100"/>
      <c r="EOF116" s="100"/>
      <c r="EOG116" s="100"/>
      <c r="EOH116" s="100"/>
      <c r="EOI116" s="100"/>
      <c r="EOJ116" s="100"/>
      <c r="EOK116" s="100"/>
      <c r="EOL116" s="100"/>
      <c r="EOM116" s="100"/>
      <c r="EON116" s="100"/>
      <c r="EOO116" s="100"/>
      <c r="EOP116" s="100"/>
      <c r="EOQ116" s="100"/>
      <c r="EOR116" s="100"/>
      <c r="EOS116" s="100"/>
      <c r="EOT116" s="100"/>
      <c r="EOU116" s="100"/>
      <c r="EOV116" s="100"/>
      <c r="EOW116" s="100"/>
      <c r="EOX116" s="100"/>
      <c r="EOY116" s="100"/>
      <c r="EOZ116" s="100"/>
      <c r="EPA116" s="100"/>
      <c r="EPB116" s="100"/>
      <c r="EPC116" s="100"/>
      <c r="EPD116" s="100"/>
      <c r="EPE116" s="100"/>
      <c r="EPF116" s="100"/>
      <c r="EPG116" s="100"/>
      <c r="EPH116" s="100"/>
      <c r="EPI116" s="100"/>
      <c r="EPJ116" s="100"/>
      <c r="EPK116" s="100"/>
      <c r="EPL116" s="100"/>
      <c r="EPM116" s="100"/>
      <c r="EPN116" s="100"/>
      <c r="EPO116" s="100"/>
      <c r="EPP116" s="100"/>
      <c r="EPQ116" s="100"/>
      <c r="EPR116" s="100"/>
      <c r="EPS116" s="100"/>
      <c r="EPT116" s="100"/>
      <c r="EPU116" s="100"/>
      <c r="EPV116" s="100"/>
      <c r="EPW116" s="100"/>
      <c r="EPX116" s="100"/>
      <c r="EPY116" s="100"/>
      <c r="EPZ116" s="100"/>
      <c r="EQA116" s="100"/>
      <c r="EQB116" s="100"/>
      <c r="EQC116" s="100"/>
      <c r="EQD116" s="100"/>
      <c r="EQE116" s="100"/>
      <c r="EQF116" s="100"/>
      <c r="EQG116" s="100"/>
      <c r="EQH116" s="100"/>
      <c r="EQI116" s="100"/>
      <c r="EQJ116" s="100"/>
      <c r="EQK116" s="100"/>
      <c r="EQL116" s="100"/>
      <c r="EQM116" s="100"/>
      <c r="EQN116" s="100"/>
      <c r="EQO116" s="100"/>
      <c r="EQP116" s="100"/>
      <c r="EQQ116" s="100"/>
      <c r="EQR116" s="100"/>
      <c r="EQS116" s="100"/>
      <c r="EQT116" s="100"/>
      <c r="EQU116" s="100"/>
      <c r="EQV116" s="100"/>
      <c r="EQW116" s="100"/>
      <c r="EQX116" s="100"/>
      <c r="EQY116" s="100"/>
      <c r="EQZ116" s="100"/>
      <c r="ERA116" s="100"/>
      <c r="ERB116" s="100"/>
      <c r="ERC116" s="100"/>
      <c r="ERD116" s="100"/>
      <c r="ERE116" s="100"/>
      <c r="ERF116" s="100"/>
      <c r="ERG116" s="100"/>
      <c r="ERH116" s="100"/>
      <c r="ERI116" s="100"/>
      <c r="ERJ116" s="100"/>
      <c r="ERK116" s="100"/>
      <c r="ERL116" s="100"/>
      <c r="ERM116" s="100"/>
      <c r="ERN116" s="100"/>
      <c r="ERO116" s="100"/>
      <c r="ERP116" s="100"/>
      <c r="ERQ116" s="100"/>
      <c r="ERR116" s="100"/>
      <c r="ERS116" s="100"/>
      <c r="ERT116" s="100"/>
      <c r="ERU116" s="100"/>
      <c r="ERV116" s="100"/>
      <c r="ERW116" s="100"/>
      <c r="ERX116" s="100"/>
      <c r="ERY116" s="100"/>
      <c r="ERZ116" s="100"/>
      <c r="ESA116" s="100"/>
      <c r="ESB116" s="100"/>
      <c r="ESC116" s="100"/>
      <c r="ESD116" s="100"/>
      <c r="ESE116" s="100"/>
      <c r="ESF116" s="100"/>
      <c r="ESG116" s="100"/>
      <c r="ESH116" s="100"/>
      <c r="ESI116" s="100"/>
      <c r="ESJ116" s="100"/>
      <c r="ESK116" s="100"/>
      <c r="ESL116" s="100"/>
      <c r="ESM116" s="100"/>
      <c r="ESN116" s="100"/>
      <c r="ESO116" s="100"/>
      <c r="ESP116" s="100"/>
      <c r="ESQ116" s="100"/>
      <c r="ESR116" s="100"/>
      <c r="ESS116" s="100"/>
      <c r="EST116" s="100"/>
      <c r="ESU116" s="100"/>
      <c r="ESV116" s="100"/>
      <c r="ESW116" s="100"/>
      <c r="ESX116" s="100"/>
      <c r="ESY116" s="100"/>
      <c r="ESZ116" s="100"/>
      <c r="ETA116" s="100"/>
      <c r="ETB116" s="100"/>
      <c r="ETC116" s="100"/>
      <c r="ETD116" s="100"/>
      <c r="ETE116" s="100"/>
      <c r="ETF116" s="100"/>
      <c r="ETG116" s="100"/>
      <c r="ETH116" s="100"/>
      <c r="ETI116" s="100"/>
      <c r="ETJ116" s="100"/>
      <c r="ETK116" s="100"/>
      <c r="ETL116" s="100"/>
      <c r="ETM116" s="100"/>
      <c r="ETN116" s="100"/>
      <c r="ETO116" s="100"/>
      <c r="ETP116" s="100"/>
      <c r="ETQ116" s="100"/>
      <c r="ETR116" s="100"/>
      <c r="ETS116" s="100"/>
      <c r="ETT116" s="100"/>
      <c r="ETU116" s="100"/>
      <c r="ETV116" s="100"/>
      <c r="ETW116" s="100"/>
      <c r="ETX116" s="100"/>
      <c r="ETY116" s="100"/>
      <c r="ETZ116" s="100"/>
      <c r="EUA116" s="100"/>
      <c r="EUB116" s="100"/>
      <c r="EUC116" s="100"/>
      <c r="EUD116" s="100"/>
      <c r="EUE116" s="100"/>
      <c r="EUF116" s="100"/>
      <c r="EUG116" s="100"/>
      <c r="EUH116" s="100"/>
      <c r="EUI116" s="100"/>
      <c r="EUJ116" s="100"/>
      <c r="EUK116" s="100"/>
      <c r="EUL116" s="100"/>
      <c r="EUM116" s="100"/>
      <c r="EUN116" s="100"/>
      <c r="EUO116" s="100"/>
      <c r="EUP116" s="100"/>
      <c r="EUQ116" s="100"/>
      <c r="EUR116" s="100"/>
      <c r="EUS116" s="100"/>
      <c r="EUT116" s="100"/>
      <c r="EUU116" s="100"/>
      <c r="EUV116" s="100"/>
      <c r="EUW116" s="100"/>
      <c r="EUX116" s="100"/>
      <c r="EUY116" s="100"/>
      <c r="EUZ116" s="100"/>
      <c r="EVA116" s="100"/>
      <c r="EVB116" s="100"/>
      <c r="EVC116" s="100"/>
      <c r="EVD116" s="100"/>
      <c r="EVE116" s="100"/>
      <c r="EVF116" s="100"/>
      <c r="EVG116" s="100"/>
      <c r="EVH116" s="100"/>
      <c r="EVI116" s="100"/>
      <c r="EVJ116" s="100"/>
      <c r="EVK116" s="100"/>
      <c r="EVL116" s="100"/>
      <c r="EVM116" s="100"/>
      <c r="EVN116" s="100"/>
      <c r="EVO116" s="100"/>
      <c r="EVP116" s="100"/>
      <c r="EVQ116" s="100"/>
      <c r="EVR116" s="100"/>
      <c r="EVS116" s="100"/>
      <c r="EVT116" s="100"/>
      <c r="EVU116" s="100"/>
      <c r="EVV116" s="100"/>
      <c r="EVW116" s="100"/>
      <c r="EVX116" s="100"/>
      <c r="EVY116" s="100"/>
      <c r="EVZ116" s="100"/>
      <c r="EWA116" s="100"/>
      <c r="EWB116" s="100"/>
      <c r="EWC116" s="100"/>
      <c r="EWD116" s="100"/>
      <c r="EWE116" s="100"/>
      <c r="EWF116" s="100"/>
      <c r="EWG116" s="100"/>
      <c r="EWH116" s="100"/>
      <c r="EWI116" s="100"/>
      <c r="EWJ116" s="100"/>
      <c r="EWK116" s="100"/>
      <c r="EWL116" s="100"/>
      <c r="EWM116" s="100"/>
      <c r="EWN116" s="100"/>
      <c r="EWO116" s="100"/>
      <c r="EWP116" s="100"/>
      <c r="EWQ116" s="100"/>
      <c r="EWR116" s="100"/>
      <c r="EWS116" s="100"/>
      <c r="EWT116" s="100"/>
      <c r="EWU116" s="100"/>
      <c r="EWV116" s="100"/>
      <c r="EWW116" s="100"/>
      <c r="EWX116" s="100"/>
      <c r="EWY116" s="100"/>
      <c r="EWZ116" s="100"/>
      <c r="EXA116" s="100"/>
      <c r="EXB116" s="100"/>
      <c r="EXC116" s="100"/>
      <c r="EXD116" s="100"/>
      <c r="EXE116" s="100"/>
      <c r="EXF116" s="100"/>
      <c r="EXG116" s="100"/>
      <c r="EXH116" s="100"/>
      <c r="EXI116" s="100"/>
      <c r="EXJ116" s="100"/>
      <c r="EXK116" s="100"/>
      <c r="EXL116" s="100"/>
      <c r="EXM116" s="100"/>
      <c r="EXN116" s="100"/>
      <c r="EXO116" s="100"/>
      <c r="EXP116" s="100"/>
      <c r="EXQ116" s="100"/>
      <c r="EXR116" s="100"/>
      <c r="EXS116" s="100"/>
      <c r="EXT116" s="100"/>
      <c r="EXU116" s="100"/>
      <c r="EXV116" s="100"/>
      <c r="EXW116" s="100"/>
      <c r="EXX116" s="100"/>
      <c r="EXY116" s="100"/>
      <c r="EXZ116" s="100"/>
      <c r="EYA116" s="100"/>
      <c r="EYB116" s="100"/>
      <c r="EYC116" s="100"/>
      <c r="EYD116" s="100"/>
      <c r="EYE116" s="100"/>
      <c r="EYF116" s="100"/>
      <c r="EYG116" s="100"/>
      <c r="EYH116" s="100"/>
      <c r="EYI116" s="100"/>
      <c r="EYJ116" s="100"/>
      <c r="EYK116" s="100"/>
      <c r="EYL116" s="100"/>
      <c r="EYM116" s="100"/>
      <c r="EYN116" s="100"/>
      <c r="EYO116" s="100"/>
      <c r="EYP116" s="100"/>
      <c r="EYQ116" s="100"/>
      <c r="EYR116" s="100"/>
      <c r="EYS116" s="100"/>
      <c r="EYT116" s="100"/>
      <c r="EYU116" s="100"/>
      <c r="EYV116" s="100"/>
      <c r="EYW116" s="100"/>
      <c r="EYX116" s="100"/>
      <c r="EYY116" s="100"/>
      <c r="EYZ116" s="100"/>
      <c r="EZA116" s="100"/>
      <c r="EZB116" s="100"/>
      <c r="EZC116" s="100"/>
      <c r="EZD116" s="100"/>
      <c r="EZE116" s="100"/>
      <c r="EZF116" s="100"/>
      <c r="EZG116" s="100"/>
      <c r="EZH116" s="100"/>
      <c r="EZI116" s="100"/>
      <c r="EZJ116" s="100"/>
      <c r="EZK116" s="100"/>
      <c r="EZL116" s="100"/>
      <c r="EZM116" s="100"/>
      <c r="EZN116" s="100"/>
      <c r="EZO116" s="100"/>
      <c r="EZP116" s="100"/>
      <c r="EZQ116" s="100"/>
      <c r="EZR116" s="100"/>
      <c r="EZS116" s="100"/>
      <c r="EZT116" s="100"/>
      <c r="EZU116" s="100"/>
      <c r="EZV116" s="100"/>
      <c r="EZW116" s="100"/>
      <c r="EZX116" s="100"/>
      <c r="EZY116" s="100"/>
      <c r="EZZ116" s="100"/>
      <c r="FAA116" s="100"/>
      <c r="FAB116" s="100"/>
      <c r="FAC116" s="100"/>
      <c r="FAD116" s="100"/>
      <c r="FAE116" s="100"/>
      <c r="FAF116" s="100"/>
      <c r="FAG116" s="100"/>
      <c r="FAH116" s="100"/>
      <c r="FAI116" s="100"/>
      <c r="FAJ116" s="100"/>
      <c r="FAK116" s="100"/>
      <c r="FAL116" s="100"/>
      <c r="FAM116" s="100"/>
      <c r="FAN116" s="100"/>
      <c r="FAO116" s="100"/>
      <c r="FAP116" s="100"/>
      <c r="FAQ116" s="100"/>
      <c r="FAR116" s="100"/>
      <c r="FAS116" s="100"/>
      <c r="FAT116" s="100"/>
      <c r="FAU116" s="100"/>
      <c r="FAV116" s="100"/>
      <c r="FAW116" s="100"/>
      <c r="FAX116" s="100"/>
      <c r="FAY116" s="100"/>
      <c r="FAZ116" s="100"/>
      <c r="FBA116" s="100"/>
      <c r="FBB116" s="100"/>
      <c r="FBC116" s="100"/>
      <c r="FBD116" s="100"/>
      <c r="FBE116" s="100"/>
      <c r="FBF116" s="100"/>
      <c r="FBG116" s="100"/>
      <c r="FBH116" s="100"/>
      <c r="FBI116" s="100"/>
      <c r="FBJ116" s="100"/>
      <c r="FBK116" s="100"/>
      <c r="FBL116" s="100"/>
      <c r="FBM116" s="100"/>
      <c r="FBN116" s="100"/>
      <c r="FBO116" s="100"/>
      <c r="FBP116" s="100"/>
      <c r="FBQ116" s="100"/>
      <c r="FBR116" s="100"/>
      <c r="FBS116" s="100"/>
      <c r="FBT116" s="100"/>
      <c r="FBU116" s="100"/>
      <c r="FBV116" s="100"/>
      <c r="FBW116" s="100"/>
      <c r="FBX116" s="100"/>
      <c r="FBY116" s="100"/>
      <c r="FBZ116" s="100"/>
      <c r="FCA116" s="100"/>
      <c r="FCB116" s="100"/>
      <c r="FCC116" s="100"/>
      <c r="FCD116" s="100"/>
      <c r="FCE116" s="100"/>
      <c r="FCF116" s="100"/>
      <c r="FCG116" s="100"/>
      <c r="FCH116" s="100"/>
      <c r="FCI116" s="100"/>
      <c r="FCJ116" s="100"/>
      <c r="FCK116" s="100"/>
      <c r="FCL116" s="100"/>
      <c r="FCM116" s="100"/>
      <c r="FCN116" s="100"/>
      <c r="FCO116" s="100"/>
      <c r="FCP116" s="100"/>
      <c r="FCQ116" s="100"/>
      <c r="FCR116" s="100"/>
      <c r="FCS116" s="100"/>
      <c r="FCT116" s="100"/>
      <c r="FCU116" s="100"/>
      <c r="FCV116" s="100"/>
      <c r="FCW116" s="100"/>
      <c r="FCX116" s="100"/>
      <c r="FCY116" s="100"/>
      <c r="FCZ116" s="100"/>
      <c r="FDA116" s="100"/>
      <c r="FDB116" s="100"/>
      <c r="FDC116" s="100"/>
      <c r="FDD116" s="100"/>
      <c r="FDE116" s="100"/>
      <c r="FDF116" s="100"/>
      <c r="FDG116" s="100"/>
      <c r="FDH116" s="100"/>
      <c r="FDI116" s="100"/>
      <c r="FDJ116" s="100"/>
      <c r="FDK116" s="100"/>
      <c r="FDL116" s="100"/>
      <c r="FDM116" s="100"/>
      <c r="FDN116" s="100"/>
      <c r="FDO116" s="100"/>
      <c r="FDP116" s="100"/>
      <c r="FDQ116" s="100"/>
      <c r="FDR116" s="100"/>
      <c r="FDS116" s="100"/>
      <c r="FDT116" s="100"/>
      <c r="FDU116" s="100"/>
      <c r="FDV116" s="100"/>
      <c r="FDW116" s="100"/>
      <c r="FDX116" s="100"/>
      <c r="FDY116" s="100"/>
      <c r="FDZ116" s="100"/>
      <c r="FEA116" s="100"/>
      <c r="FEB116" s="100"/>
      <c r="FEC116" s="100"/>
      <c r="FED116" s="100"/>
      <c r="FEE116" s="100"/>
      <c r="FEF116" s="100"/>
      <c r="FEG116" s="100"/>
      <c r="FEH116" s="100"/>
      <c r="FEI116" s="100"/>
      <c r="FEJ116" s="100"/>
      <c r="FEK116" s="100"/>
      <c r="FEL116" s="100"/>
      <c r="FEM116" s="100"/>
      <c r="FEN116" s="100"/>
      <c r="FEO116" s="100"/>
      <c r="FEP116" s="100"/>
      <c r="FEQ116" s="100"/>
      <c r="FER116" s="100"/>
      <c r="FES116" s="100"/>
      <c r="FET116" s="100"/>
      <c r="FEU116" s="100"/>
      <c r="FEV116" s="100"/>
      <c r="FEW116" s="100"/>
      <c r="FEX116" s="100"/>
      <c r="FEY116" s="100"/>
      <c r="FEZ116" s="100"/>
      <c r="FFA116" s="100"/>
      <c r="FFB116" s="100"/>
      <c r="FFC116" s="100"/>
      <c r="FFD116" s="100"/>
      <c r="FFE116" s="100"/>
      <c r="FFF116" s="100"/>
      <c r="FFG116" s="100"/>
      <c r="FFH116" s="100"/>
      <c r="FFI116" s="100"/>
      <c r="FFJ116" s="100"/>
      <c r="FFK116" s="100"/>
      <c r="FFL116" s="100"/>
      <c r="FFM116" s="100"/>
      <c r="FFN116" s="100"/>
      <c r="FFO116" s="100"/>
      <c r="FFP116" s="100"/>
      <c r="FFQ116" s="100"/>
      <c r="FFR116" s="100"/>
      <c r="FFS116" s="100"/>
      <c r="FFT116" s="100"/>
      <c r="FFU116" s="100"/>
      <c r="FFV116" s="100"/>
      <c r="FFW116" s="100"/>
      <c r="FFX116" s="100"/>
      <c r="FFY116" s="100"/>
      <c r="FFZ116" s="100"/>
      <c r="FGA116" s="100"/>
      <c r="FGB116" s="100"/>
      <c r="FGC116" s="100"/>
      <c r="FGD116" s="100"/>
      <c r="FGE116" s="100"/>
      <c r="FGF116" s="100"/>
      <c r="FGG116" s="100"/>
      <c r="FGH116" s="100"/>
      <c r="FGI116" s="100"/>
      <c r="FGJ116" s="100"/>
      <c r="FGK116" s="100"/>
      <c r="FGL116" s="100"/>
      <c r="FGM116" s="100"/>
      <c r="FGN116" s="100"/>
      <c r="FGO116" s="100"/>
      <c r="FGP116" s="100"/>
      <c r="FGQ116" s="100"/>
      <c r="FGR116" s="100"/>
      <c r="FGS116" s="100"/>
      <c r="FGT116" s="100"/>
      <c r="FGU116" s="100"/>
      <c r="FGV116" s="100"/>
      <c r="FGW116" s="100"/>
      <c r="FGX116" s="100"/>
      <c r="FGY116" s="100"/>
      <c r="FGZ116" s="100"/>
      <c r="FHA116" s="100"/>
      <c r="FHB116" s="100"/>
      <c r="FHC116" s="100"/>
      <c r="FHD116" s="100"/>
      <c r="FHE116" s="100"/>
      <c r="FHF116" s="100"/>
      <c r="FHG116" s="100"/>
      <c r="FHH116" s="100"/>
      <c r="FHI116" s="100"/>
      <c r="FHJ116" s="100"/>
      <c r="FHK116" s="100"/>
      <c r="FHL116" s="100"/>
      <c r="FHM116" s="100"/>
      <c r="FHN116" s="100"/>
      <c r="FHO116" s="100"/>
      <c r="FHP116" s="100"/>
      <c r="FHQ116" s="100"/>
      <c r="FHR116" s="100"/>
      <c r="FHS116" s="100"/>
      <c r="FHT116" s="100"/>
      <c r="FHU116" s="100"/>
      <c r="FHV116" s="100"/>
      <c r="FHW116" s="100"/>
      <c r="FHX116" s="100"/>
      <c r="FHY116" s="100"/>
      <c r="FHZ116" s="100"/>
      <c r="FIA116" s="100"/>
      <c r="FIB116" s="100"/>
      <c r="FIC116" s="100"/>
      <c r="FID116" s="100"/>
      <c r="FIE116" s="100"/>
      <c r="FIF116" s="100"/>
      <c r="FIG116" s="100"/>
      <c r="FIH116" s="100"/>
      <c r="FII116" s="100"/>
      <c r="FIJ116" s="100"/>
      <c r="FIK116" s="100"/>
      <c r="FIL116" s="100"/>
      <c r="FIM116" s="100"/>
      <c r="FIN116" s="100"/>
      <c r="FIO116" s="100"/>
      <c r="FIP116" s="100"/>
      <c r="FIQ116" s="100"/>
      <c r="FIR116" s="100"/>
      <c r="FIS116" s="100"/>
      <c r="FIT116" s="100"/>
      <c r="FIU116" s="100"/>
      <c r="FIV116" s="100"/>
      <c r="FIW116" s="100"/>
      <c r="FIX116" s="100"/>
      <c r="FIY116" s="100"/>
      <c r="FIZ116" s="100"/>
      <c r="FJA116" s="100"/>
      <c r="FJB116" s="100"/>
      <c r="FJC116" s="100"/>
      <c r="FJD116" s="100"/>
      <c r="FJE116" s="100"/>
      <c r="FJF116" s="100"/>
      <c r="FJG116" s="100"/>
      <c r="FJH116" s="100"/>
      <c r="FJI116" s="100"/>
      <c r="FJJ116" s="100"/>
      <c r="FJK116" s="100"/>
      <c r="FJL116" s="100"/>
      <c r="FJM116" s="100"/>
      <c r="FJN116" s="100"/>
      <c r="FJO116" s="100"/>
      <c r="FJP116" s="100"/>
      <c r="FJQ116" s="100"/>
      <c r="FJR116" s="100"/>
      <c r="FJS116" s="100"/>
      <c r="FJT116" s="100"/>
      <c r="FJU116" s="100"/>
      <c r="FJV116" s="100"/>
      <c r="FJW116" s="100"/>
      <c r="FJX116" s="100"/>
      <c r="FJY116" s="100"/>
      <c r="FJZ116" s="100"/>
      <c r="FKA116" s="100"/>
      <c r="FKB116" s="100"/>
      <c r="FKC116" s="100"/>
      <c r="FKD116" s="100"/>
      <c r="FKE116" s="100"/>
      <c r="FKF116" s="100"/>
      <c r="FKG116" s="100"/>
      <c r="FKH116" s="100"/>
      <c r="FKI116" s="100"/>
      <c r="FKJ116" s="100"/>
      <c r="FKK116" s="100"/>
      <c r="FKL116" s="100"/>
      <c r="FKM116" s="100"/>
      <c r="FKN116" s="100"/>
      <c r="FKO116" s="100"/>
      <c r="FKP116" s="100"/>
      <c r="FKQ116" s="100"/>
      <c r="FKR116" s="100"/>
      <c r="FKS116" s="100"/>
      <c r="FKT116" s="100"/>
      <c r="FKU116" s="100"/>
      <c r="FKV116" s="100"/>
      <c r="FKW116" s="100"/>
      <c r="FKX116" s="100"/>
      <c r="FKY116" s="100"/>
      <c r="FKZ116" s="100"/>
      <c r="FLA116" s="100"/>
      <c r="FLB116" s="100"/>
      <c r="FLC116" s="100"/>
      <c r="FLD116" s="100"/>
      <c r="FLE116" s="100"/>
      <c r="FLF116" s="100"/>
      <c r="FLG116" s="100"/>
      <c r="FLH116" s="100"/>
      <c r="FLI116" s="100"/>
      <c r="FLJ116" s="100"/>
      <c r="FLK116" s="100"/>
      <c r="FLL116" s="100"/>
      <c r="FLM116" s="100"/>
      <c r="FLN116" s="100"/>
      <c r="FLO116" s="100"/>
      <c r="FLP116" s="100"/>
      <c r="FLQ116" s="100"/>
      <c r="FLR116" s="100"/>
      <c r="FLS116" s="100"/>
      <c r="FLT116" s="100"/>
      <c r="FLU116" s="100"/>
      <c r="FLV116" s="100"/>
      <c r="FLW116" s="100"/>
      <c r="FLX116" s="100"/>
      <c r="FLY116" s="100"/>
      <c r="FLZ116" s="100"/>
      <c r="FMA116" s="100"/>
      <c r="FMB116" s="100"/>
      <c r="FMC116" s="100"/>
      <c r="FMD116" s="100"/>
      <c r="FME116" s="100"/>
      <c r="FMF116" s="100"/>
      <c r="FMG116" s="100"/>
      <c r="FMH116" s="100"/>
      <c r="FMI116" s="100"/>
      <c r="FMJ116" s="100"/>
      <c r="FMK116" s="100"/>
      <c r="FML116" s="100"/>
      <c r="FMM116" s="100"/>
      <c r="FMN116" s="100"/>
      <c r="FMO116" s="100"/>
      <c r="FMP116" s="100"/>
      <c r="FMQ116" s="100"/>
      <c r="FMR116" s="100"/>
      <c r="FMS116" s="100"/>
      <c r="FMT116" s="100"/>
      <c r="FMU116" s="100"/>
      <c r="FMV116" s="100"/>
      <c r="FMW116" s="100"/>
      <c r="FMX116" s="100"/>
      <c r="FMY116" s="100"/>
      <c r="FMZ116" s="100"/>
      <c r="FNA116" s="100"/>
      <c r="FNB116" s="100"/>
      <c r="FNC116" s="100"/>
      <c r="FND116" s="100"/>
      <c r="FNE116" s="100"/>
      <c r="FNF116" s="100"/>
      <c r="FNG116" s="100"/>
      <c r="FNH116" s="100"/>
      <c r="FNI116" s="100"/>
      <c r="FNJ116" s="100"/>
      <c r="FNK116" s="100"/>
      <c r="FNL116" s="100"/>
      <c r="FNM116" s="100"/>
      <c r="FNN116" s="100"/>
      <c r="FNO116" s="100"/>
      <c r="FNP116" s="100"/>
      <c r="FNQ116" s="100"/>
      <c r="FNR116" s="100"/>
      <c r="FNS116" s="100"/>
      <c r="FNT116" s="100"/>
      <c r="FNU116" s="100"/>
      <c r="FNV116" s="100"/>
      <c r="FNW116" s="100"/>
      <c r="FNX116" s="100"/>
      <c r="FNY116" s="100"/>
      <c r="FNZ116" s="100"/>
      <c r="FOA116" s="100"/>
      <c r="FOB116" s="100"/>
      <c r="FOC116" s="100"/>
      <c r="FOD116" s="100"/>
      <c r="FOE116" s="100"/>
      <c r="FOF116" s="100"/>
      <c r="FOG116" s="100"/>
      <c r="FOH116" s="100"/>
      <c r="FOI116" s="100"/>
      <c r="FOJ116" s="100"/>
      <c r="FOK116" s="100"/>
      <c r="FOL116" s="100"/>
      <c r="FOM116" s="100"/>
      <c r="FON116" s="100"/>
      <c r="FOO116" s="100"/>
      <c r="FOP116" s="100"/>
      <c r="FOQ116" s="100"/>
      <c r="FOR116" s="100"/>
      <c r="FOS116" s="100"/>
      <c r="FOT116" s="100"/>
      <c r="FOU116" s="100"/>
      <c r="FOV116" s="100"/>
      <c r="FOW116" s="100"/>
      <c r="FOX116" s="100"/>
      <c r="FOY116" s="100"/>
      <c r="FOZ116" s="100"/>
      <c r="FPA116" s="100"/>
      <c r="FPB116" s="100"/>
      <c r="FPC116" s="100"/>
      <c r="FPD116" s="100"/>
      <c r="FPE116" s="100"/>
      <c r="FPF116" s="100"/>
      <c r="FPG116" s="100"/>
      <c r="FPH116" s="100"/>
      <c r="FPI116" s="100"/>
      <c r="FPJ116" s="100"/>
      <c r="FPK116" s="100"/>
      <c r="FPL116" s="100"/>
      <c r="FPM116" s="100"/>
      <c r="FPN116" s="100"/>
      <c r="FPO116" s="100"/>
      <c r="FPP116" s="100"/>
      <c r="FPQ116" s="100"/>
      <c r="FPR116" s="100"/>
      <c r="FPS116" s="100"/>
      <c r="FPT116" s="100"/>
      <c r="FPU116" s="100"/>
      <c r="FPV116" s="100"/>
      <c r="FPW116" s="100"/>
      <c r="FPX116" s="100"/>
      <c r="FPY116" s="100"/>
      <c r="FPZ116" s="100"/>
      <c r="FQA116" s="100"/>
      <c r="FQB116" s="100"/>
      <c r="FQC116" s="100"/>
      <c r="FQD116" s="100"/>
      <c r="FQE116" s="100"/>
      <c r="FQF116" s="100"/>
      <c r="FQG116" s="100"/>
      <c r="FQH116" s="100"/>
      <c r="FQI116" s="100"/>
      <c r="FQJ116" s="100"/>
      <c r="FQK116" s="100"/>
      <c r="FQL116" s="100"/>
      <c r="FQM116" s="100"/>
      <c r="FQN116" s="100"/>
      <c r="FQO116" s="100"/>
      <c r="FQP116" s="100"/>
      <c r="FQQ116" s="100"/>
      <c r="FQR116" s="100"/>
      <c r="FQS116" s="100"/>
      <c r="FQT116" s="100"/>
      <c r="FQU116" s="100"/>
      <c r="FQV116" s="100"/>
      <c r="FQW116" s="100"/>
      <c r="FQX116" s="100"/>
      <c r="FQY116" s="100"/>
      <c r="FQZ116" s="100"/>
      <c r="FRA116" s="100"/>
      <c r="FRB116" s="100"/>
      <c r="FRC116" s="100"/>
      <c r="FRD116" s="100"/>
      <c r="FRE116" s="100"/>
      <c r="FRF116" s="100"/>
      <c r="FRG116" s="100"/>
      <c r="FRH116" s="100"/>
      <c r="FRI116" s="100"/>
      <c r="FRJ116" s="100"/>
      <c r="FRK116" s="100"/>
      <c r="FRL116" s="100"/>
      <c r="FRM116" s="100"/>
      <c r="FRN116" s="100"/>
      <c r="FRO116" s="100"/>
      <c r="FRP116" s="100"/>
      <c r="FRQ116" s="100"/>
      <c r="FRR116" s="100"/>
      <c r="FRS116" s="100"/>
      <c r="FRT116" s="100"/>
      <c r="FRU116" s="100"/>
      <c r="FRV116" s="100"/>
      <c r="FRW116" s="100"/>
      <c r="FRX116" s="100"/>
      <c r="FRY116" s="100"/>
      <c r="FRZ116" s="100"/>
      <c r="FSA116" s="100"/>
      <c r="FSB116" s="100"/>
      <c r="FSC116" s="100"/>
      <c r="FSD116" s="100"/>
      <c r="FSE116" s="100"/>
      <c r="FSF116" s="100"/>
      <c r="FSG116" s="100"/>
      <c r="FSH116" s="100"/>
      <c r="FSI116" s="100"/>
      <c r="FSJ116" s="100"/>
      <c r="FSK116" s="100"/>
      <c r="FSL116" s="100"/>
      <c r="FSM116" s="100"/>
      <c r="FSN116" s="100"/>
      <c r="FSO116" s="100"/>
      <c r="FSP116" s="100"/>
      <c r="FSQ116" s="100"/>
      <c r="FSR116" s="100"/>
      <c r="FSS116" s="100"/>
      <c r="FST116" s="100"/>
      <c r="FSU116" s="100"/>
      <c r="FSV116" s="100"/>
      <c r="FSW116" s="100"/>
      <c r="FSX116" s="100"/>
      <c r="FSY116" s="100"/>
      <c r="FSZ116" s="100"/>
      <c r="FTA116" s="100"/>
      <c r="FTB116" s="100"/>
      <c r="FTC116" s="100"/>
      <c r="FTD116" s="100"/>
      <c r="FTE116" s="100"/>
      <c r="FTF116" s="100"/>
      <c r="FTG116" s="100"/>
      <c r="FTH116" s="100"/>
      <c r="FTI116" s="100"/>
      <c r="FTJ116" s="100"/>
      <c r="FTK116" s="100"/>
      <c r="FTL116" s="100"/>
      <c r="FTM116" s="100"/>
      <c r="FTN116" s="100"/>
      <c r="FTO116" s="100"/>
      <c r="FTP116" s="100"/>
      <c r="FTQ116" s="100"/>
      <c r="FTR116" s="100"/>
      <c r="FTS116" s="100"/>
      <c r="FTT116" s="100"/>
      <c r="FTU116" s="100"/>
      <c r="FTV116" s="100"/>
      <c r="FTW116" s="100"/>
      <c r="FTX116" s="100"/>
      <c r="FTY116" s="100"/>
      <c r="FTZ116" s="100"/>
      <c r="FUA116" s="100"/>
      <c r="FUB116" s="100"/>
      <c r="FUC116" s="100"/>
      <c r="FUD116" s="100"/>
      <c r="FUE116" s="100"/>
      <c r="FUF116" s="100"/>
      <c r="FUG116" s="100"/>
      <c r="FUH116" s="100"/>
      <c r="FUI116" s="100"/>
      <c r="FUJ116" s="100"/>
      <c r="FUK116" s="100"/>
      <c r="FUL116" s="100"/>
      <c r="FUM116" s="100"/>
      <c r="FUN116" s="100"/>
      <c r="FUO116" s="100"/>
      <c r="FUP116" s="100"/>
      <c r="FUQ116" s="100"/>
      <c r="FUR116" s="100"/>
      <c r="FUS116" s="100"/>
      <c r="FUT116" s="100"/>
      <c r="FUU116" s="100"/>
      <c r="FUV116" s="100"/>
      <c r="FUW116" s="100"/>
      <c r="FUX116" s="100"/>
      <c r="FUY116" s="100"/>
      <c r="FUZ116" s="100"/>
      <c r="FVA116" s="100"/>
      <c r="FVB116" s="100"/>
      <c r="FVC116" s="100"/>
      <c r="FVD116" s="100"/>
      <c r="FVE116" s="100"/>
      <c r="FVF116" s="100"/>
      <c r="FVG116" s="100"/>
      <c r="FVH116" s="100"/>
      <c r="FVI116" s="100"/>
      <c r="FVJ116" s="100"/>
      <c r="FVK116" s="100"/>
      <c r="FVL116" s="100"/>
      <c r="FVM116" s="100"/>
      <c r="FVN116" s="100"/>
      <c r="FVO116" s="100"/>
      <c r="FVP116" s="100"/>
      <c r="FVQ116" s="100"/>
      <c r="FVR116" s="100"/>
      <c r="FVS116" s="100"/>
      <c r="FVT116" s="100"/>
      <c r="FVU116" s="100"/>
      <c r="FVV116" s="100"/>
      <c r="FVW116" s="100"/>
      <c r="FVX116" s="100"/>
      <c r="FVY116" s="100"/>
      <c r="FVZ116" s="100"/>
      <c r="FWA116" s="100"/>
      <c r="FWB116" s="100"/>
      <c r="FWC116" s="100"/>
      <c r="FWD116" s="100"/>
      <c r="FWE116" s="100"/>
      <c r="FWF116" s="100"/>
      <c r="FWG116" s="100"/>
      <c r="FWH116" s="100"/>
      <c r="FWI116" s="100"/>
      <c r="FWJ116" s="100"/>
      <c r="FWK116" s="100"/>
      <c r="FWL116" s="100"/>
      <c r="FWM116" s="100"/>
      <c r="FWN116" s="100"/>
      <c r="FWO116" s="100"/>
      <c r="FWP116" s="100"/>
      <c r="FWQ116" s="100"/>
      <c r="FWR116" s="100"/>
      <c r="FWS116" s="100"/>
      <c r="FWT116" s="100"/>
      <c r="FWU116" s="100"/>
      <c r="FWV116" s="100"/>
      <c r="FWW116" s="100"/>
      <c r="FWX116" s="100"/>
      <c r="FWY116" s="100"/>
      <c r="FWZ116" s="100"/>
      <c r="FXA116" s="100"/>
      <c r="FXB116" s="100"/>
      <c r="FXC116" s="100"/>
      <c r="FXD116" s="100"/>
      <c r="FXE116" s="100"/>
      <c r="FXF116" s="100"/>
      <c r="FXG116" s="100"/>
      <c r="FXH116" s="100"/>
      <c r="FXI116" s="100"/>
      <c r="FXJ116" s="100"/>
      <c r="FXK116" s="100"/>
      <c r="FXL116" s="100"/>
      <c r="FXM116" s="100"/>
      <c r="FXN116" s="100"/>
      <c r="FXO116" s="100"/>
      <c r="FXP116" s="100"/>
      <c r="FXQ116" s="100"/>
      <c r="FXR116" s="100"/>
      <c r="FXS116" s="100"/>
      <c r="FXT116" s="100"/>
      <c r="FXU116" s="100"/>
      <c r="FXV116" s="100"/>
      <c r="FXW116" s="100"/>
      <c r="FXX116" s="100"/>
      <c r="FXY116" s="100"/>
      <c r="FXZ116" s="100"/>
      <c r="FYA116" s="100"/>
      <c r="FYB116" s="100"/>
      <c r="FYC116" s="100"/>
      <c r="FYD116" s="100"/>
      <c r="FYE116" s="100"/>
      <c r="FYF116" s="100"/>
      <c r="FYG116" s="100"/>
      <c r="FYH116" s="100"/>
      <c r="FYI116" s="100"/>
      <c r="FYJ116" s="100"/>
      <c r="FYK116" s="100"/>
      <c r="FYL116" s="100"/>
      <c r="FYM116" s="100"/>
      <c r="FYN116" s="100"/>
      <c r="FYO116" s="100"/>
      <c r="FYP116" s="100"/>
      <c r="FYQ116" s="100"/>
      <c r="FYR116" s="100"/>
      <c r="FYS116" s="100"/>
      <c r="FYT116" s="100"/>
      <c r="FYU116" s="100"/>
      <c r="FYV116" s="100"/>
      <c r="FYW116" s="100"/>
      <c r="FYX116" s="100"/>
      <c r="FYY116" s="100"/>
      <c r="FYZ116" s="100"/>
      <c r="FZA116" s="100"/>
      <c r="FZB116" s="100"/>
      <c r="FZC116" s="100"/>
      <c r="FZD116" s="100"/>
      <c r="FZE116" s="100"/>
      <c r="FZF116" s="100"/>
      <c r="FZG116" s="100"/>
      <c r="FZH116" s="100"/>
      <c r="FZI116" s="100"/>
      <c r="FZJ116" s="100"/>
      <c r="FZK116" s="100"/>
      <c r="FZL116" s="100"/>
      <c r="FZM116" s="100"/>
      <c r="FZN116" s="100"/>
      <c r="FZO116" s="100"/>
      <c r="FZP116" s="100"/>
      <c r="FZQ116" s="100"/>
      <c r="FZR116" s="100"/>
      <c r="FZS116" s="100"/>
      <c r="FZT116" s="100"/>
      <c r="FZU116" s="100"/>
      <c r="FZV116" s="100"/>
      <c r="FZW116" s="100"/>
      <c r="FZX116" s="100"/>
      <c r="FZY116" s="100"/>
      <c r="FZZ116" s="100"/>
      <c r="GAA116" s="100"/>
      <c r="GAB116" s="100"/>
      <c r="GAC116" s="100"/>
      <c r="GAD116" s="100"/>
      <c r="GAE116" s="100"/>
      <c r="GAF116" s="100"/>
      <c r="GAG116" s="100"/>
      <c r="GAH116" s="100"/>
      <c r="GAI116" s="100"/>
      <c r="GAJ116" s="100"/>
      <c r="GAK116" s="100"/>
      <c r="GAL116" s="100"/>
      <c r="GAM116" s="100"/>
      <c r="GAN116" s="100"/>
      <c r="GAO116" s="100"/>
      <c r="GAP116" s="100"/>
      <c r="GAQ116" s="100"/>
      <c r="GAR116" s="100"/>
      <c r="GAS116" s="100"/>
      <c r="GAT116" s="100"/>
      <c r="GAU116" s="100"/>
      <c r="GAV116" s="100"/>
      <c r="GAW116" s="100"/>
      <c r="GAX116" s="100"/>
      <c r="GAY116" s="100"/>
      <c r="GAZ116" s="100"/>
      <c r="GBA116" s="100"/>
      <c r="GBB116" s="100"/>
      <c r="GBC116" s="100"/>
      <c r="GBD116" s="100"/>
      <c r="GBE116" s="100"/>
      <c r="GBF116" s="100"/>
      <c r="GBG116" s="100"/>
      <c r="GBH116" s="100"/>
      <c r="GBI116" s="100"/>
      <c r="GBJ116" s="100"/>
      <c r="GBK116" s="100"/>
      <c r="GBL116" s="100"/>
      <c r="GBM116" s="100"/>
      <c r="GBN116" s="100"/>
      <c r="GBO116" s="100"/>
      <c r="GBP116" s="100"/>
      <c r="GBQ116" s="100"/>
      <c r="GBR116" s="100"/>
      <c r="GBS116" s="100"/>
      <c r="GBT116" s="100"/>
      <c r="GBU116" s="100"/>
      <c r="GBV116" s="100"/>
      <c r="GBW116" s="100"/>
      <c r="GBX116" s="100"/>
      <c r="GBY116" s="100"/>
      <c r="GBZ116" s="100"/>
      <c r="GCA116" s="100"/>
      <c r="GCB116" s="100"/>
      <c r="GCC116" s="100"/>
      <c r="GCD116" s="100"/>
      <c r="GCE116" s="100"/>
      <c r="GCF116" s="100"/>
      <c r="GCG116" s="100"/>
      <c r="GCH116" s="100"/>
      <c r="GCI116" s="100"/>
      <c r="GCJ116" s="100"/>
      <c r="GCK116" s="100"/>
      <c r="GCL116" s="100"/>
      <c r="GCM116" s="100"/>
      <c r="GCN116" s="100"/>
      <c r="GCO116" s="100"/>
      <c r="GCP116" s="100"/>
      <c r="GCQ116" s="100"/>
      <c r="GCR116" s="100"/>
      <c r="GCS116" s="100"/>
      <c r="GCT116" s="100"/>
      <c r="GCU116" s="100"/>
      <c r="GCV116" s="100"/>
      <c r="GCW116" s="100"/>
      <c r="GCX116" s="100"/>
      <c r="GCY116" s="100"/>
      <c r="GCZ116" s="100"/>
      <c r="GDA116" s="100"/>
      <c r="GDB116" s="100"/>
      <c r="GDC116" s="100"/>
      <c r="GDD116" s="100"/>
      <c r="GDE116" s="100"/>
      <c r="GDF116" s="100"/>
      <c r="GDG116" s="100"/>
      <c r="GDH116" s="100"/>
      <c r="GDI116" s="100"/>
      <c r="GDJ116" s="100"/>
      <c r="GDK116" s="100"/>
      <c r="GDL116" s="100"/>
      <c r="GDM116" s="100"/>
      <c r="GDN116" s="100"/>
      <c r="GDO116" s="100"/>
      <c r="GDP116" s="100"/>
      <c r="GDQ116" s="100"/>
      <c r="GDR116" s="100"/>
      <c r="GDS116" s="100"/>
      <c r="GDT116" s="100"/>
      <c r="GDU116" s="100"/>
      <c r="GDV116" s="100"/>
      <c r="GDW116" s="100"/>
      <c r="GDX116" s="100"/>
      <c r="GDY116" s="100"/>
      <c r="GDZ116" s="100"/>
      <c r="GEA116" s="100"/>
      <c r="GEB116" s="100"/>
      <c r="GEC116" s="100"/>
      <c r="GED116" s="100"/>
      <c r="GEE116" s="100"/>
      <c r="GEF116" s="100"/>
      <c r="GEG116" s="100"/>
      <c r="GEH116" s="100"/>
      <c r="GEI116" s="100"/>
      <c r="GEJ116" s="100"/>
      <c r="GEK116" s="100"/>
      <c r="GEL116" s="100"/>
      <c r="GEM116" s="100"/>
      <c r="GEN116" s="100"/>
      <c r="GEO116" s="100"/>
      <c r="GEP116" s="100"/>
      <c r="GEQ116" s="100"/>
      <c r="GER116" s="100"/>
      <c r="GES116" s="100"/>
      <c r="GET116" s="100"/>
      <c r="GEU116" s="100"/>
      <c r="GEV116" s="100"/>
      <c r="GEW116" s="100"/>
      <c r="GEX116" s="100"/>
      <c r="GEY116" s="100"/>
      <c r="GEZ116" s="100"/>
      <c r="GFA116" s="100"/>
      <c r="GFB116" s="100"/>
      <c r="GFC116" s="100"/>
      <c r="GFD116" s="100"/>
      <c r="GFE116" s="100"/>
      <c r="GFF116" s="100"/>
      <c r="GFG116" s="100"/>
      <c r="GFH116" s="100"/>
      <c r="GFI116" s="100"/>
      <c r="GFJ116" s="100"/>
      <c r="GFK116" s="100"/>
      <c r="GFL116" s="100"/>
      <c r="GFM116" s="100"/>
      <c r="GFN116" s="100"/>
      <c r="GFO116" s="100"/>
      <c r="GFP116" s="100"/>
      <c r="GFQ116" s="100"/>
      <c r="GFR116" s="100"/>
      <c r="GFS116" s="100"/>
      <c r="GFT116" s="100"/>
      <c r="GFU116" s="100"/>
      <c r="GFV116" s="100"/>
      <c r="GFW116" s="100"/>
      <c r="GFX116" s="100"/>
      <c r="GFY116" s="100"/>
      <c r="GFZ116" s="100"/>
      <c r="GGA116" s="100"/>
      <c r="GGB116" s="100"/>
      <c r="GGC116" s="100"/>
      <c r="GGD116" s="100"/>
      <c r="GGE116" s="100"/>
      <c r="GGF116" s="100"/>
      <c r="GGG116" s="100"/>
      <c r="GGH116" s="100"/>
      <c r="GGI116" s="100"/>
      <c r="GGJ116" s="100"/>
      <c r="GGK116" s="100"/>
      <c r="GGL116" s="100"/>
      <c r="GGM116" s="100"/>
      <c r="GGN116" s="100"/>
      <c r="GGO116" s="100"/>
      <c r="GGP116" s="100"/>
      <c r="GGQ116" s="100"/>
      <c r="GGR116" s="100"/>
      <c r="GGS116" s="100"/>
      <c r="GGT116" s="100"/>
      <c r="GGU116" s="100"/>
      <c r="GGV116" s="100"/>
      <c r="GGW116" s="100"/>
      <c r="GGX116" s="100"/>
      <c r="GGY116" s="100"/>
      <c r="GGZ116" s="100"/>
      <c r="GHA116" s="100"/>
      <c r="GHB116" s="100"/>
      <c r="GHC116" s="100"/>
      <c r="GHD116" s="100"/>
      <c r="GHE116" s="100"/>
      <c r="GHF116" s="100"/>
      <c r="GHG116" s="100"/>
      <c r="GHH116" s="100"/>
      <c r="GHI116" s="100"/>
      <c r="GHJ116" s="100"/>
      <c r="GHK116" s="100"/>
      <c r="GHL116" s="100"/>
      <c r="GHM116" s="100"/>
      <c r="GHN116" s="100"/>
      <c r="GHO116" s="100"/>
      <c r="GHP116" s="100"/>
      <c r="GHQ116" s="100"/>
      <c r="GHR116" s="100"/>
      <c r="GHS116" s="100"/>
      <c r="GHT116" s="100"/>
      <c r="GHU116" s="100"/>
      <c r="GHV116" s="100"/>
      <c r="GHW116" s="100"/>
      <c r="GHX116" s="100"/>
      <c r="GHY116" s="100"/>
      <c r="GHZ116" s="100"/>
      <c r="GIA116" s="100"/>
      <c r="GIB116" s="100"/>
      <c r="GIC116" s="100"/>
      <c r="GID116" s="100"/>
      <c r="GIE116" s="100"/>
      <c r="GIF116" s="100"/>
      <c r="GIG116" s="100"/>
      <c r="GIH116" s="100"/>
      <c r="GII116" s="100"/>
      <c r="GIJ116" s="100"/>
      <c r="GIK116" s="100"/>
      <c r="GIL116" s="100"/>
      <c r="GIM116" s="100"/>
      <c r="GIN116" s="100"/>
      <c r="GIO116" s="100"/>
      <c r="GIP116" s="100"/>
      <c r="GIQ116" s="100"/>
      <c r="GIR116" s="100"/>
      <c r="GIS116" s="100"/>
      <c r="GIT116" s="100"/>
      <c r="GIU116" s="100"/>
      <c r="GIV116" s="100"/>
      <c r="GIW116" s="100"/>
      <c r="GIX116" s="100"/>
      <c r="GIY116" s="100"/>
      <c r="GIZ116" s="100"/>
      <c r="GJA116" s="100"/>
      <c r="GJB116" s="100"/>
      <c r="GJC116" s="100"/>
      <c r="GJD116" s="100"/>
      <c r="GJE116" s="100"/>
      <c r="GJF116" s="100"/>
      <c r="GJG116" s="100"/>
      <c r="GJH116" s="100"/>
      <c r="GJI116" s="100"/>
      <c r="GJJ116" s="100"/>
      <c r="GJK116" s="100"/>
      <c r="GJL116" s="100"/>
      <c r="GJM116" s="100"/>
      <c r="GJN116" s="100"/>
      <c r="GJO116" s="100"/>
      <c r="GJP116" s="100"/>
      <c r="GJQ116" s="100"/>
      <c r="GJR116" s="100"/>
      <c r="GJS116" s="100"/>
      <c r="GJT116" s="100"/>
      <c r="GJU116" s="100"/>
      <c r="GJV116" s="100"/>
      <c r="GJW116" s="100"/>
      <c r="GJX116" s="100"/>
      <c r="GJY116" s="100"/>
      <c r="GJZ116" s="100"/>
      <c r="GKA116" s="100"/>
      <c r="GKB116" s="100"/>
      <c r="GKC116" s="100"/>
      <c r="GKD116" s="100"/>
      <c r="GKE116" s="100"/>
      <c r="GKF116" s="100"/>
      <c r="GKG116" s="100"/>
      <c r="GKH116" s="100"/>
      <c r="GKI116" s="100"/>
      <c r="GKJ116" s="100"/>
      <c r="GKK116" s="100"/>
      <c r="GKL116" s="100"/>
      <c r="GKM116" s="100"/>
      <c r="GKN116" s="100"/>
      <c r="GKO116" s="100"/>
      <c r="GKP116" s="100"/>
      <c r="GKQ116" s="100"/>
      <c r="GKR116" s="100"/>
      <c r="GKS116" s="100"/>
      <c r="GKT116" s="100"/>
      <c r="GKU116" s="100"/>
      <c r="GKV116" s="100"/>
      <c r="GKW116" s="100"/>
      <c r="GKX116" s="100"/>
      <c r="GKY116" s="100"/>
      <c r="GKZ116" s="100"/>
      <c r="GLA116" s="100"/>
      <c r="GLB116" s="100"/>
      <c r="GLC116" s="100"/>
      <c r="GLD116" s="100"/>
      <c r="GLE116" s="100"/>
      <c r="GLF116" s="100"/>
      <c r="GLG116" s="100"/>
      <c r="GLH116" s="100"/>
      <c r="GLI116" s="100"/>
      <c r="GLJ116" s="100"/>
      <c r="GLK116" s="100"/>
      <c r="GLL116" s="100"/>
      <c r="GLM116" s="100"/>
      <c r="GLN116" s="100"/>
      <c r="GLO116" s="100"/>
      <c r="GLP116" s="100"/>
      <c r="GLQ116" s="100"/>
      <c r="GLR116" s="100"/>
      <c r="GLS116" s="100"/>
      <c r="GLT116" s="100"/>
      <c r="GLU116" s="100"/>
      <c r="GLV116" s="100"/>
      <c r="GLW116" s="100"/>
      <c r="GLX116" s="100"/>
      <c r="GLY116" s="100"/>
      <c r="GLZ116" s="100"/>
      <c r="GMA116" s="100"/>
      <c r="GMB116" s="100"/>
      <c r="GMC116" s="100"/>
      <c r="GMD116" s="100"/>
      <c r="GME116" s="100"/>
      <c r="GMF116" s="100"/>
      <c r="GMG116" s="100"/>
      <c r="GMH116" s="100"/>
      <c r="GMI116" s="100"/>
      <c r="GMJ116" s="100"/>
      <c r="GMK116" s="100"/>
      <c r="GML116" s="100"/>
      <c r="GMM116" s="100"/>
      <c r="GMN116" s="100"/>
      <c r="GMO116" s="100"/>
      <c r="GMP116" s="100"/>
      <c r="GMQ116" s="100"/>
      <c r="GMR116" s="100"/>
      <c r="GMS116" s="100"/>
      <c r="GMT116" s="100"/>
      <c r="GMU116" s="100"/>
      <c r="GMV116" s="100"/>
      <c r="GMW116" s="100"/>
      <c r="GMX116" s="100"/>
      <c r="GMY116" s="100"/>
      <c r="GMZ116" s="100"/>
      <c r="GNA116" s="100"/>
      <c r="GNB116" s="100"/>
      <c r="GNC116" s="100"/>
      <c r="GND116" s="100"/>
      <c r="GNE116" s="100"/>
      <c r="GNF116" s="100"/>
      <c r="GNG116" s="100"/>
      <c r="GNH116" s="100"/>
      <c r="GNI116" s="100"/>
      <c r="GNJ116" s="100"/>
      <c r="GNK116" s="100"/>
      <c r="GNL116" s="100"/>
      <c r="GNM116" s="100"/>
      <c r="GNN116" s="100"/>
      <c r="GNO116" s="100"/>
      <c r="GNP116" s="100"/>
      <c r="GNQ116" s="100"/>
      <c r="GNR116" s="100"/>
      <c r="GNS116" s="100"/>
      <c r="GNT116" s="100"/>
      <c r="GNU116" s="100"/>
      <c r="GNV116" s="100"/>
      <c r="GNW116" s="100"/>
      <c r="GNX116" s="100"/>
      <c r="GNY116" s="100"/>
      <c r="GNZ116" s="100"/>
      <c r="GOA116" s="100"/>
      <c r="GOB116" s="100"/>
      <c r="GOC116" s="100"/>
      <c r="GOD116" s="100"/>
      <c r="GOE116" s="100"/>
      <c r="GOF116" s="100"/>
      <c r="GOG116" s="100"/>
      <c r="GOH116" s="100"/>
      <c r="GOI116" s="100"/>
      <c r="GOJ116" s="100"/>
      <c r="GOK116" s="100"/>
      <c r="GOL116" s="100"/>
      <c r="GOM116" s="100"/>
      <c r="GON116" s="100"/>
      <c r="GOO116" s="100"/>
      <c r="GOP116" s="100"/>
      <c r="GOQ116" s="100"/>
      <c r="GOR116" s="100"/>
      <c r="GOS116" s="100"/>
      <c r="GOT116" s="100"/>
      <c r="GOU116" s="100"/>
      <c r="GOV116" s="100"/>
      <c r="GOW116" s="100"/>
      <c r="GOX116" s="100"/>
      <c r="GOY116" s="100"/>
      <c r="GOZ116" s="100"/>
      <c r="GPA116" s="100"/>
      <c r="GPB116" s="100"/>
      <c r="GPC116" s="100"/>
      <c r="GPD116" s="100"/>
      <c r="GPE116" s="100"/>
      <c r="GPF116" s="100"/>
      <c r="GPG116" s="100"/>
      <c r="GPH116" s="100"/>
      <c r="GPI116" s="100"/>
      <c r="GPJ116" s="100"/>
      <c r="GPK116" s="100"/>
      <c r="GPL116" s="100"/>
      <c r="GPM116" s="100"/>
      <c r="GPN116" s="100"/>
      <c r="GPO116" s="100"/>
      <c r="GPP116" s="100"/>
      <c r="GPQ116" s="100"/>
      <c r="GPR116" s="100"/>
      <c r="GPS116" s="100"/>
      <c r="GPT116" s="100"/>
      <c r="GPU116" s="100"/>
      <c r="GPV116" s="100"/>
      <c r="GPW116" s="100"/>
      <c r="GPX116" s="100"/>
      <c r="GPY116" s="100"/>
      <c r="GPZ116" s="100"/>
      <c r="GQA116" s="100"/>
      <c r="GQB116" s="100"/>
      <c r="GQC116" s="100"/>
      <c r="GQD116" s="100"/>
      <c r="GQE116" s="100"/>
      <c r="GQF116" s="100"/>
      <c r="GQG116" s="100"/>
      <c r="GQH116" s="100"/>
      <c r="GQI116" s="100"/>
      <c r="GQJ116" s="100"/>
      <c r="GQK116" s="100"/>
      <c r="GQL116" s="100"/>
      <c r="GQM116" s="100"/>
      <c r="GQN116" s="100"/>
      <c r="GQO116" s="100"/>
      <c r="GQP116" s="100"/>
      <c r="GQQ116" s="100"/>
      <c r="GQR116" s="100"/>
      <c r="GQS116" s="100"/>
      <c r="GQT116" s="100"/>
      <c r="GQU116" s="100"/>
      <c r="GQV116" s="100"/>
      <c r="GQW116" s="100"/>
      <c r="GQX116" s="100"/>
      <c r="GQY116" s="100"/>
      <c r="GQZ116" s="100"/>
      <c r="GRA116" s="100"/>
      <c r="GRB116" s="100"/>
      <c r="GRC116" s="100"/>
      <c r="GRD116" s="100"/>
      <c r="GRE116" s="100"/>
      <c r="GRF116" s="100"/>
      <c r="GRG116" s="100"/>
      <c r="GRH116" s="100"/>
      <c r="GRI116" s="100"/>
      <c r="GRJ116" s="100"/>
      <c r="GRK116" s="100"/>
      <c r="GRL116" s="100"/>
      <c r="GRM116" s="100"/>
      <c r="GRN116" s="100"/>
      <c r="GRO116" s="100"/>
      <c r="GRP116" s="100"/>
      <c r="GRQ116" s="100"/>
      <c r="GRR116" s="100"/>
      <c r="GRS116" s="100"/>
      <c r="GRT116" s="100"/>
      <c r="GRU116" s="100"/>
      <c r="GRV116" s="100"/>
      <c r="GRW116" s="100"/>
      <c r="GRX116" s="100"/>
      <c r="GRY116" s="100"/>
      <c r="GRZ116" s="100"/>
      <c r="GSA116" s="100"/>
      <c r="GSB116" s="100"/>
      <c r="GSC116" s="100"/>
      <c r="GSD116" s="100"/>
      <c r="GSE116" s="100"/>
      <c r="GSF116" s="100"/>
      <c r="GSG116" s="100"/>
      <c r="GSH116" s="100"/>
      <c r="GSI116" s="100"/>
      <c r="GSJ116" s="100"/>
      <c r="GSK116" s="100"/>
      <c r="GSL116" s="100"/>
      <c r="GSM116" s="100"/>
      <c r="GSN116" s="100"/>
      <c r="GSO116" s="100"/>
      <c r="GSP116" s="100"/>
      <c r="GSQ116" s="100"/>
      <c r="GSR116" s="100"/>
      <c r="GSS116" s="100"/>
      <c r="GST116" s="100"/>
      <c r="GSU116" s="100"/>
      <c r="GSV116" s="100"/>
      <c r="GSW116" s="100"/>
      <c r="GSX116" s="100"/>
      <c r="GSY116" s="100"/>
      <c r="GSZ116" s="100"/>
      <c r="GTA116" s="100"/>
      <c r="GTB116" s="100"/>
      <c r="GTC116" s="100"/>
      <c r="GTD116" s="100"/>
      <c r="GTE116" s="100"/>
      <c r="GTF116" s="100"/>
      <c r="GTG116" s="100"/>
      <c r="GTH116" s="100"/>
      <c r="GTI116" s="100"/>
      <c r="GTJ116" s="100"/>
      <c r="GTK116" s="100"/>
      <c r="GTL116" s="100"/>
      <c r="GTM116" s="100"/>
      <c r="GTN116" s="100"/>
      <c r="GTO116" s="100"/>
      <c r="GTP116" s="100"/>
      <c r="GTQ116" s="100"/>
      <c r="GTR116" s="100"/>
      <c r="GTS116" s="100"/>
      <c r="GTT116" s="100"/>
      <c r="GTU116" s="100"/>
      <c r="GTV116" s="100"/>
      <c r="GTW116" s="100"/>
      <c r="GTX116" s="100"/>
      <c r="GTY116" s="100"/>
      <c r="GTZ116" s="100"/>
      <c r="GUA116" s="100"/>
      <c r="GUB116" s="100"/>
      <c r="GUC116" s="100"/>
      <c r="GUD116" s="100"/>
      <c r="GUE116" s="100"/>
      <c r="GUF116" s="100"/>
      <c r="GUG116" s="100"/>
      <c r="GUH116" s="100"/>
      <c r="GUI116" s="100"/>
      <c r="GUJ116" s="100"/>
      <c r="GUK116" s="100"/>
      <c r="GUL116" s="100"/>
      <c r="GUM116" s="100"/>
      <c r="GUN116" s="100"/>
      <c r="GUO116" s="100"/>
      <c r="GUP116" s="100"/>
      <c r="GUQ116" s="100"/>
      <c r="GUR116" s="100"/>
      <c r="GUS116" s="100"/>
      <c r="GUT116" s="100"/>
      <c r="GUU116" s="100"/>
      <c r="GUV116" s="100"/>
      <c r="GUW116" s="100"/>
      <c r="GUX116" s="100"/>
      <c r="GUY116" s="100"/>
      <c r="GUZ116" s="100"/>
      <c r="GVA116" s="100"/>
      <c r="GVB116" s="100"/>
      <c r="GVC116" s="100"/>
      <c r="GVD116" s="100"/>
      <c r="GVE116" s="100"/>
      <c r="GVF116" s="100"/>
      <c r="GVG116" s="100"/>
      <c r="GVH116" s="100"/>
      <c r="GVI116" s="100"/>
      <c r="GVJ116" s="100"/>
      <c r="GVK116" s="100"/>
      <c r="GVL116" s="100"/>
      <c r="GVM116" s="100"/>
      <c r="GVN116" s="100"/>
      <c r="GVO116" s="100"/>
      <c r="GVP116" s="100"/>
      <c r="GVQ116" s="100"/>
      <c r="GVR116" s="100"/>
      <c r="GVS116" s="100"/>
      <c r="GVT116" s="100"/>
      <c r="GVU116" s="100"/>
      <c r="GVV116" s="100"/>
      <c r="GVW116" s="100"/>
      <c r="GVX116" s="100"/>
      <c r="GVY116" s="100"/>
      <c r="GVZ116" s="100"/>
      <c r="GWA116" s="100"/>
      <c r="GWB116" s="100"/>
      <c r="GWC116" s="100"/>
      <c r="GWD116" s="100"/>
      <c r="GWE116" s="100"/>
      <c r="GWF116" s="100"/>
      <c r="GWG116" s="100"/>
      <c r="GWH116" s="100"/>
      <c r="GWI116" s="100"/>
      <c r="GWJ116" s="100"/>
      <c r="GWK116" s="100"/>
      <c r="GWL116" s="100"/>
      <c r="GWM116" s="100"/>
      <c r="GWN116" s="100"/>
      <c r="GWO116" s="100"/>
      <c r="GWP116" s="100"/>
      <c r="GWQ116" s="100"/>
      <c r="GWR116" s="100"/>
      <c r="GWS116" s="100"/>
      <c r="GWT116" s="100"/>
      <c r="GWU116" s="100"/>
      <c r="GWV116" s="100"/>
      <c r="GWW116" s="100"/>
      <c r="GWX116" s="100"/>
      <c r="GWY116" s="100"/>
      <c r="GWZ116" s="100"/>
      <c r="GXA116" s="100"/>
      <c r="GXB116" s="100"/>
      <c r="GXC116" s="100"/>
      <c r="GXD116" s="100"/>
      <c r="GXE116" s="100"/>
      <c r="GXF116" s="100"/>
      <c r="GXG116" s="100"/>
      <c r="GXH116" s="100"/>
      <c r="GXI116" s="100"/>
      <c r="GXJ116" s="100"/>
      <c r="GXK116" s="100"/>
      <c r="GXL116" s="100"/>
      <c r="GXM116" s="100"/>
      <c r="GXN116" s="100"/>
      <c r="GXO116" s="100"/>
      <c r="GXP116" s="100"/>
      <c r="GXQ116" s="100"/>
      <c r="GXR116" s="100"/>
      <c r="GXS116" s="100"/>
      <c r="GXT116" s="100"/>
      <c r="GXU116" s="100"/>
      <c r="GXV116" s="100"/>
      <c r="GXW116" s="100"/>
      <c r="GXX116" s="100"/>
      <c r="GXY116" s="100"/>
      <c r="GXZ116" s="100"/>
      <c r="GYA116" s="100"/>
      <c r="GYB116" s="100"/>
      <c r="GYC116" s="100"/>
      <c r="GYD116" s="100"/>
      <c r="GYE116" s="100"/>
      <c r="GYF116" s="100"/>
      <c r="GYG116" s="100"/>
      <c r="GYH116" s="100"/>
      <c r="GYI116" s="100"/>
      <c r="GYJ116" s="100"/>
      <c r="GYK116" s="100"/>
      <c r="GYL116" s="100"/>
      <c r="GYM116" s="100"/>
      <c r="GYN116" s="100"/>
      <c r="GYO116" s="100"/>
      <c r="GYP116" s="100"/>
      <c r="GYQ116" s="100"/>
      <c r="GYR116" s="100"/>
      <c r="GYS116" s="100"/>
      <c r="GYT116" s="100"/>
      <c r="GYU116" s="100"/>
      <c r="GYV116" s="100"/>
      <c r="GYW116" s="100"/>
      <c r="GYX116" s="100"/>
      <c r="GYY116" s="100"/>
      <c r="GYZ116" s="100"/>
      <c r="GZA116" s="100"/>
      <c r="GZB116" s="100"/>
      <c r="GZC116" s="100"/>
      <c r="GZD116" s="100"/>
      <c r="GZE116" s="100"/>
      <c r="GZF116" s="100"/>
      <c r="GZG116" s="100"/>
      <c r="GZH116" s="100"/>
      <c r="GZI116" s="100"/>
      <c r="GZJ116" s="100"/>
      <c r="GZK116" s="100"/>
      <c r="GZL116" s="100"/>
      <c r="GZM116" s="100"/>
      <c r="GZN116" s="100"/>
      <c r="GZO116" s="100"/>
      <c r="GZP116" s="100"/>
      <c r="GZQ116" s="100"/>
      <c r="GZR116" s="100"/>
      <c r="GZS116" s="100"/>
      <c r="GZT116" s="100"/>
      <c r="GZU116" s="100"/>
      <c r="GZV116" s="100"/>
      <c r="GZW116" s="100"/>
      <c r="GZX116" s="100"/>
      <c r="GZY116" s="100"/>
      <c r="GZZ116" s="100"/>
      <c r="HAA116" s="100"/>
      <c r="HAB116" s="100"/>
      <c r="HAC116" s="100"/>
      <c r="HAD116" s="100"/>
      <c r="HAE116" s="100"/>
      <c r="HAF116" s="100"/>
      <c r="HAG116" s="100"/>
      <c r="HAH116" s="100"/>
      <c r="HAI116" s="100"/>
      <c r="HAJ116" s="100"/>
      <c r="HAK116" s="100"/>
      <c r="HAL116" s="100"/>
      <c r="HAM116" s="100"/>
      <c r="HAN116" s="100"/>
      <c r="HAO116" s="100"/>
      <c r="HAP116" s="100"/>
      <c r="HAQ116" s="100"/>
      <c r="HAR116" s="100"/>
      <c r="HAS116" s="100"/>
      <c r="HAT116" s="100"/>
      <c r="HAU116" s="100"/>
      <c r="HAV116" s="100"/>
      <c r="HAW116" s="100"/>
      <c r="HAX116" s="100"/>
      <c r="HAY116" s="100"/>
      <c r="HAZ116" s="100"/>
      <c r="HBA116" s="100"/>
      <c r="HBB116" s="100"/>
      <c r="HBC116" s="100"/>
      <c r="HBD116" s="100"/>
      <c r="HBE116" s="100"/>
      <c r="HBF116" s="100"/>
      <c r="HBG116" s="100"/>
      <c r="HBH116" s="100"/>
      <c r="HBI116" s="100"/>
      <c r="HBJ116" s="100"/>
      <c r="HBK116" s="100"/>
      <c r="HBL116" s="100"/>
      <c r="HBM116" s="100"/>
      <c r="HBN116" s="100"/>
      <c r="HBO116" s="100"/>
      <c r="HBP116" s="100"/>
      <c r="HBQ116" s="100"/>
      <c r="HBR116" s="100"/>
      <c r="HBS116" s="100"/>
      <c r="HBT116" s="100"/>
      <c r="HBU116" s="100"/>
      <c r="HBV116" s="100"/>
      <c r="HBW116" s="100"/>
      <c r="HBX116" s="100"/>
      <c r="HBY116" s="100"/>
      <c r="HBZ116" s="100"/>
      <c r="HCA116" s="100"/>
      <c r="HCB116" s="100"/>
      <c r="HCC116" s="100"/>
      <c r="HCD116" s="100"/>
      <c r="HCE116" s="100"/>
      <c r="HCF116" s="100"/>
      <c r="HCG116" s="100"/>
      <c r="HCH116" s="100"/>
      <c r="HCI116" s="100"/>
      <c r="HCJ116" s="100"/>
      <c r="HCK116" s="100"/>
      <c r="HCL116" s="100"/>
      <c r="HCM116" s="100"/>
      <c r="HCN116" s="100"/>
      <c r="HCO116" s="100"/>
      <c r="HCP116" s="100"/>
      <c r="HCQ116" s="100"/>
      <c r="HCR116" s="100"/>
      <c r="HCS116" s="100"/>
      <c r="HCT116" s="100"/>
      <c r="HCU116" s="100"/>
      <c r="HCV116" s="100"/>
      <c r="HCW116" s="100"/>
      <c r="HCX116" s="100"/>
      <c r="HCY116" s="100"/>
      <c r="HCZ116" s="100"/>
      <c r="HDA116" s="100"/>
      <c r="HDB116" s="100"/>
      <c r="HDC116" s="100"/>
      <c r="HDD116" s="100"/>
      <c r="HDE116" s="100"/>
      <c r="HDF116" s="100"/>
      <c r="HDG116" s="100"/>
      <c r="HDH116" s="100"/>
      <c r="HDI116" s="100"/>
      <c r="HDJ116" s="100"/>
      <c r="HDK116" s="100"/>
      <c r="HDL116" s="100"/>
      <c r="HDM116" s="100"/>
      <c r="HDN116" s="100"/>
      <c r="HDO116" s="100"/>
      <c r="HDP116" s="100"/>
      <c r="HDQ116" s="100"/>
      <c r="HDR116" s="100"/>
      <c r="HDS116" s="100"/>
      <c r="HDT116" s="100"/>
      <c r="HDU116" s="100"/>
      <c r="HDV116" s="100"/>
      <c r="HDW116" s="100"/>
      <c r="HDX116" s="100"/>
      <c r="HDY116" s="100"/>
      <c r="HDZ116" s="100"/>
      <c r="HEA116" s="100"/>
      <c r="HEB116" s="100"/>
      <c r="HEC116" s="100"/>
      <c r="HED116" s="100"/>
      <c r="HEE116" s="100"/>
      <c r="HEF116" s="100"/>
      <c r="HEG116" s="100"/>
      <c r="HEH116" s="100"/>
      <c r="HEI116" s="100"/>
      <c r="HEJ116" s="100"/>
      <c r="HEK116" s="100"/>
      <c r="HEL116" s="100"/>
      <c r="HEM116" s="100"/>
      <c r="HEN116" s="100"/>
      <c r="HEO116" s="100"/>
      <c r="HEP116" s="100"/>
      <c r="HEQ116" s="100"/>
      <c r="HER116" s="100"/>
      <c r="HES116" s="100"/>
      <c r="HET116" s="100"/>
      <c r="HEU116" s="100"/>
      <c r="HEV116" s="100"/>
      <c r="HEW116" s="100"/>
      <c r="HEX116" s="100"/>
      <c r="HEY116" s="100"/>
      <c r="HEZ116" s="100"/>
      <c r="HFA116" s="100"/>
      <c r="HFB116" s="100"/>
      <c r="HFC116" s="100"/>
      <c r="HFD116" s="100"/>
      <c r="HFE116" s="100"/>
      <c r="HFF116" s="100"/>
      <c r="HFG116" s="100"/>
      <c r="HFH116" s="100"/>
      <c r="HFI116" s="100"/>
      <c r="HFJ116" s="100"/>
      <c r="HFK116" s="100"/>
      <c r="HFL116" s="100"/>
      <c r="HFM116" s="100"/>
      <c r="HFN116" s="100"/>
      <c r="HFO116" s="100"/>
      <c r="HFP116" s="100"/>
      <c r="HFQ116" s="100"/>
      <c r="HFR116" s="100"/>
      <c r="HFS116" s="100"/>
      <c r="HFT116" s="100"/>
      <c r="HFU116" s="100"/>
      <c r="HFV116" s="100"/>
      <c r="HFW116" s="100"/>
      <c r="HFX116" s="100"/>
      <c r="HFY116" s="100"/>
      <c r="HFZ116" s="100"/>
      <c r="HGA116" s="100"/>
      <c r="HGB116" s="100"/>
      <c r="HGC116" s="100"/>
      <c r="HGD116" s="100"/>
      <c r="HGE116" s="100"/>
      <c r="HGF116" s="100"/>
      <c r="HGG116" s="100"/>
      <c r="HGH116" s="100"/>
      <c r="HGI116" s="100"/>
      <c r="HGJ116" s="100"/>
      <c r="HGK116" s="100"/>
      <c r="HGL116" s="100"/>
      <c r="HGM116" s="100"/>
      <c r="HGN116" s="100"/>
      <c r="HGO116" s="100"/>
      <c r="HGP116" s="100"/>
      <c r="HGQ116" s="100"/>
      <c r="HGR116" s="100"/>
      <c r="HGS116" s="100"/>
      <c r="HGT116" s="100"/>
      <c r="HGU116" s="100"/>
      <c r="HGV116" s="100"/>
      <c r="HGW116" s="100"/>
      <c r="HGX116" s="100"/>
      <c r="HGY116" s="100"/>
      <c r="HGZ116" s="100"/>
      <c r="HHA116" s="100"/>
      <c r="HHB116" s="100"/>
      <c r="HHC116" s="100"/>
      <c r="HHD116" s="100"/>
      <c r="HHE116" s="100"/>
      <c r="HHF116" s="100"/>
      <c r="HHG116" s="100"/>
      <c r="HHH116" s="100"/>
      <c r="HHI116" s="100"/>
      <c r="HHJ116" s="100"/>
      <c r="HHK116" s="100"/>
      <c r="HHL116" s="100"/>
      <c r="HHM116" s="100"/>
      <c r="HHN116" s="100"/>
      <c r="HHO116" s="100"/>
      <c r="HHP116" s="100"/>
      <c r="HHQ116" s="100"/>
      <c r="HHR116" s="100"/>
      <c r="HHS116" s="100"/>
      <c r="HHT116" s="100"/>
      <c r="HHU116" s="100"/>
      <c r="HHV116" s="100"/>
      <c r="HHW116" s="100"/>
      <c r="HHX116" s="100"/>
      <c r="HHY116" s="100"/>
      <c r="HHZ116" s="100"/>
      <c r="HIA116" s="100"/>
      <c r="HIB116" s="100"/>
      <c r="HIC116" s="100"/>
      <c r="HID116" s="100"/>
      <c r="HIE116" s="100"/>
      <c r="HIF116" s="100"/>
      <c r="HIG116" s="100"/>
      <c r="HIH116" s="100"/>
      <c r="HII116" s="100"/>
      <c r="HIJ116" s="100"/>
      <c r="HIK116" s="100"/>
      <c r="HIL116" s="100"/>
      <c r="HIM116" s="100"/>
      <c r="HIN116" s="100"/>
      <c r="HIO116" s="100"/>
      <c r="HIP116" s="100"/>
      <c r="HIQ116" s="100"/>
      <c r="HIR116" s="100"/>
      <c r="HIS116" s="100"/>
      <c r="HIT116" s="100"/>
      <c r="HIU116" s="100"/>
      <c r="HIV116" s="100"/>
      <c r="HIW116" s="100"/>
      <c r="HIX116" s="100"/>
      <c r="HIY116" s="100"/>
      <c r="HIZ116" s="100"/>
      <c r="HJA116" s="100"/>
      <c r="HJB116" s="100"/>
      <c r="HJC116" s="100"/>
      <c r="HJD116" s="100"/>
      <c r="HJE116" s="100"/>
      <c r="HJF116" s="100"/>
      <c r="HJG116" s="100"/>
      <c r="HJH116" s="100"/>
      <c r="HJI116" s="100"/>
      <c r="HJJ116" s="100"/>
      <c r="HJK116" s="100"/>
      <c r="HJL116" s="100"/>
      <c r="HJM116" s="100"/>
      <c r="HJN116" s="100"/>
      <c r="HJO116" s="100"/>
      <c r="HJP116" s="100"/>
      <c r="HJQ116" s="100"/>
      <c r="HJR116" s="100"/>
      <c r="HJS116" s="100"/>
      <c r="HJT116" s="100"/>
      <c r="HJU116" s="100"/>
      <c r="HJV116" s="100"/>
      <c r="HJW116" s="100"/>
      <c r="HJX116" s="100"/>
      <c r="HJY116" s="100"/>
      <c r="HJZ116" s="100"/>
      <c r="HKA116" s="100"/>
      <c r="HKB116" s="100"/>
      <c r="HKC116" s="100"/>
      <c r="HKD116" s="100"/>
      <c r="HKE116" s="100"/>
      <c r="HKF116" s="100"/>
      <c r="HKG116" s="100"/>
      <c r="HKH116" s="100"/>
      <c r="HKI116" s="100"/>
      <c r="HKJ116" s="100"/>
      <c r="HKK116" s="100"/>
      <c r="HKL116" s="100"/>
      <c r="HKM116" s="100"/>
      <c r="HKN116" s="100"/>
      <c r="HKO116" s="100"/>
      <c r="HKP116" s="100"/>
      <c r="HKQ116" s="100"/>
      <c r="HKR116" s="100"/>
      <c r="HKS116" s="100"/>
      <c r="HKT116" s="100"/>
      <c r="HKU116" s="100"/>
      <c r="HKV116" s="100"/>
      <c r="HKW116" s="100"/>
      <c r="HKX116" s="100"/>
      <c r="HKY116" s="100"/>
      <c r="HKZ116" s="100"/>
      <c r="HLA116" s="100"/>
      <c r="HLB116" s="100"/>
      <c r="HLC116" s="100"/>
      <c r="HLD116" s="100"/>
      <c r="HLE116" s="100"/>
      <c r="HLF116" s="100"/>
      <c r="HLG116" s="100"/>
      <c r="HLH116" s="100"/>
      <c r="HLI116" s="100"/>
      <c r="HLJ116" s="100"/>
      <c r="HLK116" s="100"/>
      <c r="HLL116" s="100"/>
      <c r="HLM116" s="100"/>
      <c r="HLN116" s="100"/>
      <c r="HLO116" s="100"/>
      <c r="HLP116" s="100"/>
      <c r="HLQ116" s="100"/>
      <c r="HLR116" s="100"/>
      <c r="HLS116" s="100"/>
      <c r="HLT116" s="100"/>
      <c r="HLU116" s="100"/>
      <c r="HLV116" s="100"/>
      <c r="HLW116" s="100"/>
      <c r="HLX116" s="100"/>
      <c r="HLY116" s="100"/>
      <c r="HLZ116" s="100"/>
      <c r="HMA116" s="100"/>
      <c r="HMB116" s="100"/>
      <c r="HMC116" s="100"/>
      <c r="HMD116" s="100"/>
      <c r="HME116" s="100"/>
      <c r="HMF116" s="100"/>
      <c r="HMG116" s="100"/>
      <c r="HMH116" s="100"/>
      <c r="HMI116" s="100"/>
      <c r="HMJ116" s="100"/>
      <c r="HMK116" s="100"/>
      <c r="HML116" s="100"/>
      <c r="HMM116" s="100"/>
      <c r="HMN116" s="100"/>
      <c r="HMO116" s="100"/>
      <c r="HMP116" s="100"/>
      <c r="HMQ116" s="100"/>
      <c r="HMR116" s="100"/>
      <c r="HMS116" s="100"/>
      <c r="HMT116" s="100"/>
      <c r="HMU116" s="100"/>
      <c r="HMV116" s="100"/>
      <c r="HMW116" s="100"/>
      <c r="HMX116" s="100"/>
      <c r="HMY116" s="100"/>
      <c r="HMZ116" s="100"/>
      <c r="HNA116" s="100"/>
      <c r="HNB116" s="100"/>
      <c r="HNC116" s="100"/>
      <c r="HND116" s="100"/>
      <c r="HNE116" s="100"/>
      <c r="HNF116" s="100"/>
      <c r="HNG116" s="100"/>
      <c r="HNH116" s="100"/>
      <c r="HNI116" s="100"/>
      <c r="HNJ116" s="100"/>
      <c r="HNK116" s="100"/>
      <c r="HNL116" s="100"/>
      <c r="HNM116" s="100"/>
      <c r="HNN116" s="100"/>
      <c r="HNO116" s="100"/>
      <c r="HNP116" s="100"/>
      <c r="HNQ116" s="100"/>
      <c r="HNR116" s="100"/>
      <c r="HNS116" s="100"/>
      <c r="HNT116" s="100"/>
      <c r="HNU116" s="100"/>
      <c r="HNV116" s="100"/>
      <c r="HNW116" s="100"/>
      <c r="HNX116" s="100"/>
      <c r="HNY116" s="100"/>
      <c r="HNZ116" s="100"/>
      <c r="HOA116" s="100"/>
      <c r="HOB116" s="100"/>
      <c r="HOC116" s="100"/>
      <c r="HOD116" s="100"/>
      <c r="HOE116" s="100"/>
      <c r="HOF116" s="100"/>
      <c r="HOG116" s="100"/>
      <c r="HOH116" s="100"/>
      <c r="HOI116" s="100"/>
      <c r="HOJ116" s="100"/>
      <c r="HOK116" s="100"/>
      <c r="HOL116" s="100"/>
      <c r="HOM116" s="100"/>
      <c r="HON116" s="100"/>
      <c r="HOO116" s="100"/>
      <c r="HOP116" s="100"/>
      <c r="HOQ116" s="100"/>
      <c r="HOR116" s="100"/>
      <c r="HOS116" s="100"/>
      <c r="HOT116" s="100"/>
      <c r="HOU116" s="100"/>
      <c r="HOV116" s="100"/>
      <c r="HOW116" s="100"/>
      <c r="HOX116" s="100"/>
      <c r="HOY116" s="100"/>
      <c r="HOZ116" s="100"/>
      <c r="HPA116" s="100"/>
      <c r="HPB116" s="100"/>
      <c r="HPC116" s="100"/>
      <c r="HPD116" s="100"/>
      <c r="HPE116" s="100"/>
      <c r="HPF116" s="100"/>
      <c r="HPG116" s="100"/>
      <c r="HPH116" s="100"/>
      <c r="HPI116" s="100"/>
      <c r="HPJ116" s="100"/>
      <c r="HPK116" s="100"/>
      <c r="HPL116" s="100"/>
      <c r="HPM116" s="100"/>
      <c r="HPN116" s="100"/>
      <c r="HPO116" s="100"/>
      <c r="HPP116" s="100"/>
      <c r="HPQ116" s="100"/>
      <c r="HPR116" s="100"/>
      <c r="HPS116" s="100"/>
      <c r="HPT116" s="100"/>
      <c r="HPU116" s="100"/>
      <c r="HPV116" s="100"/>
      <c r="HPW116" s="100"/>
      <c r="HPX116" s="100"/>
      <c r="HPY116" s="100"/>
      <c r="HPZ116" s="100"/>
      <c r="HQA116" s="100"/>
      <c r="HQB116" s="100"/>
      <c r="HQC116" s="100"/>
      <c r="HQD116" s="100"/>
      <c r="HQE116" s="100"/>
      <c r="HQF116" s="100"/>
      <c r="HQG116" s="100"/>
      <c r="HQH116" s="100"/>
      <c r="HQI116" s="100"/>
      <c r="HQJ116" s="100"/>
      <c r="HQK116" s="100"/>
      <c r="HQL116" s="100"/>
      <c r="HQM116" s="100"/>
      <c r="HQN116" s="100"/>
      <c r="HQO116" s="100"/>
      <c r="HQP116" s="100"/>
      <c r="HQQ116" s="100"/>
      <c r="HQR116" s="100"/>
      <c r="HQS116" s="100"/>
      <c r="HQT116" s="100"/>
      <c r="HQU116" s="100"/>
      <c r="HQV116" s="100"/>
      <c r="HQW116" s="100"/>
      <c r="HQX116" s="100"/>
      <c r="HQY116" s="100"/>
      <c r="HQZ116" s="100"/>
      <c r="HRA116" s="100"/>
      <c r="HRB116" s="100"/>
      <c r="HRC116" s="100"/>
      <c r="HRD116" s="100"/>
      <c r="HRE116" s="100"/>
      <c r="HRF116" s="100"/>
      <c r="HRG116" s="100"/>
      <c r="HRH116" s="100"/>
      <c r="HRI116" s="100"/>
      <c r="HRJ116" s="100"/>
      <c r="HRK116" s="100"/>
      <c r="HRL116" s="100"/>
      <c r="HRM116" s="100"/>
      <c r="HRN116" s="100"/>
      <c r="HRO116" s="100"/>
      <c r="HRP116" s="100"/>
      <c r="HRQ116" s="100"/>
      <c r="HRR116" s="100"/>
      <c r="HRS116" s="100"/>
      <c r="HRT116" s="100"/>
      <c r="HRU116" s="100"/>
      <c r="HRV116" s="100"/>
      <c r="HRW116" s="100"/>
      <c r="HRX116" s="100"/>
      <c r="HRY116" s="100"/>
      <c r="HRZ116" s="100"/>
      <c r="HSA116" s="100"/>
      <c r="HSB116" s="100"/>
      <c r="HSC116" s="100"/>
      <c r="HSD116" s="100"/>
      <c r="HSE116" s="100"/>
      <c r="HSF116" s="100"/>
      <c r="HSG116" s="100"/>
      <c r="HSH116" s="100"/>
      <c r="HSI116" s="100"/>
      <c r="HSJ116" s="100"/>
      <c r="HSK116" s="100"/>
      <c r="HSL116" s="100"/>
      <c r="HSM116" s="100"/>
      <c r="HSN116" s="100"/>
      <c r="HSO116" s="100"/>
      <c r="HSP116" s="100"/>
      <c r="HSQ116" s="100"/>
      <c r="HSR116" s="100"/>
      <c r="HSS116" s="100"/>
      <c r="HST116" s="100"/>
      <c r="HSU116" s="100"/>
      <c r="HSV116" s="100"/>
      <c r="HSW116" s="100"/>
      <c r="HSX116" s="100"/>
      <c r="HSY116" s="100"/>
      <c r="HSZ116" s="100"/>
      <c r="HTA116" s="100"/>
      <c r="HTB116" s="100"/>
      <c r="HTC116" s="100"/>
      <c r="HTD116" s="100"/>
      <c r="HTE116" s="100"/>
      <c r="HTF116" s="100"/>
      <c r="HTG116" s="100"/>
      <c r="HTH116" s="100"/>
      <c r="HTI116" s="100"/>
      <c r="HTJ116" s="100"/>
      <c r="HTK116" s="100"/>
      <c r="HTL116" s="100"/>
      <c r="HTM116" s="100"/>
      <c r="HTN116" s="100"/>
      <c r="HTO116" s="100"/>
      <c r="HTP116" s="100"/>
      <c r="HTQ116" s="100"/>
      <c r="HTR116" s="100"/>
      <c r="HTS116" s="100"/>
      <c r="HTT116" s="100"/>
      <c r="HTU116" s="100"/>
      <c r="HTV116" s="100"/>
      <c r="HTW116" s="100"/>
      <c r="HTX116" s="100"/>
      <c r="HTY116" s="100"/>
      <c r="HTZ116" s="100"/>
      <c r="HUA116" s="100"/>
      <c r="HUB116" s="100"/>
      <c r="HUC116" s="100"/>
      <c r="HUD116" s="100"/>
      <c r="HUE116" s="100"/>
      <c r="HUF116" s="100"/>
      <c r="HUG116" s="100"/>
      <c r="HUH116" s="100"/>
      <c r="HUI116" s="100"/>
      <c r="HUJ116" s="100"/>
      <c r="HUK116" s="100"/>
      <c r="HUL116" s="100"/>
      <c r="HUM116" s="100"/>
      <c r="HUN116" s="100"/>
      <c r="HUO116" s="100"/>
      <c r="HUP116" s="100"/>
      <c r="HUQ116" s="100"/>
      <c r="HUR116" s="100"/>
      <c r="HUS116" s="100"/>
      <c r="HUT116" s="100"/>
      <c r="HUU116" s="100"/>
      <c r="HUV116" s="100"/>
      <c r="HUW116" s="100"/>
      <c r="HUX116" s="100"/>
      <c r="HUY116" s="100"/>
      <c r="HUZ116" s="100"/>
      <c r="HVA116" s="100"/>
      <c r="HVB116" s="100"/>
      <c r="HVC116" s="100"/>
      <c r="HVD116" s="100"/>
      <c r="HVE116" s="100"/>
      <c r="HVF116" s="100"/>
      <c r="HVG116" s="100"/>
      <c r="HVH116" s="100"/>
      <c r="HVI116" s="100"/>
      <c r="HVJ116" s="100"/>
      <c r="HVK116" s="100"/>
      <c r="HVL116" s="100"/>
      <c r="HVM116" s="100"/>
      <c r="HVN116" s="100"/>
      <c r="HVO116" s="100"/>
      <c r="HVP116" s="100"/>
      <c r="HVQ116" s="100"/>
      <c r="HVR116" s="100"/>
      <c r="HVS116" s="100"/>
      <c r="HVT116" s="100"/>
      <c r="HVU116" s="100"/>
      <c r="HVV116" s="100"/>
      <c r="HVW116" s="100"/>
      <c r="HVX116" s="100"/>
      <c r="HVY116" s="100"/>
      <c r="HVZ116" s="100"/>
      <c r="HWA116" s="100"/>
      <c r="HWB116" s="100"/>
      <c r="HWC116" s="100"/>
      <c r="HWD116" s="100"/>
      <c r="HWE116" s="100"/>
      <c r="HWF116" s="100"/>
      <c r="HWG116" s="100"/>
      <c r="HWH116" s="100"/>
      <c r="HWI116" s="100"/>
      <c r="HWJ116" s="100"/>
      <c r="HWK116" s="100"/>
      <c r="HWL116" s="100"/>
      <c r="HWM116" s="100"/>
      <c r="HWN116" s="100"/>
      <c r="HWO116" s="100"/>
      <c r="HWP116" s="100"/>
      <c r="HWQ116" s="100"/>
      <c r="HWR116" s="100"/>
      <c r="HWS116" s="100"/>
      <c r="HWT116" s="100"/>
      <c r="HWU116" s="100"/>
      <c r="HWV116" s="100"/>
      <c r="HWW116" s="100"/>
      <c r="HWX116" s="100"/>
      <c r="HWY116" s="100"/>
      <c r="HWZ116" s="100"/>
      <c r="HXA116" s="100"/>
      <c r="HXB116" s="100"/>
      <c r="HXC116" s="100"/>
      <c r="HXD116" s="100"/>
      <c r="HXE116" s="100"/>
      <c r="HXF116" s="100"/>
      <c r="HXG116" s="100"/>
      <c r="HXH116" s="100"/>
      <c r="HXI116" s="100"/>
      <c r="HXJ116" s="100"/>
      <c r="HXK116" s="100"/>
      <c r="HXL116" s="100"/>
      <c r="HXM116" s="100"/>
      <c r="HXN116" s="100"/>
      <c r="HXO116" s="100"/>
      <c r="HXP116" s="100"/>
      <c r="HXQ116" s="100"/>
      <c r="HXR116" s="100"/>
      <c r="HXS116" s="100"/>
      <c r="HXT116" s="100"/>
      <c r="HXU116" s="100"/>
      <c r="HXV116" s="100"/>
      <c r="HXW116" s="100"/>
      <c r="HXX116" s="100"/>
      <c r="HXY116" s="100"/>
      <c r="HXZ116" s="100"/>
      <c r="HYA116" s="100"/>
      <c r="HYB116" s="100"/>
      <c r="HYC116" s="100"/>
      <c r="HYD116" s="100"/>
      <c r="HYE116" s="100"/>
      <c r="HYF116" s="100"/>
      <c r="HYG116" s="100"/>
      <c r="HYH116" s="100"/>
      <c r="HYI116" s="100"/>
      <c r="HYJ116" s="100"/>
      <c r="HYK116" s="100"/>
      <c r="HYL116" s="100"/>
      <c r="HYM116" s="100"/>
      <c r="HYN116" s="100"/>
      <c r="HYO116" s="100"/>
      <c r="HYP116" s="100"/>
      <c r="HYQ116" s="100"/>
      <c r="HYR116" s="100"/>
      <c r="HYS116" s="100"/>
      <c r="HYT116" s="100"/>
      <c r="HYU116" s="100"/>
      <c r="HYV116" s="100"/>
      <c r="HYW116" s="100"/>
      <c r="HYX116" s="100"/>
      <c r="HYY116" s="100"/>
      <c r="HYZ116" s="100"/>
      <c r="HZA116" s="100"/>
      <c r="HZB116" s="100"/>
      <c r="HZC116" s="100"/>
      <c r="HZD116" s="100"/>
      <c r="HZE116" s="100"/>
      <c r="HZF116" s="100"/>
      <c r="HZG116" s="100"/>
      <c r="HZH116" s="100"/>
      <c r="HZI116" s="100"/>
      <c r="HZJ116" s="100"/>
      <c r="HZK116" s="100"/>
      <c r="HZL116" s="100"/>
      <c r="HZM116" s="100"/>
      <c r="HZN116" s="100"/>
      <c r="HZO116" s="100"/>
      <c r="HZP116" s="100"/>
      <c r="HZQ116" s="100"/>
      <c r="HZR116" s="100"/>
      <c r="HZS116" s="100"/>
      <c r="HZT116" s="100"/>
      <c r="HZU116" s="100"/>
      <c r="HZV116" s="100"/>
      <c r="HZW116" s="100"/>
      <c r="HZX116" s="100"/>
      <c r="HZY116" s="100"/>
      <c r="HZZ116" s="100"/>
      <c r="IAA116" s="100"/>
      <c r="IAB116" s="100"/>
      <c r="IAC116" s="100"/>
      <c r="IAD116" s="100"/>
      <c r="IAE116" s="100"/>
      <c r="IAF116" s="100"/>
      <c r="IAG116" s="100"/>
      <c r="IAH116" s="100"/>
      <c r="IAI116" s="100"/>
      <c r="IAJ116" s="100"/>
      <c r="IAK116" s="100"/>
      <c r="IAL116" s="100"/>
      <c r="IAM116" s="100"/>
      <c r="IAN116" s="100"/>
      <c r="IAO116" s="100"/>
      <c r="IAP116" s="100"/>
      <c r="IAQ116" s="100"/>
      <c r="IAR116" s="100"/>
      <c r="IAS116" s="100"/>
      <c r="IAT116" s="100"/>
      <c r="IAU116" s="100"/>
      <c r="IAV116" s="100"/>
      <c r="IAW116" s="100"/>
      <c r="IAX116" s="100"/>
      <c r="IAY116" s="100"/>
      <c r="IAZ116" s="100"/>
      <c r="IBA116" s="100"/>
      <c r="IBB116" s="100"/>
      <c r="IBC116" s="100"/>
      <c r="IBD116" s="100"/>
      <c r="IBE116" s="100"/>
      <c r="IBF116" s="100"/>
      <c r="IBG116" s="100"/>
      <c r="IBH116" s="100"/>
      <c r="IBI116" s="100"/>
      <c r="IBJ116" s="100"/>
      <c r="IBK116" s="100"/>
      <c r="IBL116" s="100"/>
      <c r="IBM116" s="100"/>
      <c r="IBN116" s="100"/>
      <c r="IBO116" s="100"/>
      <c r="IBP116" s="100"/>
      <c r="IBQ116" s="100"/>
      <c r="IBR116" s="100"/>
      <c r="IBS116" s="100"/>
      <c r="IBT116" s="100"/>
      <c r="IBU116" s="100"/>
      <c r="IBV116" s="100"/>
      <c r="IBW116" s="100"/>
      <c r="IBX116" s="100"/>
      <c r="IBY116" s="100"/>
      <c r="IBZ116" s="100"/>
      <c r="ICA116" s="100"/>
      <c r="ICB116" s="100"/>
      <c r="ICC116" s="100"/>
      <c r="ICD116" s="100"/>
      <c r="ICE116" s="100"/>
      <c r="ICF116" s="100"/>
      <c r="ICG116" s="100"/>
      <c r="ICH116" s="100"/>
      <c r="ICI116" s="100"/>
      <c r="ICJ116" s="100"/>
      <c r="ICK116" s="100"/>
      <c r="ICL116" s="100"/>
      <c r="ICM116" s="100"/>
      <c r="ICN116" s="100"/>
      <c r="ICO116" s="100"/>
      <c r="ICP116" s="100"/>
      <c r="ICQ116" s="100"/>
      <c r="ICR116" s="100"/>
      <c r="ICS116" s="100"/>
      <c r="ICT116" s="100"/>
      <c r="ICU116" s="100"/>
      <c r="ICV116" s="100"/>
      <c r="ICW116" s="100"/>
      <c r="ICX116" s="100"/>
      <c r="ICY116" s="100"/>
      <c r="ICZ116" s="100"/>
      <c r="IDA116" s="100"/>
      <c r="IDB116" s="100"/>
      <c r="IDC116" s="100"/>
      <c r="IDD116" s="100"/>
      <c r="IDE116" s="100"/>
      <c r="IDF116" s="100"/>
      <c r="IDG116" s="100"/>
      <c r="IDH116" s="100"/>
      <c r="IDI116" s="100"/>
      <c r="IDJ116" s="100"/>
      <c r="IDK116" s="100"/>
      <c r="IDL116" s="100"/>
      <c r="IDM116" s="100"/>
      <c r="IDN116" s="100"/>
      <c r="IDO116" s="100"/>
      <c r="IDP116" s="100"/>
      <c r="IDQ116" s="100"/>
      <c r="IDR116" s="100"/>
      <c r="IDS116" s="100"/>
      <c r="IDT116" s="100"/>
      <c r="IDU116" s="100"/>
      <c r="IDV116" s="100"/>
      <c r="IDW116" s="100"/>
      <c r="IDX116" s="100"/>
      <c r="IDY116" s="100"/>
      <c r="IDZ116" s="100"/>
      <c r="IEA116" s="100"/>
      <c r="IEB116" s="100"/>
      <c r="IEC116" s="100"/>
      <c r="IED116" s="100"/>
      <c r="IEE116" s="100"/>
      <c r="IEF116" s="100"/>
      <c r="IEG116" s="100"/>
      <c r="IEH116" s="100"/>
      <c r="IEI116" s="100"/>
      <c r="IEJ116" s="100"/>
      <c r="IEK116" s="100"/>
      <c r="IEL116" s="100"/>
      <c r="IEM116" s="100"/>
      <c r="IEN116" s="100"/>
      <c r="IEO116" s="100"/>
      <c r="IEP116" s="100"/>
      <c r="IEQ116" s="100"/>
      <c r="IER116" s="100"/>
      <c r="IES116" s="100"/>
      <c r="IET116" s="100"/>
      <c r="IEU116" s="100"/>
      <c r="IEV116" s="100"/>
      <c r="IEW116" s="100"/>
      <c r="IEX116" s="100"/>
      <c r="IEY116" s="100"/>
      <c r="IEZ116" s="100"/>
      <c r="IFA116" s="100"/>
      <c r="IFB116" s="100"/>
      <c r="IFC116" s="100"/>
      <c r="IFD116" s="100"/>
      <c r="IFE116" s="100"/>
      <c r="IFF116" s="100"/>
      <c r="IFG116" s="100"/>
      <c r="IFH116" s="100"/>
      <c r="IFI116" s="100"/>
      <c r="IFJ116" s="100"/>
      <c r="IFK116" s="100"/>
      <c r="IFL116" s="100"/>
      <c r="IFM116" s="100"/>
      <c r="IFN116" s="100"/>
      <c r="IFO116" s="100"/>
      <c r="IFP116" s="100"/>
      <c r="IFQ116" s="100"/>
      <c r="IFR116" s="100"/>
      <c r="IFS116" s="100"/>
      <c r="IFT116" s="100"/>
      <c r="IFU116" s="100"/>
      <c r="IFV116" s="100"/>
      <c r="IFW116" s="100"/>
      <c r="IFX116" s="100"/>
      <c r="IFY116" s="100"/>
      <c r="IFZ116" s="100"/>
      <c r="IGA116" s="100"/>
      <c r="IGB116" s="100"/>
      <c r="IGC116" s="100"/>
      <c r="IGD116" s="100"/>
      <c r="IGE116" s="100"/>
      <c r="IGF116" s="100"/>
      <c r="IGG116" s="100"/>
      <c r="IGH116" s="100"/>
      <c r="IGI116" s="100"/>
      <c r="IGJ116" s="100"/>
      <c r="IGK116" s="100"/>
      <c r="IGL116" s="100"/>
      <c r="IGM116" s="100"/>
      <c r="IGN116" s="100"/>
      <c r="IGO116" s="100"/>
      <c r="IGP116" s="100"/>
      <c r="IGQ116" s="100"/>
      <c r="IGR116" s="100"/>
      <c r="IGS116" s="100"/>
      <c r="IGT116" s="100"/>
      <c r="IGU116" s="100"/>
      <c r="IGV116" s="100"/>
      <c r="IGW116" s="100"/>
      <c r="IGX116" s="100"/>
      <c r="IGY116" s="100"/>
      <c r="IGZ116" s="100"/>
      <c r="IHA116" s="100"/>
      <c r="IHB116" s="100"/>
      <c r="IHC116" s="100"/>
      <c r="IHD116" s="100"/>
      <c r="IHE116" s="100"/>
      <c r="IHF116" s="100"/>
      <c r="IHG116" s="100"/>
      <c r="IHH116" s="100"/>
      <c r="IHI116" s="100"/>
      <c r="IHJ116" s="100"/>
      <c r="IHK116" s="100"/>
      <c r="IHL116" s="100"/>
      <c r="IHM116" s="100"/>
      <c r="IHN116" s="100"/>
      <c r="IHO116" s="100"/>
      <c r="IHP116" s="100"/>
      <c r="IHQ116" s="100"/>
      <c r="IHR116" s="100"/>
      <c r="IHS116" s="100"/>
      <c r="IHT116" s="100"/>
      <c r="IHU116" s="100"/>
      <c r="IHV116" s="100"/>
      <c r="IHW116" s="100"/>
      <c r="IHX116" s="100"/>
      <c r="IHY116" s="100"/>
      <c r="IHZ116" s="100"/>
      <c r="IIA116" s="100"/>
      <c r="IIB116" s="100"/>
      <c r="IIC116" s="100"/>
      <c r="IID116" s="100"/>
      <c r="IIE116" s="100"/>
      <c r="IIF116" s="100"/>
      <c r="IIG116" s="100"/>
      <c r="IIH116" s="100"/>
      <c r="III116" s="100"/>
      <c r="IIJ116" s="100"/>
      <c r="IIK116" s="100"/>
      <c r="IIL116" s="100"/>
      <c r="IIM116" s="100"/>
      <c r="IIN116" s="100"/>
      <c r="IIO116" s="100"/>
      <c r="IIP116" s="100"/>
      <c r="IIQ116" s="100"/>
      <c r="IIR116" s="100"/>
      <c r="IIS116" s="100"/>
      <c r="IIT116" s="100"/>
      <c r="IIU116" s="100"/>
      <c r="IIV116" s="100"/>
      <c r="IIW116" s="100"/>
      <c r="IIX116" s="100"/>
      <c r="IIY116" s="100"/>
      <c r="IIZ116" s="100"/>
      <c r="IJA116" s="100"/>
      <c r="IJB116" s="100"/>
      <c r="IJC116" s="100"/>
      <c r="IJD116" s="100"/>
      <c r="IJE116" s="100"/>
      <c r="IJF116" s="100"/>
      <c r="IJG116" s="100"/>
      <c r="IJH116" s="100"/>
      <c r="IJI116" s="100"/>
      <c r="IJJ116" s="100"/>
      <c r="IJK116" s="100"/>
      <c r="IJL116" s="100"/>
      <c r="IJM116" s="100"/>
      <c r="IJN116" s="100"/>
      <c r="IJO116" s="100"/>
      <c r="IJP116" s="100"/>
      <c r="IJQ116" s="100"/>
      <c r="IJR116" s="100"/>
      <c r="IJS116" s="100"/>
      <c r="IJT116" s="100"/>
      <c r="IJU116" s="100"/>
      <c r="IJV116" s="100"/>
      <c r="IJW116" s="100"/>
      <c r="IJX116" s="100"/>
      <c r="IJY116" s="100"/>
      <c r="IJZ116" s="100"/>
      <c r="IKA116" s="100"/>
      <c r="IKB116" s="100"/>
      <c r="IKC116" s="100"/>
      <c r="IKD116" s="100"/>
      <c r="IKE116" s="100"/>
      <c r="IKF116" s="100"/>
      <c r="IKG116" s="100"/>
      <c r="IKH116" s="100"/>
      <c r="IKI116" s="100"/>
      <c r="IKJ116" s="100"/>
      <c r="IKK116" s="100"/>
      <c r="IKL116" s="100"/>
      <c r="IKM116" s="100"/>
      <c r="IKN116" s="100"/>
      <c r="IKO116" s="100"/>
      <c r="IKP116" s="100"/>
      <c r="IKQ116" s="100"/>
      <c r="IKR116" s="100"/>
      <c r="IKS116" s="100"/>
      <c r="IKT116" s="100"/>
      <c r="IKU116" s="100"/>
      <c r="IKV116" s="100"/>
      <c r="IKW116" s="100"/>
      <c r="IKX116" s="100"/>
      <c r="IKY116" s="100"/>
      <c r="IKZ116" s="100"/>
      <c r="ILA116" s="100"/>
      <c r="ILB116" s="100"/>
      <c r="ILC116" s="100"/>
      <c r="ILD116" s="100"/>
      <c r="ILE116" s="100"/>
      <c r="ILF116" s="100"/>
      <c r="ILG116" s="100"/>
      <c r="ILH116" s="100"/>
      <c r="ILI116" s="100"/>
      <c r="ILJ116" s="100"/>
      <c r="ILK116" s="100"/>
      <c r="ILL116" s="100"/>
      <c r="ILM116" s="100"/>
      <c r="ILN116" s="100"/>
      <c r="ILO116" s="100"/>
      <c r="ILP116" s="100"/>
      <c r="ILQ116" s="100"/>
      <c r="ILR116" s="100"/>
      <c r="ILS116" s="100"/>
      <c r="ILT116" s="100"/>
      <c r="ILU116" s="100"/>
      <c r="ILV116" s="100"/>
      <c r="ILW116" s="100"/>
      <c r="ILX116" s="100"/>
      <c r="ILY116" s="100"/>
      <c r="ILZ116" s="100"/>
      <c r="IMA116" s="100"/>
      <c r="IMB116" s="100"/>
      <c r="IMC116" s="100"/>
      <c r="IMD116" s="100"/>
      <c r="IME116" s="100"/>
      <c r="IMF116" s="100"/>
      <c r="IMG116" s="100"/>
      <c r="IMH116" s="100"/>
      <c r="IMI116" s="100"/>
      <c r="IMJ116" s="100"/>
      <c r="IMK116" s="100"/>
      <c r="IML116" s="100"/>
      <c r="IMM116" s="100"/>
      <c r="IMN116" s="100"/>
      <c r="IMO116" s="100"/>
      <c r="IMP116" s="100"/>
      <c r="IMQ116" s="100"/>
      <c r="IMR116" s="100"/>
      <c r="IMS116" s="100"/>
      <c r="IMT116" s="100"/>
      <c r="IMU116" s="100"/>
      <c r="IMV116" s="100"/>
      <c r="IMW116" s="100"/>
      <c r="IMX116" s="100"/>
      <c r="IMY116" s="100"/>
      <c r="IMZ116" s="100"/>
      <c r="INA116" s="100"/>
      <c r="INB116" s="100"/>
      <c r="INC116" s="100"/>
      <c r="IND116" s="100"/>
      <c r="INE116" s="100"/>
      <c r="INF116" s="100"/>
      <c r="ING116" s="100"/>
      <c r="INH116" s="100"/>
      <c r="INI116" s="100"/>
      <c r="INJ116" s="100"/>
      <c r="INK116" s="100"/>
      <c r="INL116" s="100"/>
      <c r="INM116" s="100"/>
      <c r="INN116" s="100"/>
      <c r="INO116" s="100"/>
      <c r="INP116" s="100"/>
      <c r="INQ116" s="100"/>
      <c r="INR116" s="100"/>
      <c r="INS116" s="100"/>
      <c r="INT116" s="100"/>
      <c r="INU116" s="100"/>
      <c r="INV116" s="100"/>
      <c r="INW116" s="100"/>
      <c r="INX116" s="100"/>
      <c r="INY116" s="100"/>
      <c r="INZ116" s="100"/>
      <c r="IOA116" s="100"/>
      <c r="IOB116" s="100"/>
      <c r="IOC116" s="100"/>
      <c r="IOD116" s="100"/>
      <c r="IOE116" s="100"/>
      <c r="IOF116" s="100"/>
      <c r="IOG116" s="100"/>
      <c r="IOH116" s="100"/>
      <c r="IOI116" s="100"/>
      <c r="IOJ116" s="100"/>
      <c r="IOK116" s="100"/>
      <c r="IOL116" s="100"/>
      <c r="IOM116" s="100"/>
      <c r="ION116" s="100"/>
      <c r="IOO116" s="100"/>
      <c r="IOP116" s="100"/>
      <c r="IOQ116" s="100"/>
      <c r="IOR116" s="100"/>
      <c r="IOS116" s="100"/>
      <c r="IOT116" s="100"/>
      <c r="IOU116" s="100"/>
      <c r="IOV116" s="100"/>
      <c r="IOW116" s="100"/>
      <c r="IOX116" s="100"/>
      <c r="IOY116" s="100"/>
      <c r="IOZ116" s="100"/>
      <c r="IPA116" s="100"/>
      <c r="IPB116" s="100"/>
      <c r="IPC116" s="100"/>
      <c r="IPD116" s="100"/>
      <c r="IPE116" s="100"/>
      <c r="IPF116" s="100"/>
      <c r="IPG116" s="100"/>
      <c r="IPH116" s="100"/>
      <c r="IPI116" s="100"/>
      <c r="IPJ116" s="100"/>
      <c r="IPK116" s="100"/>
      <c r="IPL116" s="100"/>
      <c r="IPM116" s="100"/>
      <c r="IPN116" s="100"/>
      <c r="IPO116" s="100"/>
      <c r="IPP116" s="100"/>
      <c r="IPQ116" s="100"/>
      <c r="IPR116" s="100"/>
      <c r="IPS116" s="100"/>
      <c r="IPT116" s="100"/>
      <c r="IPU116" s="100"/>
      <c r="IPV116" s="100"/>
      <c r="IPW116" s="100"/>
      <c r="IPX116" s="100"/>
      <c r="IPY116" s="100"/>
      <c r="IPZ116" s="100"/>
      <c r="IQA116" s="100"/>
      <c r="IQB116" s="100"/>
      <c r="IQC116" s="100"/>
      <c r="IQD116" s="100"/>
      <c r="IQE116" s="100"/>
      <c r="IQF116" s="100"/>
      <c r="IQG116" s="100"/>
      <c r="IQH116" s="100"/>
      <c r="IQI116" s="100"/>
      <c r="IQJ116" s="100"/>
      <c r="IQK116" s="100"/>
      <c r="IQL116" s="100"/>
      <c r="IQM116" s="100"/>
      <c r="IQN116" s="100"/>
      <c r="IQO116" s="100"/>
      <c r="IQP116" s="100"/>
      <c r="IQQ116" s="100"/>
      <c r="IQR116" s="100"/>
      <c r="IQS116" s="100"/>
      <c r="IQT116" s="100"/>
      <c r="IQU116" s="100"/>
      <c r="IQV116" s="100"/>
      <c r="IQW116" s="100"/>
      <c r="IQX116" s="100"/>
      <c r="IQY116" s="100"/>
      <c r="IQZ116" s="100"/>
      <c r="IRA116" s="100"/>
      <c r="IRB116" s="100"/>
      <c r="IRC116" s="100"/>
      <c r="IRD116" s="100"/>
      <c r="IRE116" s="100"/>
      <c r="IRF116" s="100"/>
      <c r="IRG116" s="100"/>
      <c r="IRH116" s="100"/>
      <c r="IRI116" s="100"/>
      <c r="IRJ116" s="100"/>
      <c r="IRK116" s="100"/>
      <c r="IRL116" s="100"/>
      <c r="IRM116" s="100"/>
      <c r="IRN116" s="100"/>
      <c r="IRO116" s="100"/>
      <c r="IRP116" s="100"/>
      <c r="IRQ116" s="100"/>
      <c r="IRR116" s="100"/>
      <c r="IRS116" s="100"/>
      <c r="IRT116" s="100"/>
      <c r="IRU116" s="100"/>
      <c r="IRV116" s="100"/>
      <c r="IRW116" s="100"/>
      <c r="IRX116" s="100"/>
      <c r="IRY116" s="100"/>
      <c r="IRZ116" s="100"/>
      <c r="ISA116" s="100"/>
      <c r="ISB116" s="100"/>
      <c r="ISC116" s="100"/>
      <c r="ISD116" s="100"/>
      <c r="ISE116" s="100"/>
      <c r="ISF116" s="100"/>
      <c r="ISG116" s="100"/>
      <c r="ISH116" s="100"/>
      <c r="ISI116" s="100"/>
      <c r="ISJ116" s="100"/>
      <c r="ISK116" s="100"/>
      <c r="ISL116" s="100"/>
      <c r="ISM116" s="100"/>
      <c r="ISN116" s="100"/>
      <c r="ISO116" s="100"/>
      <c r="ISP116" s="100"/>
      <c r="ISQ116" s="100"/>
      <c r="ISR116" s="100"/>
      <c r="ISS116" s="100"/>
      <c r="IST116" s="100"/>
      <c r="ISU116" s="100"/>
      <c r="ISV116" s="100"/>
      <c r="ISW116" s="100"/>
      <c r="ISX116" s="100"/>
      <c r="ISY116" s="100"/>
      <c r="ISZ116" s="100"/>
      <c r="ITA116" s="100"/>
      <c r="ITB116" s="100"/>
      <c r="ITC116" s="100"/>
      <c r="ITD116" s="100"/>
      <c r="ITE116" s="100"/>
      <c r="ITF116" s="100"/>
      <c r="ITG116" s="100"/>
      <c r="ITH116" s="100"/>
      <c r="ITI116" s="100"/>
      <c r="ITJ116" s="100"/>
      <c r="ITK116" s="100"/>
      <c r="ITL116" s="100"/>
      <c r="ITM116" s="100"/>
      <c r="ITN116" s="100"/>
      <c r="ITO116" s="100"/>
      <c r="ITP116" s="100"/>
      <c r="ITQ116" s="100"/>
      <c r="ITR116" s="100"/>
      <c r="ITS116" s="100"/>
      <c r="ITT116" s="100"/>
      <c r="ITU116" s="100"/>
      <c r="ITV116" s="100"/>
      <c r="ITW116" s="100"/>
      <c r="ITX116" s="100"/>
      <c r="ITY116" s="100"/>
      <c r="ITZ116" s="100"/>
      <c r="IUA116" s="100"/>
      <c r="IUB116" s="100"/>
      <c r="IUC116" s="100"/>
      <c r="IUD116" s="100"/>
      <c r="IUE116" s="100"/>
      <c r="IUF116" s="100"/>
      <c r="IUG116" s="100"/>
      <c r="IUH116" s="100"/>
      <c r="IUI116" s="100"/>
      <c r="IUJ116" s="100"/>
      <c r="IUK116" s="100"/>
      <c r="IUL116" s="100"/>
      <c r="IUM116" s="100"/>
      <c r="IUN116" s="100"/>
      <c r="IUO116" s="100"/>
      <c r="IUP116" s="100"/>
      <c r="IUQ116" s="100"/>
      <c r="IUR116" s="100"/>
      <c r="IUS116" s="100"/>
      <c r="IUT116" s="100"/>
      <c r="IUU116" s="100"/>
      <c r="IUV116" s="100"/>
      <c r="IUW116" s="100"/>
      <c r="IUX116" s="100"/>
      <c r="IUY116" s="100"/>
      <c r="IUZ116" s="100"/>
      <c r="IVA116" s="100"/>
      <c r="IVB116" s="100"/>
      <c r="IVC116" s="100"/>
      <c r="IVD116" s="100"/>
      <c r="IVE116" s="100"/>
      <c r="IVF116" s="100"/>
      <c r="IVG116" s="100"/>
      <c r="IVH116" s="100"/>
      <c r="IVI116" s="100"/>
      <c r="IVJ116" s="100"/>
      <c r="IVK116" s="100"/>
      <c r="IVL116" s="100"/>
      <c r="IVM116" s="100"/>
      <c r="IVN116" s="100"/>
      <c r="IVO116" s="100"/>
      <c r="IVP116" s="100"/>
      <c r="IVQ116" s="100"/>
      <c r="IVR116" s="100"/>
      <c r="IVS116" s="100"/>
      <c r="IVT116" s="100"/>
      <c r="IVU116" s="100"/>
      <c r="IVV116" s="100"/>
      <c r="IVW116" s="100"/>
      <c r="IVX116" s="100"/>
      <c r="IVY116" s="100"/>
      <c r="IVZ116" s="100"/>
      <c r="IWA116" s="100"/>
      <c r="IWB116" s="100"/>
      <c r="IWC116" s="100"/>
      <c r="IWD116" s="100"/>
      <c r="IWE116" s="100"/>
      <c r="IWF116" s="100"/>
      <c r="IWG116" s="100"/>
      <c r="IWH116" s="100"/>
      <c r="IWI116" s="100"/>
      <c r="IWJ116" s="100"/>
      <c r="IWK116" s="100"/>
      <c r="IWL116" s="100"/>
      <c r="IWM116" s="100"/>
      <c r="IWN116" s="100"/>
      <c r="IWO116" s="100"/>
      <c r="IWP116" s="100"/>
      <c r="IWQ116" s="100"/>
      <c r="IWR116" s="100"/>
      <c r="IWS116" s="100"/>
      <c r="IWT116" s="100"/>
      <c r="IWU116" s="100"/>
      <c r="IWV116" s="100"/>
      <c r="IWW116" s="100"/>
      <c r="IWX116" s="100"/>
      <c r="IWY116" s="100"/>
      <c r="IWZ116" s="100"/>
      <c r="IXA116" s="100"/>
      <c r="IXB116" s="100"/>
      <c r="IXC116" s="100"/>
      <c r="IXD116" s="100"/>
      <c r="IXE116" s="100"/>
      <c r="IXF116" s="100"/>
      <c r="IXG116" s="100"/>
      <c r="IXH116" s="100"/>
      <c r="IXI116" s="100"/>
      <c r="IXJ116" s="100"/>
      <c r="IXK116" s="100"/>
      <c r="IXL116" s="100"/>
      <c r="IXM116" s="100"/>
      <c r="IXN116" s="100"/>
      <c r="IXO116" s="100"/>
      <c r="IXP116" s="100"/>
      <c r="IXQ116" s="100"/>
      <c r="IXR116" s="100"/>
      <c r="IXS116" s="100"/>
      <c r="IXT116" s="100"/>
      <c r="IXU116" s="100"/>
      <c r="IXV116" s="100"/>
      <c r="IXW116" s="100"/>
      <c r="IXX116" s="100"/>
      <c r="IXY116" s="100"/>
      <c r="IXZ116" s="100"/>
      <c r="IYA116" s="100"/>
      <c r="IYB116" s="100"/>
      <c r="IYC116" s="100"/>
      <c r="IYD116" s="100"/>
      <c r="IYE116" s="100"/>
      <c r="IYF116" s="100"/>
      <c r="IYG116" s="100"/>
      <c r="IYH116" s="100"/>
      <c r="IYI116" s="100"/>
      <c r="IYJ116" s="100"/>
      <c r="IYK116" s="100"/>
      <c r="IYL116" s="100"/>
      <c r="IYM116" s="100"/>
      <c r="IYN116" s="100"/>
      <c r="IYO116" s="100"/>
      <c r="IYP116" s="100"/>
      <c r="IYQ116" s="100"/>
      <c r="IYR116" s="100"/>
      <c r="IYS116" s="100"/>
      <c r="IYT116" s="100"/>
      <c r="IYU116" s="100"/>
      <c r="IYV116" s="100"/>
      <c r="IYW116" s="100"/>
      <c r="IYX116" s="100"/>
      <c r="IYY116" s="100"/>
      <c r="IYZ116" s="100"/>
      <c r="IZA116" s="100"/>
      <c r="IZB116" s="100"/>
      <c r="IZC116" s="100"/>
      <c r="IZD116" s="100"/>
      <c r="IZE116" s="100"/>
      <c r="IZF116" s="100"/>
      <c r="IZG116" s="100"/>
      <c r="IZH116" s="100"/>
      <c r="IZI116" s="100"/>
      <c r="IZJ116" s="100"/>
      <c r="IZK116" s="100"/>
      <c r="IZL116" s="100"/>
      <c r="IZM116" s="100"/>
      <c r="IZN116" s="100"/>
      <c r="IZO116" s="100"/>
      <c r="IZP116" s="100"/>
      <c r="IZQ116" s="100"/>
      <c r="IZR116" s="100"/>
      <c r="IZS116" s="100"/>
      <c r="IZT116" s="100"/>
      <c r="IZU116" s="100"/>
      <c r="IZV116" s="100"/>
      <c r="IZW116" s="100"/>
      <c r="IZX116" s="100"/>
      <c r="IZY116" s="100"/>
      <c r="IZZ116" s="100"/>
      <c r="JAA116" s="100"/>
      <c r="JAB116" s="100"/>
      <c r="JAC116" s="100"/>
      <c r="JAD116" s="100"/>
      <c r="JAE116" s="100"/>
      <c r="JAF116" s="100"/>
      <c r="JAG116" s="100"/>
      <c r="JAH116" s="100"/>
      <c r="JAI116" s="100"/>
      <c r="JAJ116" s="100"/>
      <c r="JAK116" s="100"/>
      <c r="JAL116" s="100"/>
      <c r="JAM116" s="100"/>
      <c r="JAN116" s="100"/>
      <c r="JAO116" s="100"/>
      <c r="JAP116" s="100"/>
      <c r="JAQ116" s="100"/>
      <c r="JAR116" s="100"/>
      <c r="JAS116" s="100"/>
      <c r="JAT116" s="100"/>
      <c r="JAU116" s="100"/>
      <c r="JAV116" s="100"/>
      <c r="JAW116" s="100"/>
      <c r="JAX116" s="100"/>
      <c r="JAY116" s="100"/>
      <c r="JAZ116" s="100"/>
      <c r="JBA116" s="100"/>
      <c r="JBB116" s="100"/>
      <c r="JBC116" s="100"/>
      <c r="JBD116" s="100"/>
      <c r="JBE116" s="100"/>
      <c r="JBF116" s="100"/>
      <c r="JBG116" s="100"/>
      <c r="JBH116" s="100"/>
      <c r="JBI116" s="100"/>
      <c r="JBJ116" s="100"/>
      <c r="JBK116" s="100"/>
      <c r="JBL116" s="100"/>
      <c r="JBM116" s="100"/>
      <c r="JBN116" s="100"/>
      <c r="JBO116" s="100"/>
      <c r="JBP116" s="100"/>
      <c r="JBQ116" s="100"/>
      <c r="JBR116" s="100"/>
      <c r="JBS116" s="100"/>
      <c r="JBT116" s="100"/>
      <c r="JBU116" s="100"/>
      <c r="JBV116" s="100"/>
      <c r="JBW116" s="100"/>
      <c r="JBX116" s="100"/>
      <c r="JBY116" s="100"/>
      <c r="JBZ116" s="100"/>
      <c r="JCA116" s="100"/>
      <c r="JCB116" s="100"/>
      <c r="JCC116" s="100"/>
      <c r="JCD116" s="100"/>
      <c r="JCE116" s="100"/>
      <c r="JCF116" s="100"/>
      <c r="JCG116" s="100"/>
      <c r="JCH116" s="100"/>
      <c r="JCI116" s="100"/>
      <c r="JCJ116" s="100"/>
      <c r="JCK116" s="100"/>
      <c r="JCL116" s="100"/>
      <c r="JCM116" s="100"/>
      <c r="JCN116" s="100"/>
      <c r="JCO116" s="100"/>
      <c r="JCP116" s="100"/>
      <c r="JCQ116" s="100"/>
      <c r="JCR116" s="100"/>
      <c r="JCS116" s="100"/>
      <c r="JCT116" s="100"/>
      <c r="JCU116" s="100"/>
      <c r="JCV116" s="100"/>
      <c r="JCW116" s="100"/>
      <c r="JCX116" s="100"/>
      <c r="JCY116" s="100"/>
      <c r="JCZ116" s="100"/>
      <c r="JDA116" s="100"/>
      <c r="JDB116" s="100"/>
      <c r="JDC116" s="100"/>
      <c r="JDD116" s="100"/>
      <c r="JDE116" s="100"/>
      <c r="JDF116" s="100"/>
      <c r="JDG116" s="100"/>
      <c r="JDH116" s="100"/>
      <c r="JDI116" s="100"/>
      <c r="JDJ116" s="100"/>
      <c r="JDK116" s="100"/>
      <c r="JDL116" s="100"/>
      <c r="JDM116" s="100"/>
      <c r="JDN116" s="100"/>
      <c r="JDO116" s="100"/>
      <c r="JDP116" s="100"/>
      <c r="JDQ116" s="100"/>
      <c r="JDR116" s="100"/>
      <c r="JDS116" s="100"/>
      <c r="JDT116" s="100"/>
      <c r="JDU116" s="100"/>
      <c r="JDV116" s="100"/>
      <c r="JDW116" s="100"/>
      <c r="JDX116" s="100"/>
      <c r="JDY116" s="100"/>
      <c r="JDZ116" s="100"/>
      <c r="JEA116" s="100"/>
      <c r="JEB116" s="100"/>
      <c r="JEC116" s="100"/>
      <c r="JED116" s="100"/>
      <c r="JEE116" s="100"/>
      <c r="JEF116" s="100"/>
      <c r="JEG116" s="100"/>
      <c r="JEH116" s="100"/>
      <c r="JEI116" s="100"/>
      <c r="JEJ116" s="100"/>
      <c r="JEK116" s="100"/>
      <c r="JEL116" s="100"/>
      <c r="JEM116" s="100"/>
      <c r="JEN116" s="100"/>
      <c r="JEO116" s="100"/>
      <c r="JEP116" s="100"/>
      <c r="JEQ116" s="100"/>
      <c r="JER116" s="100"/>
      <c r="JES116" s="100"/>
      <c r="JET116" s="100"/>
      <c r="JEU116" s="100"/>
      <c r="JEV116" s="100"/>
      <c r="JEW116" s="100"/>
      <c r="JEX116" s="100"/>
      <c r="JEY116" s="100"/>
      <c r="JEZ116" s="100"/>
      <c r="JFA116" s="100"/>
      <c r="JFB116" s="100"/>
      <c r="JFC116" s="100"/>
      <c r="JFD116" s="100"/>
      <c r="JFE116" s="100"/>
      <c r="JFF116" s="100"/>
      <c r="JFG116" s="100"/>
      <c r="JFH116" s="100"/>
      <c r="JFI116" s="100"/>
      <c r="JFJ116" s="100"/>
      <c r="JFK116" s="100"/>
      <c r="JFL116" s="100"/>
      <c r="JFM116" s="100"/>
      <c r="JFN116" s="100"/>
      <c r="JFO116" s="100"/>
      <c r="JFP116" s="100"/>
      <c r="JFQ116" s="100"/>
      <c r="JFR116" s="100"/>
      <c r="JFS116" s="100"/>
      <c r="JFT116" s="100"/>
      <c r="JFU116" s="100"/>
      <c r="JFV116" s="100"/>
      <c r="JFW116" s="100"/>
      <c r="JFX116" s="100"/>
      <c r="JFY116" s="100"/>
      <c r="JFZ116" s="100"/>
      <c r="JGA116" s="100"/>
      <c r="JGB116" s="100"/>
      <c r="JGC116" s="100"/>
      <c r="JGD116" s="100"/>
      <c r="JGE116" s="100"/>
      <c r="JGF116" s="100"/>
      <c r="JGG116" s="100"/>
      <c r="JGH116" s="100"/>
      <c r="JGI116" s="100"/>
      <c r="JGJ116" s="100"/>
      <c r="JGK116" s="100"/>
      <c r="JGL116" s="100"/>
      <c r="JGM116" s="100"/>
      <c r="JGN116" s="100"/>
      <c r="JGO116" s="100"/>
      <c r="JGP116" s="100"/>
      <c r="JGQ116" s="100"/>
      <c r="JGR116" s="100"/>
      <c r="JGS116" s="100"/>
      <c r="JGT116" s="100"/>
      <c r="JGU116" s="100"/>
      <c r="JGV116" s="100"/>
      <c r="JGW116" s="100"/>
      <c r="JGX116" s="100"/>
      <c r="JGY116" s="100"/>
      <c r="JGZ116" s="100"/>
      <c r="JHA116" s="100"/>
      <c r="JHB116" s="100"/>
      <c r="JHC116" s="100"/>
      <c r="JHD116" s="100"/>
      <c r="JHE116" s="100"/>
      <c r="JHF116" s="100"/>
      <c r="JHG116" s="100"/>
      <c r="JHH116" s="100"/>
      <c r="JHI116" s="100"/>
      <c r="JHJ116" s="100"/>
      <c r="JHK116" s="100"/>
      <c r="JHL116" s="100"/>
      <c r="JHM116" s="100"/>
      <c r="JHN116" s="100"/>
      <c r="JHO116" s="100"/>
      <c r="JHP116" s="100"/>
      <c r="JHQ116" s="100"/>
      <c r="JHR116" s="100"/>
      <c r="JHS116" s="100"/>
      <c r="JHT116" s="100"/>
      <c r="JHU116" s="100"/>
      <c r="JHV116" s="100"/>
      <c r="JHW116" s="100"/>
      <c r="JHX116" s="100"/>
      <c r="JHY116" s="100"/>
      <c r="JHZ116" s="100"/>
      <c r="JIA116" s="100"/>
      <c r="JIB116" s="100"/>
      <c r="JIC116" s="100"/>
      <c r="JID116" s="100"/>
      <c r="JIE116" s="100"/>
      <c r="JIF116" s="100"/>
      <c r="JIG116" s="100"/>
      <c r="JIH116" s="100"/>
      <c r="JII116" s="100"/>
      <c r="JIJ116" s="100"/>
      <c r="JIK116" s="100"/>
      <c r="JIL116" s="100"/>
      <c r="JIM116" s="100"/>
      <c r="JIN116" s="100"/>
      <c r="JIO116" s="100"/>
      <c r="JIP116" s="100"/>
      <c r="JIQ116" s="100"/>
      <c r="JIR116" s="100"/>
      <c r="JIS116" s="100"/>
      <c r="JIT116" s="100"/>
      <c r="JIU116" s="100"/>
      <c r="JIV116" s="100"/>
      <c r="JIW116" s="100"/>
      <c r="JIX116" s="100"/>
      <c r="JIY116" s="100"/>
      <c r="JIZ116" s="100"/>
      <c r="JJA116" s="100"/>
      <c r="JJB116" s="100"/>
      <c r="JJC116" s="100"/>
      <c r="JJD116" s="100"/>
      <c r="JJE116" s="100"/>
      <c r="JJF116" s="100"/>
      <c r="JJG116" s="100"/>
      <c r="JJH116" s="100"/>
      <c r="JJI116" s="100"/>
      <c r="JJJ116" s="100"/>
      <c r="JJK116" s="100"/>
      <c r="JJL116" s="100"/>
      <c r="JJM116" s="100"/>
      <c r="JJN116" s="100"/>
      <c r="JJO116" s="100"/>
      <c r="JJP116" s="100"/>
      <c r="JJQ116" s="100"/>
      <c r="JJR116" s="100"/>
      <c r="JJS116" s="100"/>
      <c r="JJT116" s="100"/>
      <c r="JJU116" s="100"/>
      <c r="JJV116" s="100"/>
      <c r="JJW116" s="100"/>
      <c r="JJX116" s="100"/>
      <c r="JJY116" s="100"/>
      <c r="JJZ116" s="100"/>
      <c r="JKA116" s="100"/>
      <c r="JKB116" s="100"/>
      <c r="JKC116" s="100"/>
      <c r="JKD116" s="100"/>
      <c r="JKE116" s="100"/>
      <c r="JKF116" s="100"/>
      <c r="JKG116" s="100"/>
      <c r="JKH116" s="100"/>
      <c r="JKI116" s="100"/>
      <c r="JKJ116" s="100"/>
      <c r="JKK116" s="100"/>
      <c r="JKL116" s="100"/>
      <c r="JKM116" s="100"/>
      <c r="JKN116" s="100"/>
      <c r="JKO116" s="100"/>
      <c r="JKP116" s="100"/>
      <c r="JKQ116" s="100"/>
      <c r="JKR116" s="100"/>
      <c r="JKS116" s="100"/>
      <c r="JKT116" s="100"/>
      <c r="JKU116" s="100"/>
      <c r="JKV116" s="100"/>
      <c r="JKW116" s="100"/>
      <c r="JKX116" s="100"/>
      <c r="JKY116" s="100"/>
      <c r="JKZ116" s="100"/>
      <c r="JLA116" s="100"/>
      <c r="JLB116" s="100"/>
      <c r="JLC116" s="100"/>
      <c r="JLD116" s="100"/>
      <c r="JLE116" s="100"/>
      <c r="JLF116" s="100"/>
      <c r="JLG116" s="100"/>
      <c r="JLH116" s="100"/>
      <c r="JLI116" s="100"/>
      <c r="JLJ116" s="100"/>
      <c r="JLK116" s="100"/>
      <c r="JLL116" s="100"/>
      <c r="JLM116" s="100"/>
      <c r="JLN116" s="100"/>
      <c r="JLO116" s="100"/>
      <c r="JLP116" s="100"/>
      <c r="JLQ116" s="100"/>
      <c r="JLR116" s="100"/>
      <c r="JLS116" s="100"/>
      <c r="JLT116" s="100"/>
      <c r="JLU116" s="100"/>
      <c r="JLV116" s="100"/>
      <c r="JLW116" s="100"/>
      <c r="JLX116" s="100"/>
      <c r="JLY116" s="100"/>
      <c r="JLZ116" s="100"/>
      <c r="JMA116" s="100"/>
      <c r="JMB116" s="100"/>
      <c r="JMC116" s="100"/>
      <c r="JMD116" s="100"/>
      <c r="JME116" s="100"/>
      <c r="JMF116" s="100"/>
      <c r="JMG116" s="100"/>
      <c r="JMH116" s="100"/>
      <c r="JMI116" s="100"/>
      <c r="JMJ116" s="100"/>
      <c r="JMK116" s="100"/>
      <c r="JML116" s="100"/>
      <c r="JMM116" s="100"/>
      <c r="JMN116" s="100"/>
      <c r="JMO116" s="100"/>
      <c r="JMP116" s="100"/>
      <c r="JMQ116" s="100"/>
      <c r="JMR116" s="100"/>
      <c r="JMS116" s="100"/>
      <c r="JMT116" s="100"/>
      <c r="JMU116" s="100"/>
      <c r="JMV116" s="100"/>
      <c r="JMW116" s="100"/>
      <c r="JMX116" s="100"/>
      <c r="JMY116" s="100"/>
      <c r="JMZ116" s="100"/>
      <c r="JNA116" s="100"/>
      <c r="JNB116" s="100"/>
      <c r="JNC116" s="100"/>
      <c r="JND116" s="100"/>
      <c r="JNE116" s="100"/>
      <c r="JNF116" s="100"/>
      <c r="JNG116" s="100"/>
      <c r="JNH116" s="100"/>
      <c r="JNI116" s="100"/>
      <c r="JNJ116" s="100"/>
      <c r="JNK116" s="100"/>
      <c r="JNL116" s="100"/>
      <c r="JNM116" s="100"/>
      <c r="JNN116" s="100"/>
      <c r="JNO116" s="100"/>
      <c r="JNP116" s="100"/>
      <c r="JNQ116" s="100"/>
      <c r="JNR116" s="100"/>
      <c r="JNS116" s="100"/>
      <c r="JNT116" s="100"/>
      <c r="JNU116" s="100"/>
      <c r="JNV116" s="100"/>
      <c r="JNW116" s="100"/>
      <c r="JNX116" s="100"/>
      <c r="JNY116" s="100"/>
      <c r="JNZ116" s="100"/>
      <c r="JOA116" s="100"/>
      <c r="JOB116" s="100"/>
      <c r="JOC116" s="100"/>
      <c r="JOD116" s="100"/>
      <c r="JOE116" s="100"/>
      <c r="JOF116" s="100"/>
      <c r="JOG116" s="100"/>
      <c r="JOH116" s="100"/>
      <c r="JOI116" s="100"/>
      <c r="JOJ116" s="100"/>
      <c r="JOK116" s="100"/>
      <c r="JOL116" s="100"/>
      <c r="JOM116" s="100"/>
      <c r="JON116" s="100"/>
      <c r="JOO116" s="100"/>
      <c r="JOP116" s="100"/>
      <c r="JOQ116" s="100"/>
      <c r="JOR116" s="100"/>
      <c r="JOS116" s="100"/>
      <c r="JOT116" s="100"/>
      <c r="JOU116" s="100"/>
      <c r="JOV116" s="100"/>
      <c r="JOW116" s="100"/>
      <c r="JOX116" s="100"/>
      <c r="JOY116" s="100"/>
      <c r="JOZ116" s="100"/>
      <c r="JPA116" s="100"/>
      <c r="JPB116" s="100"/>
      <c r="JPC116" s="100"/>
      <c r="JPD116" s="100"/>
      <c r="JPE116" s="100"/>
      <c r="JPF116" s="100"/>
      <c r="JPG116" s="100"/>
      <c r="JPH116" s="100"/>
      <c r="JPI116" s="100"/>
      <c r="JPJ116" s="100"/>
      <c r="JPK116" s="100"/>
      <c r="JPL116" s="100"/>
      <c r="JPM116" s="100"/>
      <c r="JPN116" s="100"/>
      <c r="JPO116" s="100"/>
      <c r="JPP116" s="100"/>
      <c r="JPQ116" s="100"/>
      <c r="JPR116" s="100"/>
      <c r="JPS116" s="100"/>
      <c r="JPT116" s="100"/>
      <c r="JPU116" s="100"/>
      <c r="JPV116" s="100"/>
      <c r="JPW116" s="100"/>
      <c r="JPX116" s="100"/>
      <c r="JPY116" s="100"/>
      <c r="JPZ116" s="100"/>
      <c r="JQA116" s="100"/>
      <c r="JQB116" s="100"/>
      <c r="JQC116" s="100"/>
      <c r="JQD116" s="100"/>
      <c r="JQE116" s="100"/>
      <c r="JQF116" s="100"/>
      <c r="JQG116" s="100"/>
      <c r="JQH116" s="100"/>
      <c r="JQI116" s="100"/>
      <c r="JQJ116" s="100"/>
      <c r="JQK116" s="100"/>
      <c r="JQL116" s="100"/>
      <c r="JQM116" s="100"/>
      <c r="JQN116" s="100"/>
      <c r="JQO116" s="100"/>
      <c r="JQP116" s="100"/>
      <c r="JQQ116" s="100"/>
      <c r="JQR116" s="100"/>
      <c r="JQS116" s="100"/>
      <c r="JQT116" s="100"/>
      <c r="JQU116" s="100"/>
      <c r="JQV116" s="100"/>
      <c r="JQW116" s="100"/>
      <c r="JQX116" s="100"/>
      <c r="JQY116" s="100"/>
      <c r="JQZ116" s="100"/>
      <c r="JRA116" s="100"/>
      <c r="JRB116" s="100"/>
      <c r="JRC116" s="100"/>
      <c r="JRD116" s="100"/>
      <c r="JRE116" s="100"/>
      <c r="JRF116" s="100"/>
      <c r="JRG116" s="100"/>
      <c r="JRH116" s="100"/>
      <c r="JRI116" s="100"/>
      <c r="JRJ116" s="100"/>
      <c r="JRK116" s="100"/>
      <c r="JRL116" s="100"/>
      <c r="JRM116" s="100"/>
      <c r="JRN116" s="100"/>
      <c r="JRO116" s="100"/>
      <c r="JRP116" s="100"/>
      <c r="JRQ116" s="100"/>
      <c r="JRR116" s="100"/>
      <c r="JRS116" s="100"/>
      <c r="JRT116" s="100"/>
      <c r="JRU116" s="100"/>
      <c r="JRV116" s="100"/>
      <c r="JRW116" s="100"/>
      <c r="JRX116" s="100"/>
      <c r="JRY116" s="100"/>
      <c r="JRZ116" s="100"/>
      <c r="JSA116" s="100"/>
      <c r="JSB116" s="100"/>
      <c r="JSC116" s="100"/>
      <c r="JSD116" s="100"/>
      <c r="JSE116" s="100"/>
      <c r="JSF116" s="100"/>
      <c r="JSG116" s="100"/>
      <c r="JSH116" s="100"/>
      <c r="JSI116" s="100"/>
      <c r="JSJ116" s="100"/>
      <c r="JSK116" s="100"/>
      <c r="JSL116" s="100"/>
      <c r="JSM116" s="100"/>
      <c r="JSN116" s="100"/>
      <c r="JSO116" s="100"/>
      <c r="JSP116" s="100"/>
      <c r="JSQ116" s="100"/>
      <c r="JSR116" s="100"/>
      <c r="JSS116" s="100"/>
      <c r="JST116" s="100"/>
      <c r="JSU116" s="100"/>
      <c r="JSV116" s="100"/>
      <c r="JSW116" s="100"/>
      <c r="JSX116" s="100"/>
      <c r="JSY116" s="100"/>
      <c r="JSZ116" s="100"/>
      <c r="JTA116" s="100"/>
      <c r="JTB116" s="100"/>
      <c r="JTC116" s="100"/>
      <c r="JTD116" s="100"/>
      <c r="JTE116" s="100"/>
      <c r="JTF116" s="100"/>
      <c r="JTG116" s="100"/>
      <c r="JTH116" s="100"/>
      <c r="JTI116" s="100"/>
      <c r="JTJ116" s="100"/>
      <c r="JTK116" s="100"/>
      <c r="JTL116" s="100"/>
      <c r="JTM116" s="100"/>
      <c r="JTN116" s="100"/>
      <c r="JTO116" s="100"/>
      <c r="JTP116" s="100"/>
      <c r="JTQ116" s="100"/>
      <c r="JTR116" s="100"/>
      <c r="JTS116" s="100"/>
      <c r="JTT116" s="100"/>
      <c r="JTU116" s="100"/>
      <c r="JTV116" s="100"/>
      <c r="JTW116" s="100"/>
      <c r="JTX116" s="100"/>
      <c r="JTY116" s="100"/>
      <c r="JTZ116" s="100"/>
      <c r="JUA116" s="100"/>
      <c r="JUB116" s="100"/>
      <c r="JUC116" s="100"/>
      <c r="JUD116" s="100"/>
      <c r="JUE116" s="100"/>
      <c r="JUF116" s="100"/>
      <c r="JUG116" s="100"/>
      <c r="JUH116" s="100"/>
      <c r="JUI116" s="100"/>
      <c r="JUJ116" s="100"/>
      <c r="JUK116" s="100"/>
      <c r="JUL116" s="100"/>
      <c r="JUM116" s="100"/>
      <c r="JUN116" s="100"/>
      <c r="JUO116" s="100"/>
      <c r="JUP116" s="100"/>
      <c r="JUQ116" s="100"/>
      <c r="JUR116" s="100"/>
      <c r="JUS116" s="100"/>
      <c r="JUT116" s="100"/>
      <c r="JUU116" s="100"/>
      <c r="JUV116" s="100"/>
      <c r="JUW116" s="100"/>
      <c r="JUX116" s="100"/>
      <c r="JUY116" s="100"/>
      <c r="JUZ116" s="100"/>
      <c r="JVA116" s="100"/>
      <c r="JVB116" s="100"/>
      <c r="JVC116" s="100"/>
      <c r="JVD116" s="100"/>
      <c r="JVE116" s="100"/>
      <c r="JVF116" s="100"/>
      <c r="JVG116" s="100"/>
      <c r="JVH116" s="100"/>
      <c r="JVI116" s="100"/>
      <c r="JVJ116" s="100"/>
      <c r="JVK116" s="100"/>
      <c r="JVL116" s="100"/>
      <c r="JVM116" s="100"/>
      <c r="JVN116" s="100"/>
      <c r="JVO116" s="100"/>
      <c r="JVP116" s="100"/>
      <c r="JVQ116" s="100"/>
      <c r="JVR116" s="100"/>
      <c r="JVS116" s="100"/>
      <c r="JVT116" s="100"/>
      <c r="JVU116" s="100"/>
      <c r="JVV116" s="100"/>
      <c r="JVW116" s="100"/>
      <c r="JVX116" s="100"/>
      <c r="JVY116" s="100"/>
      <c r="JVZ116" s="100"/>
      <c r="JWA116" s="100"/>
      <c r="JWB116" s="100"/>
      <c r="JWC116" s="100"/>
      <c r="JWD116" s="100"/>
      <c r="JWE116" s="100"/>
      <c r="JWF116" s="100"/>
      <c r="JWG116" s="100"/>
      <c r="JWH116" s="100"/>
      <c r="JWI116" s="100"/>
      <c r="JWJ116" s="100"/>
      <c r="JWK116" s="100"/>
      <c r="JWL116" s="100"/>
      <c r="JWM116" s="100"/>
      <c r="JWN116" s="100"/>
      <c r="JWO116" s="100"/>
      <c r="JWP116" s="100"/>
      <c r="JWQ116" s="100"/>
      <c r="JWR116" s="100"/>
      <c r="JWS116" s="100"/>
      <c r="JWT116" s="100"/>
      <c r="JWU116" s="100"/>
      <c r="JWV116" s="100"/>
      <c r="JWW116" s="100"/>
      <c r="JWX116" s="100"/>
      <c r="JWY116" s="100"/>
      <c r="JWZ116" s="100"/>
      <c r="JXA116" s="100"/>
      <c r="JXB116" s="100"/>
      <c r="JXC116" s="100"/>
      <c r="JXD116" s="100"/>
      <c r="JXE116" s="100"/>
      <c r="JXF116" s="100"/>
      <c r="JXG116" s="100"/>
      <c r="JXH116" s="100"/>
      <c r="JXI116" s="100"/>
      <c r="JXJ116" s="100"/>
      <c r="JXK116" s="100"/>
      <c r="JXL116" s="100"/>
      <c r="JXM116" s="100"/>
      <c r="JXN116" s="100"/>
      <c r="JXO116" s="100"/>
      <c r="JXP116" s="100"/>
      <c r="JXQ116" s="100"/>
      <c r="JXR116" s="100"/>
      <c r="JXS116" s="100"/>
      <c r="JXT116" s="100"/>
      <c r="JXU116" s="100"/>
      <c r="JXV116" s="100"/>
      <c r="JXW116" s="100"/>
      <c r="JXX116" s="100"/>
      <c r="JXY116" s="100"/>
      <c r="JXZ116" s="100"/>
      <c r="JYA116" s="100"/>
      <c r="JYB116" s="100"/>
      <c r="JYC116" s="100"/>
      <c r="JYD116" s="100"/>
      <c r="JYE116" s="100"/>
      <c r="JYF116" s="100"/>
      <c r="JYG116" s="100"/>
      <c r="JYH116" s="100"/>
      <c r="JYI116" s="100"/>
      <c r="JYJ116" s="100"/>
      <c r="JYK116" s="100"/>
      <c r="JYL116" s="100"/>
      <c r="JYM116" s="100"/>
      <c r="JYN116" s="100"/>
      <c r="JYO116" s="100"/>
      <c r="JYP116" s="100"/>
      <c r="JYQ116" s="100"/>
      <c r="JYR116" s="100"/>
      <c r="JYS116" s="100"/>
      <c r="JYT116" s="100"/>
      <c r="JYU116" s="100"/>
      <c r="JYV116" s="100"/>
      <c r="JYW116" s="100"/>
      <c r="JYX116" s="100"/>
      <c r="JYY116" s="100"/>
      <c r="JYZ116" s="100"/>
      <c r="JZA116" s="100"/>
      <c r="JZB116" s="100"/>
      <c r="JZC116" s="100"/>
      <c r="JZD116" s="100"/>
      <c r="JZE116" s="100"/>
      <c r="JZF116" s="100"/>
      <c r="JZG116" s="100"/>
      <c r="JZH116" s="100"/>
      <c r="JZI116" s="100"/>
      <c r="JZJ116" s="100"/>
      <c r="JZK116" s="100"/>
      <c r="JZL116" s="100"/>
      <c r="JZM116" s="100"/>
      <c r="JZN116" s="100"/>
      <c r="JZO116" s="100"/>
      <c r="JZP116" s="100"/>
      <c r="JZQ116" s="100"/>
      <c r="JZR116" s="100"/>
      <c r="JZS116" s="100"/>
      <c r="JZT116" s="100"/>
      <c r="JZU116" s="100"/>
      <c r="JZV116" s="100"/>
      <c r="JZW116" s="100"/>
      <c r="JZX116" s="100"/>
      <c r="JZY116" s="100"/>
      <c r="JZZ116" s="100"/>
      <c r="KAA116" s="100"/>
      <c r="KAB116" s="100"/>
      <c r="KAC116" s="100"/>
      <c r="KAD116" s="100"/>
      <c r="KAE116" s="100"/>
      <c r="KAF116" s="100"/>
      <c r="KAG116" s="100"/>
      <c r="KAH116" s="100"/>
      <c r="KAI116" s="100"/>
      <c r="KAJ116" s="100"/>
      <c r="KAK116" s="100"/>
      <c r="KAL116" s="100"/>
      <c r="KAM116" s="100"/>
      <c r="KAN116" s="100"/>
      <c r="KAO116" s="100"/>
      <c r="KAP116" s="100"/>
      <c r="KAQ116" s="100"/>
      <c r="KAR116" s="100"/>
      <c r="KAS116" s="100"/>
      <c r="KAT116" s="100"/>
      <c r="KAU116" s="100"/>
      <c r="KAV116" s="100"/>
      <c r="KAW116" s="100"/>
      <c r="KAX116" s="100"/>
      <c r="KAY116" s="100"/>
      <c r="KAZ116" s="100"/>
      <c r="KBA116" s="100"/>
      <c r="KBB116" s="100"/>
      <c r="KBC116" s="100"/>
      <c r="KBD116" s="100"/>
      <c r="KBE116" s="100"/>
      <c r="KBF116" s="100"/>
      <c r="KBG116" s="100"/>
      <c r="KBH116" s="100"/>
      <c r="KBI116" s="100"/>
      <c r="KBJ116" s="100"/>
      <c r="KBK116" s="100"/>
      <c r="KBL116" s="100"/>
      <c r="KBM116" s="100"/>
      <c r="KBN116" s="100"/>
      <c r="KBO116" s="100"/>
      <c r="KBP116" s="100"/>
      <c r="KBQ116" s="100"/>
      <c r="KBR116" s="100"/>
      <c r="KBS116" s="100"/>
      <c r="KBT116" s="100"/>
      <c r="KBU116" s="100"/>
      <c r="KBV116" s="100"/>
      <c r="KBW116" s="100"/>
      <c r="KBX116" s="100"/>
      <c r="KBY116" s="100"/>
      <c r="KBZ116" s="100"/>
      <c r="KCA116" s="100"/>
      <c r="KCB116" s="100"/>
      <c r="KCC116" s="100"/>
      <c r="KCD116" s="100"/>
      <c r="KCE116" s="100"/>
      <c r="KCF116" s="100"/>
      <c r="KCG116" s="100"/>
      <c r="KCH116" s="100"/>
      <c r="KCI116" s="100"/>
      <c r="KCJ116" s="100"/>
      <c r="KCK116" s="100"/>
      <c r="KCL116" s="100"/>
      <c r="KCM116" s="100"/>
      <c r="KCN116" s="100"/>
      <c r="KCO116" s="100"/>
      <c r="KCP116" s="100"/>
      <c r="KCQ116" s="100"/>
      <c r="KCR116" s="100"/>
      <c r="KCS116" s="100"/>
      <c r="KCT116" s="100"/>
      <c r="KCU116" s="100"/>
      <c r="KCV116" s="100"/>
      <c r="KCW116" s="100"/>
      <c r="KCX116" s="100"/>
      <c r="KCY116" s="100"/>
      <c r="KCZ116" s="100"/>
      <c r="KDA116" s="100"/>
      <c r="KDB116" s="100"/>
      <c r="KDC116" s="100"/>
      <c r="KDD116" s="100"/>
      <c r="KDE116" s="100"/>
      <c r="KDF116" s="100"/>
      <c r="KDG116" s="100"/>
      <c r="KDH116" s="100"/>
      <c r="KDI116" s="100"/>
      <c r="KDJ116" s="100"/>
      <c r="KDK116" s="100"/>
      <c r="KDL116" s="100"/>
      <c r="KDM116" s="100"/>
      <c r="KDN116" s="100"/>
      <c r="KDO116" s="100"/>
      <c r="KDP116" s="100"/>
      <c r="KDQ116" s="100"/>
      <c r="KDR116" s="100"/>
      <c r="KDS116" s="100"/>
      <c r="KDT116" s="100"/>
      <c r="KDU116" s="100"/>
      <c r="KDV116" s="100"/>
      <c r="KDW116" s="100"/>
      <c r="KDX116" s="100"/>
      <c r="KDY116" s="100"/>
      <c r="KDZ116" s="100"/>
      <c r="KEA116" s="100"/>
      <c r="KEB116" s="100"/>
      <c r="KEC116" s="100"/>
      <c r="KED116" s="100"/>
      <c r="KEE116" s="100"/>
      <c r="KEF116" s="100"/>
      <c r="KEG116" s="100"/>
      <c r="KEH116" s="100"/>
      <c r="KEI116" s="100"/>
      <c r="KEJ116" s="100"/>
      <c r="KEK116" s="100"/>
      <c r="KEL116" s="100"/>
      <c r="KEM116" s="100"/>
      <c r="KEN116" s="100"/>
      <c r="KEO116" s="100"/>
      <c r="KEP116" s="100"/>
      <c r="KEQ116" s="100"/>
      <c r="KER116" s="100"/>
      <c r="KES116" s="100"/>
      <c r="KET116" s="100"/>
      <c r="KEU116" s="100"/>
      <c r="KEV116" s="100"/>
      <c r="KEW116" s="100"/>
      <c r="KEX116" s="100"/>
      <c r="KEY116" s="100"/>
      <c r="KEZ116" s="100"/>
      <c r="KFA116" s="100"/>
      <c r="KFB116" s="100"/>
      <c r="KFC116" s="100"/>
      <c r="KFD116" s="100"/>
      <c r="KFE116" s="100"/>
      <c r="KFF116" s="100"/>
      <c r="KFG116" s="100"/>
      <c r="KFH116" s="100"/>
      <c r="KFI116" s="100"/>
      <c r="KFJ116" s="100"/>
      <c r="KFK116" s="100"/>
      <c r="KFL116" s="100"/>
      <c r="KFM116" s="100"/>
      <c r="KFN116" s="100"/>
      <c r="KFO116" s="100"/>
      <c r="KFP116" s="100"/>
      <c r="KFQ116" s="100"/>
      <c r="KFR116" s="100"/>
      <c r="KFS116" s="100"/>
      <c r="KFT116" s="100"/>
      <c r="KFU116" s="100"/>
      <c r="KFV116" s="100"/>
      <c r="KFW116" s="100"/>
      <c r="KFX116" s="100"/>
      <c r="KFY116" s="100"/>
      <c r="KFZ116" s="100"/>
      <c r="KGA116" s="100"/>
      <c r="KGB116" s="100"/>
      <c r="KGC116" s="100"/>
      <c r="KGD116" s="100"/>
      <c r="KGE116" s="100"/>
      <c r="KGF116" s="100"/>
      <c r="KGG116" s="100"/>
      <c r="KGH116" s="100"/>
      <c r="KGI116" s="100"/>
      <c r="KGJ116" s="100"/>
      <c r="KGK116" s="100"/>
      <c r="KGL116" s="100"/>
      <c r="KGM116" s="100"/>
      <c r="KGN116" s="100"/>
      <c r="KGO116" s="100"/>
      <c r="KGP116" s="100"/>
      <c r="KGQ116" s="100"/>
      <c r="KGR116" s="100"/>
      <c r="KGS116" s="100"/>
      <c r="KGT116" s="100"/>
      <c r="KGU116" s="100"/>
      <c r="KGV116" s="100"/>
      <c r="KGW116" s="100"/>
      <c r="KGX116" s="100"/>
      <c r="KGY116" s="100"/>
      <c r="KGZ116" s="100"/>
      <c r="KHA116" s="100"/>
      <c r="KHB116" s="100"/>
      <c r="KHC116" s="100"/>
      <c r="KHD116" s="100"/>
      <c r="KHE116" s="100"/>
      <c r="KHF116" s="100"/>
      <c r="KHG116" s="100"/>
      <c r="KHH116" s="100"/>
      <c r="KHI116" s="100"/>
      <c r="KHJ116" s="100"/>
      <c r="KHK116" s="100"/>
      <c r="KHL116" s="100"/>
      <c r="KHM116" s="100"/>
      <c r="KHN116" s="100"/>
      <c r="KHO116" s="100"/>
      <c r="KHP116" s="100"/>
      <c r="KHQ116" s="100"/>
      <c r="KHR116" s="100"/>
      <c r="KHS116" s="100"/>
      <c r="KHT116" s="100"/>
      <c r="KHU116" s="100"/>
      <c r="KHV116" s="100"/>
      <c r="KHW116" s="100"/>
      <c r="KHX116" s="100"/>
      <c r="KHY116" s="100"/>
      <c r="KHZ116" s="100"/>
      <c r="KIA116" s="100"/>
      <c r="KIB116" s="100"/>
      <c r="KIC116" s="100"/>
      <c r="KID116" s="100"/>
      <c r="KIE116" s="100"/>
      <c r="KIF116" s="100"/>
      <c r="KIG116" s="100"/>
      <c r="KIH116" s="100"/>
      <c r="KII116" s="100"/>
      <c r="KIJ116" s="100"/>
      <c r="KIK116" s="100"/>
      <c r="KIL116" s="100"/>
      <c r="KIM116" s="100"/>
      <c r="KIN116" s="100"/>
      <c r="KIO116" s="100"/>
      <c r="KIP116" s="100"/>
      <c r="KIQ116" s="100"/>
      <c r="KIR116" s="100"/>
      <c r="KIS116" s="100"/>
      <c r="KIT116" s="100"/>
      <c r="KIU116" s="100"/>
      <c r="KIV116" s="100"/>
      <c r="KIW116" s="100"/>
      <c r="KIX116" s="100"/>
      <c r="KIY116" s="100"/>
      <c r="KIZ116" s="100"/>
      <c r="KJA116" s="100"/>
      <c r="KJB116" s="100"/>
      <c r="KJC116" s="100"/>
      <c r="KJD116" s="100"/>
      <c r="KJE116" s="100"/>
      <c r="KJF116" s="100"/>
      <c r="KJG116" s="100"/>
      <c r="KJH116" s="100"/>
      <c r="KJI116" s="100"/>
      <c r="KJJ116" s="100"/>
      <c r="KJK116" s="100"/>
      <c r="KJL116" s="100"/>
      <c r="KJM116" s="100"/>
      <c r="KJN116" s="100"/>
      <c r="KJO116" s="100"/>
      <c r="KJP116" s="100"/>
      <c r="KJQ116" s="100"/>
      <c r="KJR116" s="100"/>
      <c r="KJS116" s="100"/>
      <c r="KJT116" s="100"/>
      <c r="KJU116" s="100"/>
      <c r="KJV116" s="100"/>
      <c r="KJW116" s="100"/>
      <c r="KJX116" s="100"/>
      <c r="KJY116" s="100"/>
      <c r="KJZ116" s="100"/>
      <c r="KKA116" s="100"/>
      <c r="KKB116" s="100"/>
      <c r="KKC116" s="100"/>
      <c r="KKD116" s="100"/>
      <c r="KKE116" s="100"/>
      <c r="KKF116" s="100"/>
      <c r="KKG116" s="100"/>
      <c r="KKH116" s="100"/>
      <c r="KKI116" s="100"/>
      <c r="KKJ116" s="100"/>
      <c r="KKK116" s="100"/>
      <c r="KKL116" s="100"/>
      <c r="KKM116" s="100"/>
      <c r="KKN116" s="100"/>
      <c r="KKO116" s="100"/>
      <c r="KKP116" s="100"/>
      <c r="KKQ116" s="100"/>
      <c r="KKR116" s="100"/>
      <c r="KKS116" s="100"/>
      <c r="KKT116" s="100"/>
      <c r="KKU116" s="100"/>
      <c r="KKV116" s="100"/>
      <c r="KKW116" s="100"/>
      <c r="KKX116" s="100"/>
      <c r="KKY116" s="100"/>
      <c r="KKZ116" s="100"/>
      <c r="KLA116" s="100"/>
      <c r="KLB116" s="100"/>
      <c r="KLC116" s="100"/>
      <c r="KLD116" s="100"/>
      <c r="KLE116" s="100"/>
      <c r="KLF116" s="100"/>
      <c r="KLG116" s="100"/>
      <c r="KLH116" s="100"/>
      <c r="KLI116" s="100"/>
      <c r="KLJ116" s="100"/>
      <c r="KLK116" s="100"/>
      <c r="KLL116" s="100"/>
      <c r="KLM116" s="100"/>
      <c r="KLN116" s="100"/>
      <c r="KLO116" s="100"/>
      <c r="KLP116" s="100"/>
      <c r="KLQ116" s="100"/>
      <c r="KLR116" s="100"/>
      <c r="KLS116" s="100"/>
      <c r="KLT116" s="100"/>
      <c r="KLU116" s="100"/>
      <c r="KLV116" s="100"/>
      <c r="KLW116" s="100"/>
      <c r="KLX116" s="100"/>
      <c r="KLY116" s="100"/>
      <c r="KLZ116" s="100"/>
      <c r="KMA116" s="100"/>
      <c r="KMB116" s="100"/>
      <c r="KMC116" s="100"/>
      <c r="KMD116" s="100"/>
      <c r="KME116" s="100"/>
      <c r="KMF116" s="100"/>
      <c r="KMG116" s="100"/>
      <c r="KMH116" s="100"/>
      <c r="KMI116" s="100"/>
      <c r="KMJ116" s="100"/>
      <c r="KMK116" s="100"/>
      <c r="KML116" s="100"/>
      <c r="KMM116" s="100"/>
      <c r="KMN116" s="100"/>
      <c r="KMO116" s="100"/>
      <c r="KMP116" s="100"/>
      <c r="KMQ116" s="100"/>
      <c r="KMR116" s="100"/>
      <c r="KMS116" s="100"/>
      <c r="KMT116" s="100"/>
      <c r="KMU116" s="100"/>
      <c r="KMV116" s="100"/>
      <c r="KMW116" s="100"/>
      <c r="KMX116" s="100"/>
      <c r="KMY116" s="100"/>
      <c r="KMZ116" s="100"/>
      <c r="KNA116" s="100"/>
      <c r="KNB116" s="100"/>
      <c r="KNC116" s="100"/>
      <c r="KND116" s="100"/>
      <c r="KNE116" s="100"/>
      <c r="KNF116" s="100"/>
      <c r="KNG116" s="100"/>
      <c r="KNH116" s="100"/>
      <c r="KNI116" s="100"/>
      <c r="KNJ116" s="100"/>
      <c r="KNK116" s="100"/>
      <c r="KNL116" s="100"/>
      <c r="KNM116" s="100"/>
      <c r="KNN116" s="100"/>
      <c r="KNO116" s="100"/>
      <c r="KNP116" s="100"/>
      <c r="KNQ116" s="100"/>
      <c r="KNR116" s="100"/>
      <c r="KNS116" s="100"/>
      <c r="KNT116" s="100"/>
      <c r="KNU116" s="100"/>
      <c r="KNV116" s="100"/>
      <c r="KNW116" s="100"/>
      <c r="KNX116" s="100"/>
      <c r="KNY116" s="100"/>
      <c r="KNZ116" s="100"/>
      <c r="KOA116" s="100"/>
      <c r="KOB116" s="100"/>
      <c r="KOC116" s="100"/>
      <c r="KOD116" s="100"/>
      <c r="KOE116" s="100"/>
      <c r="KOF116" s="100"/>
      <c r="KOG116" s="100"/>
      <c r="KOH116" s="100"/>
      <c r="KOI116" s="100"/>
      <c r="KOJ116" s="100"/>
      <c r="KOK116" s="100"/>
      <c r="KOL116" s="100"/>
      <c r="KOM116" s="100"/>
      <c r="KON116" s="100"/>
      <c r="KOO116" s="100"/>
      <c r="KOP116" s="100"/>
      <c r="KOQ116" s="100"/>
      <c r="KOR116" s="100"/>
      <c r="KOS116" s="100"/>
      <c r="KOT116" s="100"/>
      <c r="KOU116" s="100"/>
      <c r="KOV116" s="100"/>
      <c r="KOW116" s="100"/>
      <c r="KOX116" s="100"/>
      <c r="KOY116" s="100"/>
      <c r="KOZ116" s="100"/>
      <c r="KPA116" s="100"/>
      <c r="KPB116" s="100"/>
      <c r="KPC116" s="100"/>
      <c r="KPD116" s="100"/>
      <c r="KPE116" s="100"/>
      <c r="KPF116" s="100"/>
      <c r="KPG116" s="100"/>
      <c r="KPH116" s="100"/>
      <c r="KPI116" s="100"/>
      <c r="KPJ116" s="100"/>
      <c r="KPK116" s="100"/>
      <c r="KPL116" s="100"/>
      <c r="KPM116" s="100"/>
      <c r="KPN116" s="100"/>
      <c r="KPO116" s="100"/>
      <c r="KPP116" s="100"/>
      <c r="KPQ116" s="100"/>
      <c r="KPR116" s="100"/>
      <c r="KPS116" s="100"/>
      <c r="KPT116" s="100"/>
      <c r="KPU116" s="100"/>
      <c r="KPV116" s="100"/>
      <c r="KPW116" s="100"/>
      <c r="KPX116" s="100"/>
      <c r="KPY116" s="100"/>
      <c r="KPZ116" s="100"/>
      <c r="KQA116" s="100"/>
      <c r="KQB116" s="100"/>
      <c r="KQC116" s="100"/>
      <c r="KQD116" s="100"/>
      <c r="KQE116" s="100"/>
      <c r="KQF116" s="100"/>
      <c r="KQG116" s="100"/>
      <c r="KQH116" s="100"/>
      <c r="KQI116" s="100"/>
      <c r="KQJ116" s="100"/>
      <c r="KQK116" s="100"/>
      <c r="KQL116" s="100"/>
      <c r="KQM116" s="100"/>
      <c r="KQN116" s="100"/>
      <c r="KQO116" s="100"/>
      <c r="KQP116" s="100"/>
      <c r="KQQ116" s="100"/>
      <c r="KQR116" s="100"/>
      <c r="KQS116" s="100"/>
      <c r="KQT116" s="100"/>
      <c r="KQU116" s="100"/>
      <c r="KQV116" s="100"/>
      <c r="KQW116" s="100"/>
      <c r="KQX116" s="100"/>
      <c r="KQY116" s="100"/>
      <c r="KQZ116" s="100"/>
      <c r="KRA116" s="100"/>
      <c r="KRB116" s="100"/>
      <c r="KRC116" s="100"/>
      <c r="KRD116" s="100"/>
      <c r="KRE116" s="100"/>
      <c r="KRF116" s="100"/>
      <c r="KRG116" s="100"/>
      <c r="KRH116" s="100"/>
      <c r="KRI116" s="100"/>
      <c r="KRJ116" s="100"/>
      <c r="KRK116" s="100"/>
      <c r="KRL116" s="100"/>
      <c r="KRM116" s="100"/>
      <c r="KRN116" s="100"/>
      <c r="KRO116" s="100"/>
      <c r="KRP116" s="100"/>
      <c r="KRQ116" s="100"/>
      <c r="KRR116" s="100"/>
      <c r="KRS116" s="100"/>
      <c r="KRT116" s="100"/>
      <c r="KRU116" s="100"/>
      <c r="KRV116" s="100"/>
      <c r="KRW116" s="100"/>
      <c r="KRX116" s="100"/>
      <c r="KRY116" s="100"/>
      <c r="KRZ116" s="100"/>
      <c r="KSA116" s="100"/>
      <c r="KSB116" s="100"/>
      <c r="KSC116" s="100"/>
      <c r="KSD116" s="100"/>
      <c r="KSE116" s="100"/>
      <c r="KSF116" s="100"/>
      <c r="KSG116" s="100"/>
      <c r="KSH116" s="100"/>
      <c r="KSI116" s="100"/>
      <c r="KSJ116" s="100"/>
      <c r="KSK116" s="100"/>
      <c r="KSL116" s="100"/>
      <c r="KSM116" s="100"/>
      <c r="KSN116" s="100"/>
      <c r="KSO116" s="100"/>
      <c r="KSP116" s="100"/>
      <c r="KSQ116" s="100"/>
      <c r="KSR116" s="100"/>
      <c r="KSS116" s="100"/>
      <c r="KST116" s="100"/>
      <c r="KSU116" s="100"/>
      <c r="KSV116" s="100"/>
      <c r="KSW116" s="100"/>
      <c r="KSX116" s="100"/>
      <c r="KSY116" s="100"/>
      <c r="KSZ116" s="100"/>
      <c r="KTA116" s="100"/>
      <c r="KTB116" s="100"/>
      <c r="KTC116" s="100"/>
      <c r="KTD116" s="100"/>
      <c r="KTE116" s="100"/>
      <c r="KTF116" s="100"/>
      <c r="KTG116" s="100"/>
      <c r="KTH116" s="100"/>
      <c r="KTI116" s="100"/>
      <c r="KTJ116" s="100"/>
      <c r="KTK116" s="100"/>
      <c r="KTL116" s="100"/>
      <c r="KTM116" s="100"/>
      <c r="KTN116" s="100"/>
      <c r="KTO116" s="100"/>
      <c r="KTP116" s="100"/>
      <c r="KTQ116" s="100"/>
      <c r="KTR116" s="100"/>
      <c r="KTS116" s="100"/>
      <c r="KTT116" s="100"/>
      <c r="KTU116" s="100"/>
      <c r="KTV116" s="100"/>
      <c r="KTW116" s="100"/>
      <c r="KTX116" s="100"/>
      <c r="KTY116" s="100"/>
      <c r="KTZ116" s="100"/>
      <c r="KUA116" s="100"/>
      <c r="KUB116" s="100"/>
      <c r="KUC116" s="100"/>
      <c r="KUD116" s="100"/>
      <c r="KUE116" s="100"/>
      <c r="KUF116" s="100"/>
      <c r="KUG116" s="100"/>
      <c r="KUH116" s="100"/>
      <c r="KUI116" s="100"/>
      <c r="KUJ116" s="100"/>
      <c r="KUK116" s="100"/>
      <c r="KUL116" s="100"/>
      <c r="KUM116" s="100"/>
      <c r="KUN116" s="100"/>
      <c r="KUO116" s="100"/>
      <c r="KUP116" s="100"/>
      <c r="KUQ116" s="100"/>
      <c r="KUR116" s="100"/>
      <c r="KUS116" s="100"/>
      <c r="KUT116" s="100"/>
      <c r="KUU116" s="100"/>
      <c r="KUV116" s="100"/>
      <c r="KUW116" s="100"/>
      <c r="KUX116" s="100"/>
      <c r="KUY116" s="100"/>
      <c r="KUZ116" s="100"/>
      <c r="KVA116" s="100"/>
      <c r="KVB116" s="100"/>
      <c r="KVC116" s="100"/>
      <c r="KVD116" s="100"/>
      <c r="KVE116" s="100"/>
      <c r="KVF116" s="100"/>
      <c r="KVG116" s="100"/>
      <c r="KVH116" s="100"/>
      <c r="KVI116" s="100"/>
      <c r="KVJ116" s="100"/>
      <c r="KVK116" s="100"/>
      <c r="KVL116" s="100"/>
      <c r="KVM116" s="100"/>
      <c r="KVN116" s="100"/>
      <c r="KVO116" s="100"/>
      <c r="KVP116" s="100"/>
      <c r="KVQ116" s="100"/>
      <c r="KVR116" s="100"/>
      <c r="KVS116" s="100"/>
      <c r="KVT116" s="100"/>
      <c r="KVU116" s="100"/>
      <c r="KVV116" s="100"/>
      <c r="KVW116" s="100"/>
      <c r="KVX116" s="100"/>
      <c r="KVY116" s="100"/>
      <c r="KVZ116" s="100"/>
      <c r="KWA116" s="100"/>
      <c r="KWB116" s="100"/>
      <c r="KWC116" s="100"/>
      <c r="KWD116" s="100"/>
      <c r="KWE116" s="100"/>
      <c r="KWF116" s="100"/>
      <c r="KWG116" s="100"/>
      <c r="KWH116" s="100"/>
      <c r="KWI116" s="100"/>
      <c r="KWJ116" s="100"/>
      <c r="KWK116" s="100"/>
      <c r="KWL116" s="100"/>
      <c r="KWM116" s="100"/>
      <c r="KWN116" s="100"/>
      <c r="KWO116" s="100"/>
      <c r="KWP116" s="100"/>
      <c r="KWQ116" s="100"/>
      <c r="KWR116" s="100"/>
      <c r="KWS116" s="100"/>
      <c r="KWT116" s="100"/>
      <c r="KWU116" s="100"/>
      <c r="KWV116" s="100"/>
      <c r="KWW116" s="100"/>
      <c r="KWX116" s="100"/>
      <c r="KWY116" s="100"/>
      <c r="KWZ116" s="100"/>
      <c r="KXA116" s="100"/>
      <c r="KXB116" s="100"/>
      <c r="KXC116" s="100"/>
      <c r="KXD116" s="100"/>
      <c r="KXE116" s="100"/>
      <c r="KXF116" s="100"/>
      <c r="KXG116" s="100"/>
      <c r="KXH116" s="100"/>
      <c r="KXI116" s="100"/>
      <c r="KXJ116" s="100"/>
      <c r="KXK116" s="100"/>
      <c r="KXL116" s="100"/>
      <c r="KXM116" s="100"/>
      <c r="KXN116" s="100"/>
      <c r="KXO116" s="100"/>
      <c r="KXP116" s="100"/>
      <c r="KXQ116" s="100"/>
      <c r="KXR116" s="100"/>
      <c r="KXS116" s="100"/>
      <c r="KXT116" s="100"/>
      <c r="KXU116" s="100"/>
      <c r="KXV116" s="100"/>
      <c r="KXW116" s="100"/>
      <c r="KXX116" s="100"/>
      <c r="KXY116" s="100"/>
      <c r="KXZ116" s="100"/>
      <c r="KYA116" s="100"/>
      <c r="KYB116" s="100"/>
      <c r="KYC116" s="100"/>
      <c r="KYD116" s="100"/>
      <c r="KYE116" s="100"/>
      <c r="KYF116" s="100"/>
      <c r="KYG116" s="100"/>
      <c r="KYH116" s="100"/>
      <c r="KYI116" s="100"/>
      <c r="KYJ116" s="100"/>
      <c r="KYK116" s="100"/>
      <c r="KYL116" s="100"/>
      <c r="KYM116" s="100"/>
      <c r="KYN116" s="100"/>
      <c r="KYO116" s="100"/>
      <c r="KYP116" s="100"/>
      <c r="KYQ116" s="100"/>
      <c r="KYR116" s="100"/>
      <c r="KYS116" s="100"/>
      <c r="KYT116" s="100"/>
      <c r="KYU116" s="100"/>
      <c r="KYV116" s="100"/>
      <c r="KYW116" s="100"/>
      <c r="KYX116" s="100"/>
      <c r="KYY116" s="100"/>
      <c r="KYZ116" s="100"/>
      <c r="KZA116" s="100"/>
      <c r="KZB116" s="100"/>
      <c r="KZC116" s="100"/>
      <c r="KZD116" s="100"/>
      <c r="KZE116" s="100"/>
      <c r="KZF116" s="100"/>
      <c r="KZG116" s="100"/>
      <c r="KZH116" s="100"/>
      <c r="KZI116" s="100"/>
      <c r="KZJ116" s="100"/>
      <c r="KZK116" s="100"/>
      <c r="KZL116" s="100"/>
      <c r="KZM116" s="100"/>
      <c r="KZN116" s="100"/>
      <c r="KZO116" s="100"/>
      <c r="KZP116" s="100"/>
      <c r="KZQ116" s="100"/>
      <c r="KZR116" s="100"/>
      <c r="KZS116" s="100"/>
      <c r="KZT116" s="100"/>
      <c r="KZU116" s="100"/>
      <c r="KZV116" s="100"/>
      <c r="KZW116" s="100"/>
      <c r="KZX116" s="100"/>
      <c r="KZY116" s="100"/>
      <c r="KZZ116" s="100"/>
      <c r="LAA116" s="100"/>
      <c r="LAB116" s="100"/>
      <c r="LAC116" s="100"/>
      <c r="LAD116" s="100"/>
      <c r="LAE116" s="100"/>
      <c r="LAF116" s="100"/>
      <c r="LAG116" s="100"/>
      <c r="LAH116" s="100"/>
      <c r="LAI116" s="100"/>
      <c r="LAJ116" s="100"/>
      <c r="LAK116" s="100"/>
      <c r="LAL116" s="100"/>
      <c r="LAM116" s="100"/>
      <c r="LAN116" s="100"/>
      <c r="LAO116" s="100"/>
      <c r="LAP116" s="100"/>
      <c r="LAQ116" s="100"/>
      <c r="LAR116" s="100"/>
      <c r="LAS116" s="100"/>
      <c r="LAT116" s="100"/>
      <c r="LAU116" s="100"/>
      <c r="LAV116" s="100"/>
      <c r="LAW116" s="100"/>
      <c r="LAX116" s="100"/>
      <c r="LAY116" s="100"/>
      <c r="LAZ116" s="100"/>
      <c r="LBA116" s="100"/>
      <c r="LBB116" s="100"/>
      <c r="LBC116" s="100"/>
      <c r="LBD116" s="100"/>
      <c r="LBE116" s="100"/>
      <c r="LBF116" s="100"/>
      <c r="LBG116" s="100"/>
      <c r="LBH116" s="100"/>
      <c r="LBI116" s="100"/>
      <c r="LBJ116" s="100"/>
      <c r="LBK116" s="100"/>
      <c r="LBL116" s="100"/>
      <c r="LBM116" s="100"/>
      <c r="LBN116" s="100"/>
      <c r="LBO116" s="100"/>
      <c r="LBP116" s="100"/>
      <c r="LBQ116" s="100"/>
      <c r="LBR116" s="100"/>
      <c r="LBS116" s="100"/>
      <c r="LBT116" s="100"/>
      <c r="LBU116" s="100"/>
      <c r="LBV116" s="100"/>
      <c r="LBW116" s="100"/>
      <c r="LBX116" s="100"/>
      <c r="LBY116" s="100"/>
      <c r="LBZ116" s="100"/>
      <c r="LCA116" s="100"/>
      <c r="LCB116" s="100"/>
      <c r="LCC116" s="100"/>
      <c r="LCD116" s="100"/>
      <c r="LCE116" s="100"/>
      <c r="LCF116" s="100"/>
      <c r="LCG116" s="100"/>
      <c r="LCH116" s="100"/>
      <c r="LCI116" s="100"/>
      <c r="LCJ116" s="100"/>
      <c r="LCK116" s="100"/>
      <c r="LCL116" s="100"/>
      <c r="LCM116" s="100"/>
      <c r="LCN116" s="100"/>
      <c r="LCO116" s="100"/>
      <c r="LCP116" s="100"/>
      <c r="LCQ116" s="100"/>
      <c r="LCR116" s="100"/>
      <c r="LCS116" s="100"/>
      <c r="LCT116" s="100"/>
      <c r="LCU116" s="100"/>
      <c r="LCV116" s="100"/>
      <c r="LCW116" s="100"/>
      <c r="LCX116" s="100"/>
      <c r="LCY116" s="100"/>
      <c r="LCZ116" s="100"/>
      <c r="LDA116" s="100"/>
      <c r="LDB116" s="100"/>
      <c r="LDC116" s="100"/>
      <c r="LDD116" s="100"/>
      <c r="LDE116" s="100"/>
      <c r="LDF116" s="100"/>
      <c r="LDG116" s="100"/>
      <c r="LDH116" s="100"/>
      <c r="LDI116" s="100"/>
      <c r="LDJ116" s="100"/>
      <c r="LDK116" s="100"/>
      <c r="LDL116" s="100"/>
      <c r="LDM116" s="100"/>
      <c r="LDN116" s="100"/>
      <c r="LDO116" s="100"/>
      <c r="LDP116" s="100"/>
      <c r="LDQ116" s="100"/>
      <c r="LDR116" s="100"/>
      <c r="LDS116" s="100"/>
      <c r="LDT116" s="100"/>
      <c r="LDU116" s="100"/>
      <c r="LDV116" s="100"/>
      <c r="LDW116" s="100"/>
      <c r="LDX116" s="100"/>
      <c r="LDY116" s="100"/>
      <c r="LDZ116" s="100"/>
      <c r="LEA116" s="100"/>
      <c r="LEB116" s="100"/>
      <c r="LEC116" s="100"/>
      <c r="LED116" s="100"/>
      <c r="LEE116" s="100"/>
      <c r="LEF116" s="100"/>
      <c r="LEG116" s="100"/>
      <c r="LEH116" s="100"/>
      <c r="LEI116" s="100"/>
      <c r="LEJ116" s="100"/>
      <c r="LEK116" s="100"/>
      <c r="LEL116" s="100"/>
      <c r="LEM116" s="100"/>
      <c r="LEN116" s="100"/>
      <c r="LEO116" s="100"/>
      <c r="LEP116" s="100"/>
      <c r="LEQ116" s="100"/>
      <c r="LER116" s="100"/>
      <c r="LES116" s="100"/>
      <c r="LET116" s="100"/>
      <c r="LEU116" s="100"/>
      <c r="LEV116" s="100"/>
      <c r="LEW116" s="100"/>
      <c r="LEX116" s="100"/>
      <c r="LEY116" s="100"/>
      <c r="LEZ116" s="100"/>
      <c r="LFA116" s="100"/>
      <c r="LFB116" s="100"/>
      <c r="LFC116" s="100"/>
      <c r="LFD116" s="100"/>
      <c r="LFE116" s="100"/>
      <c r="LFF116" s="100"/>
      <c r="LFG116" s="100"/>
      <c r="LFH116" s="100"/>
      <c r="LFI116" s="100"/>
      <c r="LFJ116" s="100"/>
      <c r="LFK116" s="100"/>
      <c r="LFL116" s="100"/>
      <c r="LFM116" s="100"/>
      <c r="LFN116" s="100"/>
      <c r="LFO116" s="100"/>
      <c r="LFP116" s="100"/>
      <c r="LFQ116" s="100"/>
      <c r="LFR116" s="100"/>
      <c r="LFS116" s="100"/>
      <c r="LFT116" s="100"/>
      <c r="LFU116" s="100"/>
      <c r="LFV116" s="100"/>
      <c r="LFW116" s="100"/>
      <c r="LFX116" s="100"/>
      <c r="LFY116" s="100"/>
      <c r="LFZ116" s="100"/>
      <c r="LGA116" s="100"/>
      <c r="LGB116" s="100"/>
      <c r="LGC116" s="100"/>
      <c r="LGD116" s="100"/>
      <c r="LGE116" s="100"/>
      <c r="LGF116" s="100"/>
      <c r="LGG116" s="100"/>
      <c r="LGH116" s="100"/>
      <c r="LGI116" s="100"/>
      <c r="LGJ116" s="100"/>
      <c r="LGK116" s="100"/>
      <c r="LGL116" s="100"/>
      <c r="LGM116" s="100"/>
      <c r="LGN116" s="100"/>
      <c r="LGO116" s="100"/>
      <c r="LGP116" s="100"/>
      <c r="LGQ116" s="100"/>
      <c r="LGR116" s="100"/>
      <c r="LGS116" s="100"/>
      <c r="LGT116" s="100"/>
      <c r="LGU116" s="100"/>
      <c r="LGV116" s="100"/>
      <c r="LGW116" s="100"/>
      <c r="LGX116" s="100"/>
      <c r="LGY116" s="100"/>
      <c r="LGZ116" s="100"/>
      <c r="LHA116" s="100"/>
      <c r="LHB116" s="100"/>
      <c r="LHC116" s="100"/>
      <c r="LHD116" s="100"/>
      <c r="LHE116" s="100"/>
      <c r="LHF116" s="100"/>
      <c r="LHG116" s="100"/>
      <c r="LHH116" s="100"/>
      <c r="LHI116" s="100"/>
      <c r="LHJ116" s="100"/>
      <c r="LHK116" s="100"/>
      <c r="LHL116" s="100"/>
      <c r="LHM116" s="100"/>
      <c r="LHN116" s="100"/>
      <c r="LHO116" s="100"/>
      <c r="LHP116" s="100"/>
      <c r="LHQ116" s="100"/>
      <c r="LHR116" s="100"/>
      <c r="LHS116" s="100"/>
      <c r="LHT116" s="100"/>
      <c r="LHU116" s="100"/>
      <c r="LHV116" s="100"/>
      <c r="LHW116" s="100"/>
      <c r="LHX116" s="100"/>
      <c r="LHY116" s="100"/>
      <c r="LHZ116" s="100"/>
      <c r="LIA116" s="100"/>
      <c r="LIB116" s="100"/>
      <c r="LIC116" s="100"/>
      <c r="LID116" s="100"/>
      <c r="LIE116" s="100"/>
      <c r="LIF116" s="100"/>
      <c r="LIG116" s="100"/>
      <c r="LIH116" s="100"/>
      <c r="LII116" s="100"/>
      <c r="LIJ116" s="100"/>
      <c r="LIK116" s="100"/>
      <c r="LIL116" s="100"/>
      <c r="LIM116" s="100"/>
      <c r="LIN116" s="100"/>
      <c r="LIO116" s="100"/>
      <c r="LIP116" s="100"/>
      <c r="LIQ116" s="100"/>
      <c r="LIR116" s="100"/>
      <c r="LIS116" s="100"/>
      <c r="LIT116" s="100"/>
      <c r="LIU116" s="100"/>
      <c r="LIV116" s="100"/>
      <c r="LIW116" s="100"/>
      <c r="LIX116" s="100"/>
      <c r="LIY116" s="100"/>
      <c r="LIZ116" s="100"/>
      <c r="LJA116" s="100"/>
      <c r="LJB116" s="100"/>
      <c r="LJC116" s="100"/>
      <c r="LJD116" s="100"/>
      <c r="LJE116" s="100"/>
      <c r="LJF116" s="100"/>
      <c r="LJG116" s="100"/>
      <c r="LJH116" s="100"/>
      <c r="LJI116" s="100"/>
      <c r="LJJ116" s="100"/>
      <c r="LJK116" s="100"/>
      <c r="LJL116" s="100"/>
      <c r="LJM116" s="100"/>
      <c r="LJN116" s="100"/>
      <c r="LJO116" s="100"/>
      <c r="LJP116" s="100"/>
      <c r="LJQ116" s="100"/>
      <c r="LJR116" s="100"/>
      <c r="LJS116" s="100"/>
      <c r="LJT116" s="100"/>
      <c r="LJU116" s="100"/>
      <c r="LJV116" s="100"/>
      <c r="LJW116" s="100"/>
      <c r="LJX116" s="100"/>
      <c r="LJY116" s="100"/>
      <c r="LJZ116" s="100"/>
      <c r="LKA116" s="100"/>
      <c r="LKB116" s="100"/>
      <c r="LKC116" s="100"/>
      <c r="LKD116" s="100"/>
      <c r="LKE116" s="100"/>
      <c r="LKF116" s="100"/>
      <c r="LKG116" s="100"/>
      <c r="LKH116" s="100"/>
      <c r="LKI116" s="100"/>
      <c r="LKJ116" s="100"/>
      <c r="LKK116" s="100"/>
      <c r="LKL116" s="100"/>
      <c r="LKM116" s="100"/>
      <c r="LKN116" s="100"/>
      <c r="LKO116" s="100"/>
      <c r="LKP116" s="100"/>
      <c r="LKQ116" s="100"/>
      <c r="LKR116" s="100"/>
      <c r="LKS116" s="100"/>
      <c r="LKT116" s="100"/>
      <c r="LKU116" s="100"/>
      <c r="LKV116" s="100"/>
      <c r="LKW116" s="100"/>
      <c r="LKX116" s="100"/>
      <c r="LKY116" s="100"/>
      <c r="LKZ116" s="100"/>
      <c r="LLA116" s="100"/>
      <c r="LLB116" s="100"/>
      <c r="LLC116" s="100"/>
      <c r="LLD116" s="100"/>
      <c r="LLE116" s="100"/>
      <c r="LLF116" s="100"/>
      <c r="LLG116" s="100"/>
      <c r="LLH116" s="100"/>
      <c r="LLI116" s="100"/>
      <c r="LLJ116" s="100"/>
      <c r="LLK116" s="100"/>
      <c r="LLL116" s="100"/>
      <c r="LLM116" s="100"/>
      <c r="LLN116" s="100"/>
      <c r="LLO116" s="100"/>
      <c r="LLP116" s="100"/>
      <c r="LLQ116" s="100"/>
      <c r="LLR116" s="100"/>
      <c r="LLS116" s="100"/>
      <c r="LLT116" s="100"/>
      <c r="LLU116" s="100"/>
      <c r="LLV116" s="100"/>
      <c r="LLW116" s="100"/>
      <c r="LLX116" s="100"/>
      <c r="LLY116" s="100"/>
      <c r="LLZ116" s="100"/>
      <c r="LMA116" s="100"/>
      <c r="LMB116" s="100"/>
      <c r="LMC116" s="100"/>
      <c r="LMD116" s="100"/>
      <c r="LME116" s="100"/>
      <c r="LMF116" s="100"/>
      <c r="LMG116" s="100"/>
      <c r="LMH116" s="100"/>
      <c r="LMI116" s="100"/>
      <c r="LMJ116" s="100"/>
      <c r="LMK116" s="100"/>
      <c r="LML116" s="100"/>
      <c r="LMM116" s="100"/>
      <c r="LMN116" s="100"/>
      <c r="LMO116" s="100"/>
      <c r="LMP116" s="100"/>
      <c r="LMQ116" s="100"/>
      <c r="LMR116" s="100"/>
      <c r="LMS116" s="100"/>
      <c r="LMT116" s="100"/>
      <c r="LMU116" s="100"/>
      <c r="LMV116" s="100"/>
      <c r="LMW116" s="100"/>
      <c r="LMX116" s="100"/>
      <c r="LMY116" s="100"/>
      <c r="LMZ116" s="100"/>
      <c r="LNA116" s="100"/>
      <c r="LNB116" s="100"/>
      <c r="LNC116" s="100"/>
      <c r="LND116" s="100"/>
      <c r="LNE116" s="100"/>
      <c r="LNF116" s="100"/>
      <c r="LNG116" s="100"/>
      <c r="LNH116" s="100"/>
      <c r="LNI116" s="100"/>
      <c r="LNJ116" s="100"/>
      <c r="LNK116" s="100"/>
      <c r="LNL116" s="100"/>
      <c r="LNM116" s="100"/>
      <c r="LNN116" s="100"/>
      <c r="LNO116" s="100"/>
      <c r="LNP116" s="100"/>
      <c r="LNQ116" s="100"/>
      <c r="LNR116" s="100"/>
      <c r="LNS116" s="100"/>
      <c r="LNT116" s="100"/>
      <c r="LNU116" s="100"/>
      <c r="LNV116" s="100"/>
      <c r="LNW116" s="100"/>
      <c r="LNX116" s="100"/>
      <c r="LNY116" s="100"/>
      <c r="LNZ116" s="100"/>
      <c r="LOA116" s="100"/>
      <c r="LOB116" s="100"/>
      <c r="LOC116" s="100"/>
      <c r="LOD116" s="100"/>
      <c r="LOE116" s="100"/>
      <c r="LOF116" s="100"/>
      <c r="LOG116" s="100"/>
      <c r="LOH116" s="100"/>
      <c r="LOI116" s="100"/>
      <c r="LOJ116" s="100"/>
      <c r="LOK116" s="100"/>
      <c r="LOL116" s="100"/>
      <c r="LOM116" s="100"/>
      <c r="LON116" s="100"/>
      <c r="LOO116" s="100"/>
      <c r="LOP116" s="100"/>
      <c r="LOQ116" s="100"/>
      <c r="LOR116" s="100"/>
      <c r="LOS116" s="100"/>
      <c r="LOT116" s="100"/>
      <c r="LOU116" s="100"/>
      <c r="LOV116" s="100"/>
      <c r="LOW116" s="100"/>
      <c r="LOX116" s="100"/>
      <c r="LOY116" s="100"/>
      <c r="LOZ116" s="100"/>
      <c r="LPA116" s="100"/>
      <c r="LPB116" s="100"/>
      <c r="LPC116" s="100"/>
      <c r="LPD116" s="100"/>
      <c r="LPE116" s="100"/>
      <c r="LPF116" s="100"/>
      <c r="LPG116" s="100"/>
      <c r="LPH116" s="100"/>
      <c r="LPI116" s="100"/>
      <c r="LPJ116" s="100"/>
      <c r="LPK116" s="100"/>
      <c r="LPL116" s="100"/>
      <c r="LPM116" s="100"/>
      <c r="LPN116" s="100"/>
      <c r="LPO116" s="100"/>
      <c r="LPP116" s="100"/>
      <c r="LPQ116" s="100"/>
      <c r="LPR116" s="100"/>
      <c r="LPS116" s="100"/>
      <c r="LPT116" s="100"/>
      <c r="LPU116" s="100"/>
      <c r="LPV116" s="100"/>
      <c r="LPW116" s="100"/>
      <c r="LPX116" s="100"/>
      <c r="LPY116" s="100"/>
      <c r="LPZ116" s="100"/>
      <c r="LQA116" s="100"/>
      <c r="LQB116" s="100"/>
      <c r="LQC116" s="100"/>
      <c r="LQD116" s="100"/>
      <c r="LQE116" s="100"/>
      <c r="LQF116" s="100"/>
      <c r="LQG116" s="100"/>
      <c r="LQH116" s="100"/>
      <c r="LQI116" s="100"/>
      <c r="LQJ116" s="100"/>
      <c r="LQK116" s="100"/>
      <c r="LQL116" s="100"/>
      <c r="LQM116" s="100"/>
      <c r="LQN116" s="100"/>
      <c r="LQO116" s="100"/>
      <c r="LQP116" s="100"/>
      <c r="LQQ116" s="100"/>
      <c r="LQR116" s="100"/>
      <c r="LQS116" s="100"/>
      <c r="LQT116" s="100"/>
      <c r="LQU116" s="100"/>
      <c r="LQV116" s="100"/>
      <c r="LQW116" s="100"/>
      <c r="LQX116" s="100"/>
      <c r="LQY116" s="100"/>
      <c r="LQZ116" s="100"/>
      <c r="LRA116" s="100"/>
      <c r="LRB116" s="100"/>
      <c r="LRC116" s="100"/>
      <c r="LRD116" s="100"/>
      <c r="LRE116" s="100"/>
      <c r="LRF116" s="100"/>
      <c r="LRG116" s="100"/>
      <c r="LRH116" s="100"/>
      <c r="LRI116" s="100"/>
      <c r="LRJ116" s="100"/>
      <c r="LRK116" s="100"/>
      <c r="LRL116" s="100"/>
      <c r="LRM116" s="100"/>
      <c r="LRN116" s="100"/>
      <c r="LRO116" s="100"/>
      <c r="LRP116" s="100"/>
      <c r="LRQ116" s="100"/>
      <c r="LRR116" s="100"/>
      <c r="LRS116" s="100"/>
      <c r="LRT116" s="100"/>
      <c r="LRU116" s="100"/>
      <c r="LRV116" s="100"/>
      <c r="LRW116" s="100"/>
      <c r="LRX116" s="100"/>
      <c r="LRY116" s="100"/>
      <c r="LRZ116" s="100"/>
      <c r="LSA116" s="100"/>
      <c r="LSB116" s="100"/>
      <c r="LSC116" s="100"/>
      <c r="LSD116" s="100"/>
      <c r="LSE116" s="100"/>
      <c r="LSF116" s="100"/>
      <c r="LSG116" s="100"/>
      <c r="LSH116" s="100"/>
      <c r="LSI116" s="100"/>
      <c r="LSJ116" s="100"/>
      <c r="LSK116" s="100"/>
      <c r="LSL116" s="100"/>
      <c r="LSM116" s="100"/>
      <c r="LSN116" s="100"/>
      <c r="LSO116" s="100"/>
      <c r="LSP116" s="100"/>
      <c r="LSQ116" s="100"/>
      <c r="LSR116" s="100"/>
      <c r="LSS116" s="100"/>
      <c r="LST116" s="100"/>
      <c r="LSU116" s="100"/>
      <c r="LSV116" s="100"/>
      <c r="LSW116" s="100"/>
      <c r="LSX116" s="100"/>
      <c r="LSY116" s="100"/>
      <c r="LSZ116" s="100"/>
      <c r="LTA116" s="100"/>
      <c r="LTB116" s="100"/>
      <c r="LTC116" s="100"/>
      <c r="LTD116" s="100"/>
      <c r="LTE116" s="100"/>
      <c r="LTF116" s="100"/>
      <c r="LTG116" s="100"/>
      <c r="LTH116" s="100"/>
      <c r="LTI116" s="100"/>
      <c r="LTJ116" s="100"/>
      <c r="LTK116" s="100"/>
      <c r="LTL116" s="100"/>
      <c r="LTM116" s="100"/>
      <c r="LTN116" s="100"/>
      <c r="LTO116" s="100"/>
      <c r="LTP116" s="100"/>
      <c r="LTQ116" s="100"/>
      <c r="LTR116" s="100"/>
      <c r="LTS116" s="100"/>
      <c r="LTT116" s="100"/>
      <c r="LTU116" s="100"/>
      <c r="LTV116" s="100"/>
      <c r="LTW116" s="100"/>
      <c r="LTX116" s="100"/>
      <c r="LTY116" s="100"/>
      <c r="LTZ116" s="100"/>
      <c r="LUA116" s="100"/>
      <c r="LUB116" s="100"/>
      <c r="LUC116" s="100"/>
      <c r="LUD116" s="100"/>
      <c r="LUE116" s="100"/>
      <c r="LUF116" s="100"/>
      <c r="LUG116" s="100"/>
      <c r="LUH116" s="100"/>
      <c r="LUI116" s="100"/>
      <c r="LUJ116" s="100"/>
      <c r="LUK116" s="100"/>
      <c r="LUL116" s="100"/>
      <c r="LUM116" s="100"/>
      <c r="LUN116" s="100"/>
      <c r="LUO116" s="100"/>
      <c r="LUP116" s="100"/>
      <c r="LUQ116" s="100"/>
      <c r="LUR116" s="100"/>
      <c r="LUS116" s="100"/>
      <c r="LUT116" s="100"/>
      <c r="LUU116" s="100"/>
      <c r="LUV116" s="100"/>
      <c r="LUW116" s="100"/>
      <c r="LUX116" s="100"/>
      <c r="LUY116" s="100"/>
      <c r="LUZ116" s="100"/>
      <c r="LVA116" s="100"/>
      <c r="LVB116" s="100"/>
      <c r="LVC116" s="100"/>
      <c r="LVD116" s="100"/>
      <c r="LVE116" s="100"/>
      <c r="LVF116" s="100"/>
      <c r="LVG116" s="100"/>
      <c r="LVH116" s="100"/>
      <c r="LVI116" s="100"/>
      <c r="LVJ116" s="100"/>
      <c r="LVK116" s="100"/>
      <c r="LVL116" s="100"/>
      <c r="LVM116" s="100"/>
      <c r="LVN116" s="100"/>
      <c r="LVO116" s="100"/>
      <c r="LVP116" s="100"/>
      <c r="LVQ116" s="100"/>
      <c r="LVR116" s="100"/>
      <c r="LVS116" s="100"/>
      <c r="LVT116" s="100"/>
      <c r="LVU116" s="100"/>
      <c r="LVV116" s="100"/>
      <c r="LVW116" s="100"/>
      <c r="LVX116" s="100"/>
      <c r="LVY116" s="100"/>
      <c r="LVZ116" s="100"/>
      <c r="LWA116" s="100"/>
      <c r="LWB116" s="100"/>
      <c r="LWC116" s="100"/>
      <c r="LWD116" s="100"/>
      <c r="LWE116" s="100"/>
      <c r="LWF116" s="100"/>
      <c r="LWG116" s="100"/>
      <c r="LWH116" s="100"/>
      <c r="LWI116" s="100"/>
      <c r="LWJ116" s="100"/>
      <c r="LWK116" s="100"/>
      <c r="LWL116" s="100"/>
      <c r="LWM116" s="100"/>
      <c r="LWN116" s="100"/>
      <c r="LWO116" s="100"/>
      <c r="LWP116" s="100"/>
      <c r="LWQ116" s="100"/>
      <c r="LWR116" s="100"/>
      <c r="LWS116" s="100"/>
      <c r="LWT116" s="100"/>
      <c r="LWU116" s="100"/>
      <c r="LWV116" s="100"/>
      <c r="LWW116" s="100"/>
      <c r="LWX116" s="100"/>
      <c r="LWY116" s="100"/>
      <c r="LWZ116" s="100"/>
      <c r="LXA116" s="100"/>
      <c r="LXB116" s="100"/>
      <c r="LXC116" s="100"/>
      <c r="LXD116" s="100"/>
      <c r="LXE116" s="100"/>
      <c r="LXF116" s="100"/>
      <c r="LXG116" s="100"/>
      <c r="LXH116" s="100"/>
      <c r="LXI116" s="100"/>
      <c r="LXJ116" s="100"/>
      <c r="LXK116" s="100"/>
      <c r="LXL116" s="100"/>
      <c r="LXM116" s="100"/>
      <c r="LXN116" s="100"/>
      <c r="LXO116" s="100"/>
      <c r="LXP116" s="100"/>
      <c r="LXQ116" s="100"/>
      <c r="LXR116" s="100"/>
      <c r="LXS116" s="100"/>
      <c r="LXT116" s="100"/>
      <c r="LXU116" s="100"/>
      <c r="LXV116" s="100"/>
      <c r="LXW116" s="100"/>
      <c r="LXX116" s="100"/>
      <c r="LXY116" s="100"/>
      <c r="LXZ116" s="100"/>
      <c r="LYA116" s="100"/>
      <c r="LYB116" s="100"/>
      <c r="LYC116" s="100"/>
      <c r="LYD116" s="100"/>
      <c r="LYE116" s="100"/>
      <c r="LYF116" s="100"/>
      <c r="LYG116" s="100"/>
      <c r="LYH116" s="100"/>
      <c r="LYI116" s="100"/>
      <c r="LYJ116" s="100"/>
      <c r="LYK116" s="100"/>
      <c r="LYL116" s="100"/>
      <c r="LYM116" s="100"/>
      <c r="LYN116" s="100"/>
      <c r="LYO116" s="100"/>
      <c r="LYP116" s="100"/>
      <c r="LYQ116" s="100"/>
      <c r="LYR116" s="100"/>
      <c r="LYS116" s="100"/>
      <c r="LYT116" s="100"/>
      <c r="LYU116" s="100"/>
      <c r="LYV116" s="100"/>
      <c r="LYW116" s="100"/>
      <c r="LYX116" s="100"/>
      <c r="LYY116" s="100"/>
      <c r="LYZ116" s="100"/>
      <c r="LZA116" s="100"/>
      <c r="LZB116" s="100"/>
      <c r="LZC116" s="100"/>
      <c r="LZD116" s="100"/>
      <c r="LZE116" s="100"/>
      <c r="LZF116" s="100"/>
      <c r="LZG116" s="100"/>
      <c r="LZH116" s="100"/>
      <c r="LZI116" s="100"/>
      <c r="LZJ116" s="100"/>
      <c r="LZK116" s="100"/>
      <c r="LZL116" s="100"/>
      <c r="LZM116" s="100"/>
      <c r="LZN116" s="100"/>
      <c r="LZO116" s="100"/>
      <c r="LZP116" s="100"/>
      <c r="LZQ116" s="100"/>
      <c r="LZR116" s="100"/>
      <c r="LZS116" s="100"/>
      <c r="LZT116" s="100"/>
      <c r="LZU116" s="100"/>
      <c r="LZV116" s="100"/>
      <c r="LZW116" s="100"/>
      <c r="LZX116" s="100"/>
      <c r="LZY116" s="100"/>
      <c r="LZZ116" s="100"/>
      <c r="MAA116" s="100"/>
      <c r="MAB116" s="100"/>
      <c r="MAC116" s="100"/>
      <c r="MAD116" s="100"/>
      <c r="MAE116" s="100"/>
      <c r="MAF116" s="100"/>
      <c r="MAG116" s="100"/>
      <c r="MAH116" s="100"/>
      <c r="MAI116" s="100"/>
      <c r="MAJ116" s="100"/>
      <c r="MAK116" s="100"/>
      <c r="MAL116" s="100"/>
      <c r="MAM116" s="100"/>
      <c r="MAN116" s="100"/>
      <c r="MAO116" s="100"/>
      <c r="MAP116" s="100"/>
      <c r="MAQ116" s="100"/>
      <c r="MAR116" s="100"/>
      <c r="MAS116" s="100"/>
      <c r="MAT116" s="100"/>
      <c r="MAU116" s="100"/>
      <c r="MAV116" s="100"/>
      <c r="MAW116" s="100"/>
      <c r="MAX116" s="100"/>
      <c r="MAY116" s="100"/>
      <c r="MAZ116" s="100"/>
      <c r="MBA116" s="100"/>
      <c r="MBB116" s="100"/>
      <c r="MBC116" s="100"/>
      <c r="MBD116" s="100"/>
      <c r="MBE116" s="100"/>
      <c r="MBF116" s="100"/>
      <c r="MBG116" s="100"/>
      <c r="MBH116" s="100"/>
      <c r="MBI116" s="100"/>
      <c r="MBJ116" s="100"/>
      <c r="MBK116" s="100"/>
      <c r="MBL116" s="100"/>
      <c r="MBM116" s="100"/>
      <c r="MBN116" s="100"/>
      <c r="MBO116" s="100"/>
      <c r="MBP116" s="100"/>
      <c r="MBQ116" s="100"/>
      <c r="MBR116" s="100"/>
      <c r="MBS116" s="100"/>
      <c r="MBT116" s="100"/>
      <c r="MBU116" s="100"/>
      <c r="MBV116" s="100"/>
      <c r="MBW116" s="100"/>
      <c r="MBX116" s="100"/>
      <c r="MBY116" s="100"/>
      <c r="MBZ116" s="100"/>
      <c r="MCA116" s="100"/>
      <c r="MCB116" s="100"/>
      <c r="MCC116" s="100"/>
      <c r="MCD116" s="100"/>
      <c r="MCE116" s="100"/>
      <c r="MCF116" s="100"/>
      <c r="MCG116" s="100"/>
      <c r="MCH116" s="100"/>
      <c r="MCI116" s="100"/>
      <c r="MCJ116" s="100"/>
      <c r="MCK116" s="100"/>
      <c r="MCL116" s="100"/>
      <c r="MCM116" s="100"/>
      <c r="MCN116" s="100"/>
      <c r="MCO116" s="100"/>
      <c r="MCP116" s="100"/>
      <c r="MCQ116" s="100"/>
      <c r="MCR116" s="100"/>
      <c r="MCS116" s="100"/>
      <c r="MCT116" s="100"/>
      <c r="MCU116" s="100"/>
      <c r="MCV116" s="100"/>
      <c r="MCW116" s="100"/>
      <c r="MCX116" s="100"/>
      <c r="MCY116" s="100"/>
      <c r="MCZ116" s="100"/>
      <c r="MDA116" s="100"/>
      <c r="MDB116" s="100"/>
      <c r="MDC116" s="100"/>
      <c r="MDD116" s="100"/>
      <c r="MDE116" s="100"/>
      <c r="MDF116" s="100"/>
      <c r="MDG116" s="100"/>
      <c r="MDH116" s="100"/>
      <c r="MDI116" s="100"/>
      <c r="MDJ116" s="100"/>
      <c r="MDK116" s="100"/>
      <c r="MDL116" s="100"/>
      <c r="MDM116" s="100"/>
      <c r="MDN116" s="100"/>
      <c r="MDO116" s="100"/>
      <c r="MDP116" s="100"/>
      <c r="MDQ116" s="100"/>
      <c r="MDR116" s="100"/>
      <c r="MDS116" s="100"/>
      <c r="MDT116" s="100"/>
      <c r="MDU116" s="100"/>
      <c r="MDV116" s="100"/>
      <c r="MDW116" s="100"/>
      <c r="MDX116" s="100"/>
      <c r="MDY116" s="100"/>
      <c r="MDZ116" s="100"/>
      <c r="MEA116" s="100"/>
      <c r="MEB116" s="100"/>
      <c r="MEC116" s="100"/>
      <c r="MED116" s="100"/>
      <c r="MEE116" s="100"/>
      <c r="MEF116" s="100"/>
      <c r="MEG116" s="100"/>
      <c r="MEH116" s="100"/>
      <c r="MEI116" s="100"/>
      <c r="MEJ116" s="100"/>
      <c r="MEK116" s="100"/>
      <c r="MEL116" s="100"/>
      <c r="MEM116" s="100"/>
      <c r="MEN116" s="100"/>
      <c r="MEO116" s="100"/>
      <c r="MEP116" s="100"/>
      <c r="MEQ116" s="100"/>
      <c r="MER116" s="100"/>
      <c r="MES116" s="100"/>
      <c r="MET116" s="100"/>
      <c r="MEU116" s="100"/>
      <c r="MEV116" s="100"/>
      <c r="MEW116" s="100"/>
      <c r="MEX116" s="100"/>
      <c r="MEY116" s="100"/>
      <c r="MEZ116" s="100"/>
      <c r="MFA116" s="100"/>
      <c r="MFB116" s="100"/>
      <c r="MFC116" s="100"/>
      <c r="MFD116" s="100"/>
      <c r="MFE116" s="100"/>
      <c r="MFF116" s="100"/>
      <c r="MFG116" s="100"/>
      <c r="MFH116" s="100"/>
      <c r="MFI116" s="100"/>
      <c r="MFJ116" s="100"/>
      <c r="MFK116" s="100"/>
      <c r="MFL116" s="100"/>
      <c r="MFM116" s="100"/>
      <c r="MFN116" s="100"/>
      <c r="MFO116" s="100"/>
      <c r="MFP116" s="100"/>
      <c r="MFQ116" s="100"/>
      <c r="MFR116" s="100"/>
      <c r="MFS116" s="100"/>
      <c r="MFT116" s="100"/>
      <c r="MFU116" s="100"/>
      <c r="MFV116" s="100"/>
      <c r="MFW116" s="100"/>
      <c r="MFX116" s="100"/>
      <c r="MFY116" s="100"/>
      <c r="MFZ116" s="100"/>
      <c r="MGA116" s="100"/>
      <c r="MGB116" s="100"/>
      <c r="MGC116" s="100"/>
      <c r="MGD116" s="100"/>
      <c r="MGE116" s="100"/>
      <c r="MGF116" s="100"/>
      <c r="MGG116" s="100"/>
      <c r="MGH116" s="100"/>
      <c r="MGI116" s="100"/>
      <c r="MGJ116" s="100"/>
      <c r="MGK116" s="100"/>
      <c r="MGL116" s="100"/>
      <c r="MGM116" s="100"/>
      <c r="MGN116" s="100"/>
      <c r="MGO116" s="100"/>
      <c r="MGP116" s="100"/>
      <c r="MGQ116" s="100"/>
      <c r="MGR116" s="100"/>
      <c r="MGS116" s="100"/>
      <c r="MGT116" s="100"/>
      <c r="MGU116" s="100"/>
      <c r="MGV116" s="100"/>
      <c r="MGW116" s="100"/>
      <c r="MGX116" s="100"/>
      <c r="MGY116" s="100"/>
      <c r="MGZ116" s="100"/>
      <c r="MHA116" s="100"/>
      <c r="MHB116" s="100"/>
      <c r="MHC116" s="100"/>
      <c r="MHD116" s="100"/>
      <c r="MHE116" s="100"/>
      <c r="MHF116" s="100"/>
      <c r="MHG116" s="100"/>
      <c r="MHH116" s="100"/>
      <c r="MHI116" s="100"/>
      <c r="MHJ116" s="100"/>
      <c r="MHK116" s="100"/>
      <c r="MHL116" s="100"/>
      <c r="MHM116" s="100"/>
      <c r="MHN116" s="100"/>
      <c r="MHO116" s="100"/>
      <c r="MHP116" s="100"/>
      <c r="MHQ116" s="100"/>
      <c r="MHR116" s="100"/>
      <c r="MHS116" s="100"/>
      <c r="MHT116" s="100"/>
      <c r="MHU116" s="100"/>
      <c r="MHV116" s="100"/>
      <c r="MHW116" s="100"/>
      <c r="MHX116" s="100"/>
      <c r="MHY116" s="100"/>
      <c r="MHZ116" s="100"/>
      <c r="MIA116" s="100"/>
      <c r="MIB116" s="100"/>
      <c r="MIC116" s="100"/>
      <c r="MID116" s="100"/>
      <c r="MIE116" s="100"/>
      <c r="MIF116" s="100"/>
      <c r="MIG116" s="100"/>
      <c r="MIH116" s="100"/>
      <c r="MII116" s="100"/>
      <c r="MIJ116" s="100"/>
      <c r="MIK116" s="100"/>
      <c r="MIL116" s="100"/>
      <c r="MIM116" s="100"/>
      <c r="MIN116" s="100"/>
      <c r="MIO116" s="100"/>
      <c r="MIP116" s="100"/>
      <c r="MIQ116" s="100"/>
      <c r="MIR116" s="100"/>
      <c r="MIS116" s="100"/>
      <c r="MIT116" s="100"/>
      <c r="MIU116" s="100"/>
      <c r="MIV116" s="100"/>
      <c r="MIW116" s="100"/>
      <c r="MIX116" s="100"/>
      <c r="MIY116" s="100"/>
      <c r="MIZ116" s="100"/>
      <c r="MJA116" s="100"/>
      <c r="MJB116" s="100"/>
      <c r="MJC116" s="100"/>
      <c r="MJD116" s="100"/>
      <c r="MJE116" s="100"/>
      <c r="MJF116" s="100"/>
      <c r="MJG116" s="100"/>
      <c r="MJH116" s="100"/>
      <c r="MJI116" s="100"/>
      <c r="MJJ116" s="100"/>
      <c r="MJK116" s="100"/>
      <c r="MJL116" s="100"/>
      <c r="MJM116" s="100"/>
      <c r="MJN116" s="100"/>
      <c r="MJO116" s="100"/>
      <c r="MJP116" s="100"/>
      <c r="MJQ116" s="100"/>
      <c r="MJR116" s="100"/>
      <c r="MJS116" s="100"/>
      <c r="MJT116" s="100"/>
      <c r="MJU116" s="100"/>
      <c r="MJV116" s="100"/>
      <c r="MJW116" s="100"/>
      <c r="MJX116" s="100"/>
      <c r="MJY116" s="100"/>
      <c r="MJZ116" s="100"/>
      <c r="MKA116" s="100"/>
      <c r="MKB116" s="100"/>
      <c r="MKC116" s="100"/>
      <c r="MKD116" s="100"/>
      <c r="MKE116" s="100"/>
      <c r="MKF116" s="100"/>
      <c r="MKG116" s="100"/>
      <c r="MKH116" s="100"/>
      <c r="MKI116" s="100"/>
      <c r="MKJ116" s="100"/>
      <c r="MKK116" s="100"/>
      <c r="MKL116" s="100"/>
      <c r="MKM116" s="100"/>
      <c r="MKN116" s="100"/>
      <c r="MKO116" s="100"/>
      <c r="MKP116" s="100"/>
      <c r="MKQ116" s="100"/>
      <c r="MKR116" s="100"/>
      <c r="MKS116" s="100"/>
      <c r="MKT116" s="100"/>
      <c r="MKU116" s="100"/>
      <c r="MKV116" s="100"/>
      <c r="MKW116" s="100"/>
      <c r="MKX116" s="100"/>
      <c r="MKY116" s="100"/>
      <c r="MKZ116" s="100"/>
      <c r="MLA116" s="100"/>
      <c r="MLB116" s="100"/>
      <c r="MLC116" s="100"/>
      <c r="MLD116" s="100"/>
      <c r="MLE116" s="100"/>
      <c r="MLF116" s="100"/>
      <c r="MLG116" s="100"/>
      <c r="MLH116" s="100"/>
      <c r="MLI116" s="100"/>
      <c r="MLJ116" s="100"/>
      <c r="MLK116" s="100"/>
      <c r="MLL116" s="100"/>
      <c r="MLM116" s="100"/>
      <c r="MLN116" s="100"/>
      <c r="MLO116" s="100"/>
      <c r="MLP116" s="100"/>
      <c r="MLQ116" s="100"/>
      <c r="MLR116" s="100"/>
      <c r="MLS116" s="100"/>
      <c r="MLT116" s="100"/>
      <c r="MLU116" s="100"/>
      <c r="MLV116" s="100"/>
      <c r="MLW116" s="100"/>
      <c r="MLX116" s="100"/>
      <c r="MLY116" s="100"/>
      <c r="MLZ116" s="100"/>
      <c r="MMA116" s="100"/>
      <c r="MMB116" s="100"/>
      <c r="MMC116" s="100"/>
      <c r="MMD116" s="100"/>
      <c r="MME116" s="100"/>
      <c r="MMF116" s="100"/>
      <c r="MMG116" s="100"/>
      <c r="MMH116" s="100"/>
      <c r="MMI116" s="100"/>
      <c r="MMJ116" s="100"/>
      <c r="MMK116" s="100"/>
      <c r="MML116" s="100"/>
      <c r="MMM116" s="100"/>
      <c r="MMN116" s="100"/>
      <c r="MMO116" s="100"/>
      <c r="MMP116" s="100"/>
      <c r="MMQ116" s="100"/>
      <c r="MMR116" s="100"/>
      <c r="MMS116" s="100"/>
      <c r="MMT116" s="100"/>
      <c r="MMU116" s="100"/>
      <c r="MMV116" s="100"/>
      <c r="MMW116" s="100"/>
      <c r="MMX116" s="100"/>
      <c r="MMY116" s="100"/>
      <c r="MMZ116" s="100"/>
      <c r="MNA116" s="100"/>
      <c r="MNB116" s="100"/>
      <c r="MNC116" s="100"/>
      <c r="MND116" s="100"/>
      <c r="MNE116" s="100"/>
      <c r="MNF116" s="100"/>
      <c r="MNG116" s="100"/>
      <c r="MNH116" s="100"/>
      <c r="MNI116" s="100"/>
      <c r="MNJ116" s="100"/>
      <c r="MNK116" s="100"/>
      <c r="MNL116" s="100"/>
      <c r="MNM116" s="100"/>
      <c r="MNN116" s="100"/>
      <c r="MNO116" s="100"/>
      <c r="MNP116" s="100"/>
      <c r="MNQ116" s="100"/>
      <c r="MNR116" s="100"/>
      <c r="MNS116" s="100"/>
      <c r="MNT116" s="100"/>
      <c r="MNU116" s="100"/>
      <c r="MNV116" s="100"/>
      <c r="MNW116" s="100"/>
      <c r="MNX116" s="100"/>
      <c r="MNY116" s="100"/>
      <c r="MNZ116" s="100"/>
      <c r="MOA116" s="100"/>
      <c r="MOB116" s="100"/>
      <c r="MOC116" s="100"/>
      <c r="MOD116" s="100"/>
      <c r="MOE116" s="100"/>
      <c r="MOF116" s="100"/>
      <c r="MOG116" s="100"/>
      <c r="MOH116" s="100"/>
      <c r="MOI116" s="100"/>
      <c r="MOJ116" s="100"/>
      <c r="MOK116" s="100"/>
      <c r="MOL116" s="100"/>
      <c r="MOM116" s="100"/>
      <c r="MON116" s="100"/>
      <c r="MOO116" s="100"/>
      <c r="MOP116" s="100"/>
      <c r="MOQ116" s="100"/>
      <c r="MOR116" s="100"/>
      <c r="MOS116" s="100"/>
      <c r="MOT116" s="100"/>
      <c r="MOU116" s="100"/>
      <c r="MOV116" s="100"/>
      <c r="MOW116" s="100"/>
      <c r="MOX116" s="100"/>
      <c r="MOY116" s="100"/>
      <c r="MOZ116" s="100"/>
      <c r="MPA116" s="100"/>
      <c r="MPB116" s="100"/>
      <c r="MPC116" s="100"/>
      <c r="MPD116" s="100"/>
      <c r="MPE116" s="100"/>
      <c r="MPF116" s="100"/>
      <c r="MPG116" s="100"/>
      <c r="MPH116" s="100"/>
      <c r="MPI116" s="100"/>
      <c r="MPJ116" s="100"/>
      <c r="MPK116" s="100"/>
      <c r="MPL116" s="100"/>
      <c r="MPM116" s="100"/>
      <c r="MPN116" s="100"/>
      <c r="MPO116" s="100"/>
      <c r="MPP116" s="100"/>
      <c r="MPQ116" s="100"/>
      <c r="MPR116" s="100"/>
      <c r="MPS116" s="100"/>
      <c r="MPT116" s="100"/>
      <c r="MPU116" s="100"/>
      <c r="MPV116" s="100"/>
      <c r="MPW116" s="100"/>
      <c r="MPX116" s="100"/>
      <c r="MPY116" s="100"/>
      <c r="MPZ116" s="100"/>
      <c r="MQA116" s="100"/>
      <c r="MQB116" s="100"/>
      <c r="MQC116" s="100"/>
      <c r="MQD116" s="100"/>
      <c r="MQE116" s="100"/>
      <c r="MQF116" s="100"/>
      <c r="MQG116" s="100"/>
      <c r="MQH116" s="100"/>
      <c r="MQI116" s="100"/>
      <c r="MQJ116" s="100"/>
      <c r="MQK116" s="100"/>
      <c r="MQL116" s="100"/>
      <c r="MQM116" s="100"/>
      <c r="MQN116" s="100"/>
      <c r="MQO116" s="100"/>
      <c r="MQP116" s="100"/>
      <c r="MQQ116" s="100"/>
      <c r="MQR116" s="100"/>
      <c r="MQS116" s="100"/>
      <c r="MQT116" s="100"/>
      <c r="MQU116" s="100"/>
      <c r="MQV116" s="100"/>
      <c r="MQW116" s="100"/>
      <c r="MQX116" s="100"/>
      <c r="MQY116" s="100"/>
      <c r="MQZ116" s="100"/>
      <c r="MRA116" s="100"/>
      <c r="MRB116" s="100"/>
      <c r="MRC116" s="100"/>
      <c r="MRD116" s="100"/>
      <c r="MRE116" s="100"/>
      <c r="MRF116" s="100"/>
      <c r="MRG116" s="100"/>
      <c r="MRH116" s="100"/>
      <c r="MRI116" s="100"/>
      <c r="MRJ116" s="100"/>
      <c r="MRK116" s="100"/>
      <c r="MRL116" s="100"/>
      <c r="MRM116" s="100"/>
      <c r="MRN116" s="100"/>
      <c r="MRO116" s="100"/>
      <c r="MRP116" s="100"/>
      <c r="MRQ116" s="100"/>
      <c r="MRR116" s="100"/>
      <c r="MRS116" s="100"/>
      <c r="MRT116" s="100"/>
      <c r="MRU116" s="100"/>
      <c r="MRV116" s="100"/>
      <c r="MRW116" s="100"/>
      <c r="MRX116" s="100"/>
      <c r="MRY116" s="100"/>
      <c r="MRZ116" s="100"/>
      <c r="MSA116" s="100"/>
      <c r="MSB116" s="100"/>
      <c r="MSC116" s="100"/>
      <c r="MSD116" s="100"/>
      <c r="MSE116" s="100"/>
      <c r="MSF116" s="100"/>
      <c r="MSG116" s="100"/>
      <c r="MSH116" s="100"/>
      <c r="MSI116" s="100"/>
      <c r="MSJ116" s="100"/>
      <c r="MSK116" s="100"/>
      <c r="MSL116" s="100"/>
      <c r="MSM116" s="100"/>
      <c r="MSN116" s="100"/>
      <c r="MSO116" s="100"/>
      <c r="MSP116" s="100"/>
      <c r="MSQ116" s="100"/>
      <c r="MSR116" s="100"/>
      <c r="MSS116" s="100"/>
      <c r="MST116" s="100"/>
      <c r="MSU116" s="100"/>
      <c r="MSV116" s="100"/>
      <c r="MSW116" s="100"/>
      <c r="MSX116" s="100"/>
      <c r="MSY116" s="100"/>
      <c r="MSZ116" s="100"/>
      <c r="MTA116" s="100"/>
      <c r="MTB116" s="100"/>
      <c r="MTC116" s="100"/>
      <c r="MTD116" s="100"/>
      <c r="MTE116" s="100"/>
      <c r="MTF116" s="100"/>
      <c r="MTG116" s="100"/>
      <c r="MTH116" s="100"/>
      <c r="MTI116" s="100"/>
      <c r="MTJ116" s="100"/>
      <c r="MTK116" s="100"/>
      <c r="MTL116" s="100"/>
      <c r="MTM116" s="100"/>
      <c r="MTN116" s="100"/>
      <c r="MTO116" s="100"/>
      <c r="MTP116" s="100"/>
      <c r="MTQ116" s="100"/>
      <c r="MTR116" s="100"/>
      <c r="MTS116" s="100"/>
      <c r="MTT116" s="100"/>
      <c r="MTU116" s="100"/>
      <c r="MTV116" s="100"/>
      <c r="MTW116" s="100"/>
      <c r="MTX116" s="100"/>
      <c r="MTY116" s="100"/>
      <c r="MTZ116" s="100"/>
      <c r="MUA116" s="100"/>
      <c r="MUB116" s="100"/>
      <c r="MUC116" s="100"/>
      <c r="MUD116" s="100"/>
      <c r="MUE116" s="100"/>
      <c r="MUF116" s="100"/>
      <c r="MUG116" s="100"/>
      <c r="MUH116" s="100"/>
      <c r="MUI116" s="100"/>
      <c r="MUJ116" s="100"/>
      <c r="MUK116" s="100"/>
      <c r="MUL116" s="100"/>
      <c r="MUM116" s="100"/>
      <c r="MUN116" s="100"/>
      <c r="MUO116" s="100"/>
      <c r="MUP116" s="100"/>
      <c r="MUQ116" s="100"/>
      <c r="MUR116" s="100"/>
      <c r="MUS116" s="100"/>
      <c r="MUT116" s="100"/>
      <c r="MUU116" s="100"/>
      <c r="MUV116" s="100"/>
      <c r="MUW116" s="100"/>
      <c r="MUX116" s="100"/>
      <c r="MUY116" s="100"/>
      <c r="MUZ116" s="100"/>
      <c r="MVA116" s="100"/>
      <c r="MVB116" s="100"/>
      <c r="MVC116" s="100"/>
      <c r="MVD116" s="100"/>
      <c r="MVE116" s="100"/>
      <c r="MVF116" s="100"/>
      <c r="MVG116" s="100"/>
      <c r="MVH116" s="100"/>
      <c r="MVI116" s="100"/>
      <c r="MVJ116" s="100"/>
      <c r="MVK116" s="100"/>
      <c r="MVL116" s="100"/>
      <c r="MVM116" s="100"/>
      <c r="MVN116" s="100"/>
      <c r="MVO116" s="100"/>
      <c r="MVP116" s="100"/>
      <c r="MVQ116" s="100"/>
      <c r="MVR116" s="100"/>
      <c r="MVS116" s="100"/>
      <c r="MVT116" s="100"/>
      <c r="MVU116" s="100"/>
      <c r="MVV116" s="100"/>
      <c r="MVW116" s="100"/>
      <c r="MVX116" s="100"/>
      <c r="MVY116" s="100"/>
      <c r="MVZ116" s="100"/>
      <c r="MWA116" s="100"/>
      <c r="MWB116" s="100"/>
      <c r="MWC116" s="100"/>
      <c r="MWD116" s="100"/>
      <c r="MWE116" s="100"/>
      <c r="MWF116" s="100"/>
      <c r="MWG116" s="100"/>
      <c r="MWH116" s="100"/>
      <c r="MWI116" s="100"/>
      <c r="MWJ116" s="100"/>
      <c r="MWK116" s="100"/>
      <c r="MWL116" s="100"/>
      <c r="MWM116" s="100"/>
      <c r="MWN116" s="100"/>
      <c r="MWO116" s="100"/>
      <c r="MWP116" s="100"/>
      <c r="MWQ116" s="100"/>
      <c r="MWR116" s="100"/>
      <c r="MWS116" s="100"/>
      <c r="MWT116" s="100"/>
      <c r="MWU116" s="100"/>
      <c r="MWV116" s="100"/>
      <c r="MWW116" s="100"/>
      <c r="MWX116" s="100"/>
      <c r="MWY116" s="100"/>
      <c r="MWZ116" s="100"/>
      <c r="MXA116" s="100"/>
      <c r="MXB116" s="100"/>
      <c r="MXC116" s="100"/>
      <c r="MXD116" s="100"/>
      <c r="MXE116" s="100"/>
      <c r="MXF116" s="100"/>
      <c r="MXG116" s="100"/>
      <c r="MXH116" s="100"/>
      <c r="MXI116" s="100"/>
      <c r="MXJ116" s="100"/>
      <c r="MXK116" s="100"/>
      <c r="MXL116" s="100"/>
      <c r="MXM116" s="100"/>
      <c r="MXN116" s="100"/>
      <c r="MXO116" s="100"/>
      <c r="MXP116" s="100"/>
      <c r="MXQ116" s="100"/>
      <c r="MXR116" s="100"/>
      <c r="MXS116" s="100"/>
      <c r="MXT116" s="100"/>
      <c r="MXU116" s="100"/>
      <c r="MXV116" s="100"/>
      <c r="MXW116" s="100"/>
      <c r="MXX116" s="100"/>
      <c r="MXY116" s="100"/>
      <c r="MXZ116" s="100"/>
      <c r="MYA116" s="100"/>
      <c r="MYB116" s="100"/>
      <c r="MYC116" s="100"/>
      <c r="MYD116" s="100"/>
      <c r="MYE116" s="100"/>
      <c r="MYF116" s="100"/>
      <c r="MYG116" s="100"/>
      <c r="MYH116" s="100"/>
      <c r="MYI116" s="100"/>
      <c r="MYJ116" s="100"/>
      <c r="MYK116" s="100"/>
      <c r="MYL116" s="100"/>
      <c r="MYM116" s="100"/>
      <c r="MYN116" s="100"/>
      <c r="MYO116" s="100"/>
      <c r="MYP116" s="100"/>
      <c r="MYQ116" s="100"/>
      <c r="MYR116" s="100"/>
      <c r="MYS116" s="100"/>
      <c r="MYT116" s="100"/>
      <c r="MYU116" s="100"/>
      <c r="MYV116" s="100"/>
      <c r="MYW116" s="100"/>
      <c r="MYX116" s="100"/>
      <c r="MYY116" s="100"/>
      <c r="MYZ116" s="100"/>
      <c r="MZA116" s="100"/>
      <c r="MZB116" s="100"/>
      <c r="MZC116" s="100"/>
      <c r="MZD116" s="100"/>
      <c r="MZE116" s="100"/>
      <c r="MZF116" s="100"/>
      <c r="MZG116" s="100"/>
      <c r="MZH116" s="100"/>
      <c r="MZI116" s="100"/>
      <c r="MZJ116" s="100"/>
      <c r="MZK116" s="100"/>
      <c r="MZL116" s="100"/>
      <c r="MZM116" s="100"/>
      <c r="MZN116" s="100"/>
      <c r="MZO116" s="100"/>
      <c r="MZP116" s="100"/>
      <c r="MZQ116" s="100"/>
      <c r="MZR116" s="100"/>
      <c r="MZS116" s="100"/>
      <c r="MZT116" s="100"/>
      <c r="MZU116" s="100"/>
      <c r="MZV116" s="100"/>
      <c r="MZW116" s="100"/>
      <c r="MZX116" s="100"/>
      <c r="MZY116" s="100"/>
      <c r="MZZ116" s="100"/>
      <c r="NAA116" s="100"/>
      <c r="NAB116" s="100"/>
      <c r="NAC116" s="100"/>
      <c r="NAD116" s="100"/>
      <c r="NAE116" s="100"/>
      <c r="NAF116" s="100"/>
      <c r="NAG116" s="100"/>
      <c r="NAH116" s="100"/>
      <c r="NAI116" s="100"/>
      <c r="NAJ116" s="100"/>
      <c r="NAK116" s="100"/>
      <c r="NAL116" s="100"/>
      <c r="NAM116" s="100"/>
      <c r="NAN116" s="100"/>
      <c r="NAO116" s="100"/>
      <c r="NAP116" s="100"/>
      <c r="NAQ116" s="100"/>
      <c r="NAR116" s="100"/>
      <c r="NAS116" s="100"/>
      <c r="NAT116" s="100"/>
      <c r="NAU116" s="100"/>
      <c r="NAV116" s="100"/>
      <c r="NAW116" s="100"/>
      <c r="NAX116" s="100"/>
      <c r="NAY116" s="100"/>
      <c r="NAZ116" s="100"/>
      <c r="NBA116" s="100"/>
      <c r="NBB116" s="100"/>
      <c r="NBC116" s="100"/>
      <c r="NBD116" s="100"/>
      <c r="NBE116" s="100"/>
      <c r="NBF116" s="100"/>
      <c r="NBG116" s="100"/>
      <c r="NBH116" s="100"/>
      <c r="NBI116" s="100"/>
      <c r="NBJ116" s="100"/>
      <c r="NBK116" s="100"/>
      <c r="NBL116" s="100"/>
      <c r="NBM116" s="100"/>
      <c r="NBN116" s="100"/>
      <c r="NBO116" s="100"/>
      <c r="NBP116" s="100"/>
      <c r="NBQ116" s="100"/>
      <c r="NBR116" s="100"/>
      <c r="NBS116" s="100"/>
      <c r="NBT116" s="100"/>
      <c r="NBU116" s="100"/>
      <c r="NBV116" s="100"/>
      <c r="NBW116" s="100"/>
      <c r="NBX116" s="100"/>
      <c r="NBY116" s="100"/>
      <c r="NBZ116" s="100"/>
      <c r="NCA116" s="100"/>
      <c r="NCB116" s="100"/>
      <c r="NCC116" s="100"/>
      <c r="NCD116" s="100"/>
      <c r="NCE116" s="100"/>
      <c r="NCF116" s="100"/>
      <c r="NCG116" s="100"/>
      <c r="NCH116" s="100"/>
      <c r="NCI116" s="100"/>
      <c r="NCJ116" s="100"/>
      <c r="NCK116" s="100"/>
      <c r="NCL116" s="100"/>
      <c r="NCM116" s="100"/>
      <c r="NCN116" s="100"/>
      <c r="NCO116" s="100"/>
      <c r="NCP116" s="100"/>
      <c r="NCQ116" s="100"/>
      <c r="NCR116" s="100"/>
      <c r="NCS116" s="100"/>
      <c r="NCT116" s="100"/>
      <c r="NCU116" s="100"/>
      <c r="NCV116" s="100"/>
      <c r="NCW116" s="100"/>
      <c r="NCX116" s="100"/>
      <c r="NCY116" s="100"/>
      <c r="NCZ116" s="100"/>
      <c r="NDA116" s="100"/>
      <c r="NDB116" s="100"/>
      <c r="NDC116" s="100"/>
      <c r="NDD116" s="100"/>
      <c r="NDE116" s="100"/>
      <c r="NDF116" s="100"/>
      <c r="NDG116" s="100"/>
      <c r="NDH116" s="100"/>
      <c r="NDI116" s="100"/>
      <c r="NDJ116" s="100"/>
      <c r="NDK116" s="100"/>
      <c r="NDL116" s="100"/>
      <c r="NDM116" s="100"/>
      <c r="NDN116" s="100"/>
      <c r="NDO116" s="100"/>
      <c r="NDP116" s="100"/>
      <c r="NDQ116" s="100"/>
      <c r="NDR116" s="100"/>
      <c r="NDS116" s="100"/>
      <c r="NDT116" s="100"/>
      <c r="NDU116" s="100"/>
      <c r="NDV116" s="100"/>
      <c r="NDW116" s="100"/>
      <c r="NDX116" s="100"/>
      <c r="NDY116" s="100"/>
      <c r="NDZ116" s="100"/>
      <c r="NEA116" s="100"/>
      <c r="NEB116" s="100"/>
      <c r="NEC116" s="100"/>
      <c r="NED116" s="100"/>
      <c r="NEE116" s="100"/>
      <c r="NEF116" s="100"/>
      <c r="NEG116" s="100"/>
      <c r="NEH116" s="100"/>
      <c r="NEI116" s="100"/>
      <c r="NEJ116" s="100"/>
      <c r="NEK116" s="100"/>
      <c r="NEL116" s="100"/>
      <c r="NEM116" s="100"/>
      <c r="NEN116" s="100"/>
      <c r="NEO116" s="100"/>
      <c r="NEP116" s="100"/>
      <c r="NEQ116" s="100"/>
      <c r="NER116" s="100"/>
      <c r="NES116" s="100"/>
      <c r="NET116" s="100"/>
      <c r="NEU116" s="100"/>
      <c r="NEV116" s="100"/>
      <c r="NEW116" s="100"/>
      <c r="NEX116" s="100"/>
      <c r="NEY116" s="100"/>
      <c r="NEZ116" s="100"/>
      <c r="NFA116" s="100"/>
      <c r="NFB116" s="100"/>
      <c r="NFC116" s="100"/>
      <c r="NFD116" s="100"/>
      <c r="NFE116" s="100"/>
      <c r="NFF116" s="100"/>
      <c r="NFG116" s="100"/>
      <c r="NFH116" s="100"/>
      <c r="NFI116" s="100"/>
      <c r="NFJ116" s="100"/>
      <c r="NFK116" s="100"/>
      <c r="NFL116" s="100"/>
      <c r="NFM116" s="100"/>
      <c r="NFN116" s="100"/>
      <c r="NFO116" s="100"/>
      <c r="NFP116" s="100"/>
      <c r="NFQ116" s="100"/>
      <c r="NFR116" s="100"/>
      <c r="NFS116" s="100"/>
      <c r="NFT116" s="100"/>
      <c r="NFU116" s="100"/>
      <c r="NFV116" s="100"/>
      <c r="NFW116" s="100"/>
      <c r="NFX116" s="100"/>
      <c r="NFY116" s="100"/>
      <c r="NFZ116" s="100"/>
      <c r="NGA116" s="100"/>
      <c r="NGB116" s="100"/>
      <c r="NGC116" s="100"/>
      <c r="NGD116" s="100"/>
      <c r="NGE116" s="100"/>
      <c r="NGF116" s="100"/>
      <c r="NGG116" s="100"/>
      <c r="NGH116" s="100"/>
      <c r="NGI116" s="100"/>
      <c r="NGJ116" s="100"/>
      <c r="NGK116" s="100"/>
      <c r="NGL116" s="100"/>
      <c r="NGM116" s="100"/>
      <c r="NGN116" s="100"/>
      <c r="NGO116" s="100"/>
      <c r="NGP116" s="100"/>
      <c r="NGQ116" s="100"/>
      <c r="NGR116" s="100"/>
      <c r="NGS116" s="100"/>
      <c r="NGT116" s="100"/>
      <c r="NGU116" s="100"/>
      <c r="NGV116" s="100"/>
      <c r="NGW116" s="100"/>
      <c r="NGX116" s="100"/>
      <c r="NGY116" s="100"/>
      <c r="NGZ116" s="100"/>
      <c r="NHA116" s="100"/>
      <c r="NHB116" s="100"/>
      <c r="NHC116" s="100"/>
      <c r="NHD116" s="100"/>
      <c r="NHE116" s="100"/>
      <c r="NHF116" s="100"/>
      <c r="NHG116" s="100"/>
      <c r="NHH116" s="100"/>
      <c r="NHI116" s="100"/>
      <c r="NHJ116" s="100"/>
      <c r="NHK116" s="100"/>
      <c r="NHL116" s="100"/>
      <c r="NHM116" s="100"/>
      <c r="NHN116" s="100"/>
      <c r="NHO116" s="100"/>
      <c r="NHP116" s="100"/>
      <c r="NHQ116" s="100"/>
      <c r="NHR116" s="100"/>
      <c r="NHS116" s="100"/>
      <c r="NHT116" s="100"/>
      <c r="NHU116" s="100"/>
      <c r="NHV116" s="100"/>
      <c r="NHW116" s="100"/>
      <c r="NHX116" s="100"/>
      <c r="NHY116" s="100"/>
      <c r="NHZ116" s="100"/>
      <c r="NIA116" s="100"/>
      <c r="NIB116" s="100"/>
      <c r="NIC116" s="100"/>
      <c r="NID116" s="100"/>
      <c r="NIE116" s="100"/>
      <c r="NIF116" s="100"/>
      <c r="NIG116" s="100"/>
      <c r="NIH116" s="100"/>
      <c r="NII116" s="100"/>
      <c r="NIJ116" s="100"/>
      <c r="NIK116" s="100"/>
      <c r="NIL116" s="100"/>
      <c r="NIM116" s="100"/>
      <c r="NIN116" s="100"/>
      <c r="NIO116" s="100"/>
      <c r="NIP116" s="100"/>
      <c r="NIQ116" s="100"/>
      <c r="NIR116" s="100"/>
      <c r="NIS116" s="100"/>
      <c r="NIT116" s="100"/>
      <c r="NIU116" s="100"/>
      <c r="NIV116" s="100"/>
      <c r="NIW116" s="100"/>
      <c r="NIX116" s="100"/>
      <c r="NIY116" s="100"/>
      <c r="NIZ116" s="100"/>
      <c r="NJA116" s="100"/>
      <c r="NJB116" s="100"/>
      <c r="NJC116" s="100"/>
      <c r="NJD116" s="100"/>
      <c r="NJE116" s="100"/>
      <c r="NJF116" s="100"/>
      <c r="NJG116" s="100"/>
      <c r="NJH116" s="100"/>
      <c r="NJI116" s="100"/>
      <c r="NJJ116" s="100"/>
      <c r="NJK116" s="100"/>
      <c r="NJL116" s="100"/>
      <c r="NJM116" s="100"/>
      <c r="NJN116" s="100"/>
      <c r="NJO116" s="100"/>
      <c r="NJP116" s="100"/>
      <c r="NJQ116" s="100"/>
      <c r="NJR116" s="100"/>
      <c r="NJS116" s="100"/>
      <c r="NJT116" s="100"/>
      <c r="NJU116" s="100"/>
      <c r="NJV116" s="100"/>
      <c r="NJW116" s="100"/>
      <c r="NJX116" s="100"/>
      <c r="NJY116" s="100"/>
      <c r="NJZ116" s="100"/>
      <c r="NKA116" s="100"/>
      <c r="NKB116" s="100"/>
      <c r="NKC116" s="100"/>
      <c r="NKD116" s="100"/>
      <c r="NKE116" s="100"/>
      <c r="NKF116" s="100"/>
      <c r="NKG116" s="100"/>
      <c r="NKH116" s="100"/>
      <c r="NKI116" s="100"/>
      <c r="NKJ116" s="100"/>
      <c r="NKK116" s="100"/>
      <c r="NKL116" s="100"/>
      <c r="NKM116" s="100"/>
      <c r="NKN116" s="100"/>
      <c r="NKO116" s="100"/>
      <c r="NKP116" s="100"/>
      <c r="NKQ116" s="100"/>
      <c r="NKR116" s="100"/>
      <c r="NKS116" s="100"/>
      <c r="NKT116" s="100"/>
      <c r="NKU116" s="100"/>
      <c r="NKV116" s="100"/>
      <c r="NKW116" s="100"/>
      <c r="NKX116" s="100"/>
      <c r="NKY116" s="100"/>
      <c r="NKZ116" s="100"/>
      <c r="NLA116" s="100"/>
      <c r="NLB116" s="100"/>
      <c r="NLC116" s="100"/>
      <c r="NLD116" s="100"/>
      <c r="NLE116" s="100"/>
      <c r="NLF116" s="100"/>
      <c r="NLG116" s="100"/>
      <c r="NLH116" s="100"/>
      <c r="NLI116" s="100"/>
      <c r="NLJ116" s="100"/>
      <c r="NLK116" s="100"/>
      <c r="NLL116" s="100"/>
      <c r="NLM116" s="100"/>
      <c r="NLN116" s="100"/>
      <c r="NLO116" s="100"/>
      <c r="NLP116" s="100"/>
      <c r="NLQ116" s="100"/>
      <c r="NLR116" s="100"/>
      <c r="NLS116" s="100"/>
      <c r="NLT116" s="100"/>
      <c r="NLU116" s="100"/>
      <c r="NLV116" s="100"/>
      <c r="NLW116" s="100"/>
      <c r="NLX116" s="100"/>
      <c r="NLY116" s="100"/>
      <c r="NLZ116" s="100"/>
      <c r="NMA116" s="100"/>
      <c r="NMB116" s="100"/>
      <c r="NMC116" s="100"/>
      <c r="NMD116" s="100"/>
      <c r="NME116" s="100"/>
      <c r="NMF116" s="100"/>
      <c r="NMG116" s="100"/>
      <c r="NMH116" s="100"/>
      <c r="NMI116" s="100"/>
      <c r="NMJ116" s="100"/>
      <c r="NMK116" s="100"/>
      <c r="NML116" s="100"/>
      <c r="NMM116" s="100"/>
      <c r="NMN116" s="100"/>
      <c r="NMO116" s="100"/>
      <c r="NMP116" s="100"/>
      <c r="NMQ116" s="100"/>
      <c r="NMR116" s="100"/>
      <c r="NMS116" s="100"/>
      <c r="NMT116" s="100"/>
      <c r="NMU116" s="100"/>
      <c r="NMV116" s="100"/>
      <c r="NMW116" s="100"/>
      <c r="NMX116" s="100"/>
      <c r="NMY116" s="100"/>
      <c r="NMZ116" s="100"/>
      <c r="NNA116" s="100"/>
      <c r="NNB116" s="100"/>
      <c r="NNC116" s="100"/>
      <c r="NND116" s="100"/>
      <c r="NNE116" s="100"/>
      <c r="NNF116" s="100"/>
      <c r="NNG116" s="100"/>
      <c r="NNH116" s="100"/>
      <c r="NNI116" s="100"/>
      <c r="NNJ116" s="100"/>
      <c r="NNK116" s="100"/>
      <c r="NNL116" s="100"/>
      <c r="NNM116" s="100"/>
      <c r="NNN116" s="100"/>
      <c r="NNO116" s="100"/>
      <c r="NNP116" s="100"/>
      <c r="NNQ116" s="100"/>
      <c r="NNR116" s="100"/>
      <c r="NNS116" s="100"/>
      <c r="NNT116" s="100"/>
      <c r="NNU116" s="100"/>
      <c r="NNV116" s="100"/>
      <c r="NNW116" s="100"/>
      <c r="NNX116" s="100"/>
      <c r="NNY116" s="100"/>
      <c r="NNZ116" s="100"/>
      <c r="NOA116" s="100"/>
      <c r="NOB116" s="100"/>
      <c r="NOC116" s="100"/>
      <c r="NOD116" s="100"/>
      <c r="NOE116" s="100"/>
      <c r="NOF116" s="100"/>
      <c r="NOG116" s="100"/>
      <c r="NOH116" s="100"/>
      <c r="NOI116" s="100"/>
      <c r="NOJ116" s="100"/>
      <c r="NOK116" s="100"/>
      <c r="NOL116" s="100"/>
      <c r="NOM116" s="100"/>
      <c r="NON116" s="100"/>
      <c r="NOO116" s="100"/>
      <c r="NOP116" s="100"/>
      <c r="NOQ116" s="100"/>
      <c r="NOR116" s="100"/>
      <c r="NOS116" s="100"/>
      <c r="NOT116" s="100"/>
      <c r="NOU116" s="100"/>
      <c r="NOV116" s="100"/>
      <c r="NOW116" s="100"/>
      <c r="NOX116" s="100"/>
      <c r="NOY116" s="100"/>
      <c r="NOZ116" s="100"/>
      <c r="NPA116" s="100"/>
      <c r="NPB116" s="100"/>
      <c r="NPC116" s="100"/>
      <c r="NPD116" s="100"/>
      <c r="NPE116" s="100"/>
      <c r="NPF116" s="100"/>
      <c r="NPG116" s="100"/>
      <c r="NPH116" s="100"/>
      <c r="NPI116" s="100"/>
      <c r="NPJ116" s="100"/>
      <c r="NPK116" s="100"/>
      <c r="NPL116" s="100"/>
      <c r="NPM116" s="100"/>
      <c r="NPN116" s="100"/>
      <c r="NPO116" s="100"/>
      <c r="NPP116" s="100"/>
      <c r="NPQ116" s="100"/>
      <c r="NPR116" s="100"/>
      <c r="NPS116" s="100"/>
      <c r="NPT116" s="100"/>
      <c r="NPU116" s="100"/>
      <c r="NPV116" s="100"/>
      <c r="NPW116" s="100"/>
      <c r="NPX116" s="100"/>
      <c r="NPY116" s="100"/>
      <c r="NPZ116" s="100"/>
      <c r="NQA116" s="100"/>
      <c r="NQB116" s="100"/>
      <c r="NQC116" s="100"/>
      <c r="NQD116" s="100"/>
      <c r="NQE116" s="100"/>
      <c r="NQF116" s="100"/>
      <c r="NQG116" s="100"/>
      <c r="NQH116" s="100"/>
      <c r="NQI116" s="100"/>
      <c r="NQJ116" s="100"/>
      <c r="NQK116" s="100"/>
      <c r="NQL116" s="100"/>
      <c r="NQM116" s="100"/>
      <c r="NQN116" s="100"/>
      <c r="NQO116" s="100"/>
      <c r="NQP116" s="100"/>
      <c r="NQQ116" s="100"/>
      <c r="NQR116" s="100"/>
      <c r="NQS116" s="100"/>
      <c r="NQT116" s="100"/>
      <c r="NQU116" s="100"/>
      <c r="NQV116" s="100"/>
      <c r="NQW116" s="100"/>
      <c r="NQX116" s="100"/>
      <c r="NQY116" s="100"/>
      <c r="NQZ116" s="100"/>
      <c r="NRA116" s="100"/>
      <c r="NRB116" s="100"/>
      <c r="NRC116" s="100"/>
      <c r="NRD116" s="100"/>
      <c r="NRE116" s="100"/>
      <c r="NRF116" s="100"/>
      <c r="NRG116" s="100"/>
      <c r="NRH116" s="100"/>
      <c r="NRI116" s="100"/>
      <c r="NRJ116" s="100"/>
      <c r="NRK116" s="100"/>
      <c r="NRL116" s="100"/>
      <c r="NRM116" s="100"/>
      <c r="NRN116" s="100"/>
      <c r="NRO116" s="100"/>
      <c r="NRP116" s="100"/>
      <c r="NRQ116" s="100"/>
      <c r="NRR116" s="100"/>
      <c r="NRS116" s="100"/>
      <c r="NRT116" s="100"/>
      <c r="NRU116" s="100"/>
      <c r="NRV116" s="100"/>
      <c r="NRW116" s="100"/>
      <c r="NRX116" s="100"/>
      <c r="NRY116" s="100"/>
      <c r="NRZ116" s="100"/>
      <c r="NSA116" s="100"/>
      <c r="NSB116" s="100"/>
      <c r="NSC116" s="100"/>
      <c r="NSD116" s="100"/>
      <c r="NSE116" s="100"/>
      <c r="NSF116" s="100"/>
      <c r="NSG116" s="100"/>
      <c r="NSH116" s="100"/>
      <c r="NSI116" s="100"/>
      <c r="NSJ116" s="100"/>
      <c r="NSK116" s="100"/>
      <c r="NSL116" s="100"/>
      <c r="NSM116" s="100"/>
      <c r="NSN116" s="100"/>
      <c r="NSO116" s="100"/>
      <c r="NSP116" s="100"/>
      <c r="NSQ116" s="100"/>
      <c r="NSR116" s="100"/>
      <c r="NSS116" s="100"/>
      <c r="NST116" s="100"/>
      <c r="NSU116" s="100"/>
      <c r="NSV116" s="100"/>
      <c r="NSW116" s="100"/>
      <c r="NSX116" s="100"/>
      <c r="NSY116" s="100"/>
      <c r="NSZ116" s="100"/>
      <c r="NTA116" s="100"/>
      <c r="NTB116" s="100"/>
      <c r="NTC116" s="100"/>
      <c r="NTD116" s="100"/>
      <c r="NTE116" s="100"/>
      <c r="NTF116" s="100"/>
      <c r="NTG116" s="100"/>
      <c r="NTH116" s="100"/>
      <c r="NTI116" s="100"/>
      <c r="NTJ116" s="100"/>
      <c r="NTK116" s="100"/>
      <c r="NTL116" s="100"/>
      <c r="NTM116" s="100"/>
      <c r="NTN116" s="100"/>
      <c r="NTO116" s="100"/>
      <c r="NTP116" s="100"/>
      <c r="NTQ116" s="100"/>
      <c r="NTR116" s="100"/>
      <c r="NTS116" s="100"/>
      <c r="NTT116" s="100"/>
      <c r="NTU116" s="100"/>
      <c r="NTV116" s="100"/>
      <c r="NTW116" s="100"/>
      <c r="NTX116" s="100"/>
      <c r="NTY116" s="100"/>
      <c r="NTZ116" s="100"/>
      <c r="NUA116" s="100"/>
      <c r="NUB116" s="100"/>
      <c r="NUC116" s="100"/>
      <c r="NUD116" s="100"/>
      <c r="NUE116" s="100"/>
      <c r="NUF116" s="100"/>
      <c r="NUG116" s="100"/>
      <c r="NUH116" s="100"/>
      <c r="NUI116" s="100"/>
      <c r="NUJ116" s="100"/>
      <c r="NUK116" s="100"/>
      <c r="NUL116" s="100"/>
      <c r="NUM116" s="100"/>
      <c r="NUN116" s="100"/>
      <c r="NUO116" s="100"/>
      <c r="NUP116" s="100"/>
      <c r="NUQ116" s="100"/>
      <c r="NUR116" s="100"/>
      <c r="NUS116" s="100"/>
      <c r="NUT116" s="100"/>
      <c r="NUU116" s="100"/>
      <c r="NUV116" s="100"/>
      <c r="NUW116" s="100"/>
      <c r="NUX116" s="100"/>
      <c r="NUY116" s="100"/>
      <c r="NUZ116" s="100"/>
      <c r="NVA116" s="100"/>
      <c r="NVB116" s="100"/>
      <c r="NVC116" s="100"/>
      <c r="NVD116" s="100"/>
      <c r="NVE116" s="100"/>
      <c r="NVF116" s="100"/>
      <c r="NVG116" s="100"/>
      <c r="NVH116" s="100"/>
      <c r="NVI116" s="100"/>
      <c r="NVJ116" s="100"/>
      <c r="NVK116" s="100"/>
      <c r="NVL116" s="100"/>
      <c r="NVM116" s="100"/>
      <c r="NVN116" s="100"/>
      <c r="NVO116" s="100"/>
      <c r="NVP116" s="100"/>
      <c r="NVQ116" s="100"/>
      <c r="NVR116" s="100"/>
      <c r="NVS116" s="100"/>
      <c r="NVT116" s="100"/>
      <c r="NVU116" s="100"/>
      <c r="NVV116" s="100"/>
      <c r="NVW116" s="100"/>
      <c r="NVX116" s="100"/>
      <c r="NVY116" s="100"/>
      <c r="NVZ116" s="100"/>
      <c r="NWA116" s="100"/>
      <c r="NWB116" s="100"/>
      <c r="NWC116" s="100"/>
      <c r="NWD116" s="100"/>
      <c r="NWE116" s="100"/>
      <c r="NWF116" s="100"/>
      <c r="NWG116" s="100"/>
      <c r="NWH116" s="100"/>
      <c r="NWI116" s="100"/>
      <c r="NWJ116" s="100"/>
      <c r="NWK116" s="100"/>
      <c r="NWL116" s="100"/>
      <c r="NWM116" s="100"/>
      <c r="NWN116" s="100"/>
      <c r="NWO116" s="100"/>
      <c r="NWP116" s="100"/>
      <c r="NWQ116" s="100"/>
      <c r="NWR116" s="100"/>
      <c r="NWS116" s="100"/>
      <c r="NWT116" s="100"/>
      <c r="NWU116" s="100"/>
      <c r="NWV116" s="100"/>
      <c r="NWW116" s="100"/>
      <c r="NWX116" s="100"/>
      <c r="NWY116" s="100"/>
      <c r="NWZ116" s="100"/>
      <c r="NXA116" s="100"/>
      <c r="NXB116" s="100"/>
      <c r="NXC116" s="100"/>
      <c r="NXD116" s="100"/>
      <c r="NXE116" s="100"/>
      <c r="NXF116" s="100"/>
      <c r="NXG116" s="100"/>
      <c r="NXH116" s="100"/>
      <c r="NXI116" s="100"/>
      <c r="NXJ116" s="100"/>
      <c r="NXK116" s="100"/>
      <c r="NXL116" s="100"/>
      <c r="NXM116" s="100"/>
      <c r="NXN116" s="100"/>
      <c r="NXO116" s="100"/>
      <c r="NXP116" s="100"/>
      <c r="NXQ116" s="100"/>
      <c r="NXR116" s="100"/>
      <c r="NXS116" s="100"/>
      <c r="NXT116" s="100"/>
      <c r="NXU116" s="100"/>
      <c r="NXV116" s="100"/>
      <c r="NXW116" s="100"/>
      <c r="NXX116" s="100"/>
      <c r="NXY116" s="100"/>
      <c r="NXZ116" s="100"/>
      <c r="NYA116" s="100"/>
      <c r="NYB116" s="100"/>
      <c r="NYC116" s="100"/>
      <c r="NYD116" s="100"/>
      <c r="NYE116" s="100"/>
      <c r="NYF116" s="100"/>
      <c r="NYG116" s="100"/>
      <c r="NYH116" s="100"/>
      <c r="NYI116" s="100"/>
      <c r="NYJ116" s="100"/>
      <c r="NYK116" s="100"/>
      <c r="NYL116" s="100"/>
      <c r="NYM116" s="100"/>
      <c r="NYN116" s="100"/>
      <c r="NYO116" s="100"/>
      <c r="NYP116" s="100"/>
      <c r="NYQ116" s="100"/>
      <c r="NYR116" s="100"/>
      <c r="NYS116" s="100"/>
      <c r="NYT116" s="100"/>
      <c r="NYU116" s="100"/>
      <c r="NYV116" s="100"/>
      <c r="NYW116" s="100"/>
      <c r="NYX116" s="100"/>
      <c r="NYY116" s="100"/>
      <c r="NYZ116" s="100"/>
      <c r="NZA116" s="100"/>
      <c r="NZB116" s="100"/>
      <c r="NZC116" s="100"/>
      <c r="NZD116" s="100"/>
      <c r="NZE116" s="100"/>
      <c r="NZF116" s="100"/>
      <c r="NZG116" s="100"/>
      <c r="NZH116" s="100"/>
      <c r="NZI116" s="100"/>
      <c r="NZJ116" s="100"/>
      <c r="NZK116" s="100"/>
      <c r="NZL116" s="100"/>
      <c r="NZM116" s="100"/>
      <c r="NZN116" s="100"/>
      <c r="NZO116" s="100"/>
      <c r="NZP116" s="100"/>
      <c r="NZQ116" s="100"/>
      <c r="NZR116" s="100"/>
      <c r="NZS116" s="100"/>
      <c r="NZT116" s="100"/>
      <c r="NZU116" s="100"/>
      <c r="NZV116" s="100"/>
      <c r="NZW116" s="100"/>
      <c r="NZX116" s="100"/>
      <c r="NZY116" s="100"/>
      <c r="NZZ116" s="100"/>
      <c r="OAA116" s="100"/>
      <c r="OAB116" s="100"/>
      <c r="OAC116" s="100"/>
      <c r="OAD116" s="100"/>
      <c r="OAE116" s="100"/>
      <c r="OAF116" s="100"/>
      <c r="OAG116" s="100"/>
      <c r="OAH116" s="100"/>
      <c r="OAI116" s="100"/>
      <c r="OAJ116" s="100"/>
      <c r="OAK116" s="100"/>
      <c r="OAL116" s="100"/>
      <c r="OAM116" s="100"/>
      <c r="OAN116" s="100"/>
      <c r="OAO116" s="100"/>
      <c r="OAP116" s="100"/>
      <c r="OAQ116" s="100"/>
      <c r="OAR116" s="100"/>
      <c r="OAS116" s="100"/>
      <c r="OAT116" s="100"/>
      <c r="OAU116" s="100"/>
      <c r="OAV116" s="100"/>
      <c r="OAW116" s="100"/>
      <c r="OAX116" s="100"/>
      <c r="OAY116" s="100"/>
      <c r="OAZ116" s="100"/>
      <c r="OBA116" s="100"/>
      <c r="OBB116" s="100"/>
      <c r="OBC116" s="100"/>
      <c r="OBD116" s="100"/>
      <c r="OBE116" s="100"/>
      <c r="OBF116" s="100"/>
      <c r="OBG116" s="100"/>
      <c r="OBH116" s="100"/>
      <c r="OBI116" s="100"/>
      <c r="OBJ116" s="100"/>
      <c r="OBK116" s="100"/>
      <c r="OBL116" s="100"/>
      <c r="OBM116" s="100"/>
      <c r="OBN116" s="100"/>
      <c r="OBO116" s="100"/>
      <c r="OBP116" s="100"/>
      <c r="OBQ116" s="100"/>
      <c r="OBR116" s="100"/>
      <c r="OBS116" s="100"/>
      <c r="OBT116" s="100"/>
      <c r="OBU116" s="100"/>
      <c r="OBV116" s="100"/>
      <c r="OBW116" s="100"/>
      <c r="OBX116" s="100"/>
      <c r="OBY116" s="100"/>
      <c r="OBZ116" s="100"/>
      <c r="OCA116" s="100"/>
      <c r="OCB116" s="100"/>
      <c r="OCC116" s="100"/>
      <c r="OCD116" s="100"/>
      <c r="OCE116" s="100"/>
      <c r="OCF116" s="100"/>
      <c r="OCG116" s="100"/>
      <c r="OCH116" s="100"/>
      <c r="OCI116" s="100"/>
      <c r="OCJ116" s="100"/>
      <c r="OCK116" s="100"/>
      <c r="OCL116" s="100"/>
      <c r="OCM116" s="100"/>
      <c r="OCN116" s="100"/>
      <c r="OCO116" s="100"/>
      <c r="OCP116" s="100"/>
      <c r="OCQ116" s="100"/>
      <c r="OCR116" s="100"/>
      <c r="OCS116" s="100"/>
      <c r="OCT116" s="100"/>
      <c r="OCU116" s="100"/>
      <c r="OCV116" s="100"/>
      <c r="OCW116" s="100"/>
      <c r="OCX116" s="100"/>
      <c r="OCY116" s="100"/>
      <c r="OCZ116" s="100"/>
      <c r="ODA116" s="100"/>
      <c r="ODB116" s="100"/>
      <c r="ODC116" s="100"/>
      <c r="ODD116" s="100"/>
      <c r="ODE116" s="100"/>
      <c r="ODF116" s="100"/>
      <c r="ODG116" s="100"/>
      <c r="ODH116" s="100"/>
      <c r="ODI116" s="100"/>
      <c r="ODJ116" s="100"/>
      <c r="ODK116" s="100"/>
      <c r="ODL116" s="100"/>
      <c r="ODM116" s="100"/>
      <c r="ODN116" s="100"/>
      <c r="ODO116" s="100"/>
      <c r="ODP116" s="100"/>
      <c r="ODQ116" s="100"/>
      <c r="ODR116" s="100"/>
      <c r="ODS116" s="100"/>
      <c r="ODT116" s="100"/>
      <c r="ODU116" s="100"/>
      <c r="ODV116" s="100"/>
      <c r="ODW116" s="100"/>
      <c r="ODX116" s="100"/>
      <c r="ODY116" s="100"/>
      <c r="ODZ116" s="100"/>
      <c r="OEA116" s="100"/>
      <c r="OEB116" s="100"/>
      <c r="OEC116" s="100"/>
      <c r="OED116" s="100"/>
      <c r="OEE116" s="100"/>
      <c r="OEF116" s="100"/>
      <c r="OEG116" s="100"/>
      <c r="OEH116" s="100"/>
      <c r="OEI116" s="100"/>
      <c r="OEJ116" s="100"/>
      <c r="OEK116" s="100"/>
      <c r="OEL116" s="100"/>
      <c r="OEM116" s="100"/>
      <c r="OEN116" s="100"/>
      <c r="OEO116" s="100"/>
      <c r="OEP116" s="100"/>
      <c r="OEQ116" s="100"/>
      <c r="OER116" s="100"/>
      <c r="OES116" s="100"/>
      <c r="OET116" s="100"/>
      <c r="OEU116" s="100"/>
      <c r="OEV116" s="100"/>
      <c r="OEW116" s="100"/>
      <c r="OEX116" s="100"/>
      <c r="OEY116" s="100"/>
      <c r="OEZ116" s="100"/>
      <c r="OFA116" s="100"/>
      <c r="OFB116" s="100"/>
      <c r="OFC116" s="100"/>
      <c r="OFD116" s="100"/>
      <c r="OFE116" s="100"/>
      <c r="OFF116" s="100"/>
      <c r="OFG116" s="100"/>
      <c r="OFH116" s="100"/>
      <c r="OFI116" s="100"/>
      <c r="OFJ116" s="100"/>
      <c r="OFK116" s="100"/>
      <c r="OFL116" s="100"/>
      <c r="OFM116" s="100"/>
      <c r="OFN116" s="100"/>
      <c r="OFO116" s="100"/>
      <c r="OFP116" s="100"/>
      <c r="OFQ116" s="100"/>
      <c r="OFR116" s="100"/>
      <c r="OFS116" s="100"/>
      <c r="OFT116" s="100"/>
      <c r="OFU116" s="100"/>
      <c r="OFV116" s="100"/>
      <c r="OFW116" s="100"/>
      <c r="OFX116" s="100"/>
      <c r="OFY116" s="100"/>
      <c r="OFZ116" s="100"/>
      <c r="OGA116" s="100"/>
      <c r="OGB116" s="100"/>
      <c r="OGC116" s="100"/>
      <c r="OGD116" s="100"/>
      <c r="OGE116" s="100"/>
      <c r="OGF116" s="100"/>
      <c r="OGG116" s="100"/>
      <c r="OGH116" s="100"/>
      <c r="OGI116" s="100"/>
      <c r="OGJ116" s="100"/>
      <c r="OGK116" s="100"/>
      <c r="OGL116" s="100"/>
      <c r="OGM116" s="100"/>
      <c r="OGN116" s="100"/>
      <c r="OGO116" s="100"/>
      <c r="OGP116" s="100"/>
      <c r="OGQ116" s="100"/>
      <c r="OGR116" s="100"/>
      <c r="OGS116" s="100"/>
      <c r="OGT116" s="100"/>
      <c r="OGU116" s="100"/>
      <c r="OGV116" s="100"/>
      <c r="OGW116" s="100"/>
      <c r="OGX116" s="100"/>
      <c r="OGY116" s="100"/>
      <c r="OGZ116" s="100"/>
      <c r="OHA116" s="100"/>
      <c r="OHB116" s="100"/>
      <c r="OHC116" s="100"/>
      <c r="OHD116" s="100"/>
      <c r="OHE116" s="100"/>
      <c r="OHF116" s="100"/>
      <c r="OHG116" s="100"/>
      <c r="OHH116" s="100"/>
      <c r="OHI116" s="100"/>
      <c r="OHJ116" s="100"/>
      <c r="OHK116" s="100"/>
      <c r="OHL116" s="100"/>
      <c r="OHM116" s="100"/>
      <c r="OHN116" s="100"/>
      <c r="OHO116" s="100"/>
      <c r="OHP116" s="100"/>
      <c r="OHQ116" s="100"/>
      <c r="OHR116" s="100"/>
      <c r="OHS116" s="100"/>
      <c r="OHT116" s="100"/>
      <c r="OHU116" s="100"/>
      <c r="OHV116" s="100"/>
      <c r="OHW116" s="100"/>
      <c r="OHX116" s="100"/>
      <c r="OHY116" s="100"/>
      <c r="OHZ116" s="100"/>
      <c r="OIA116" s="100"/>
      <c r="OIB116" s="100"/>
      <c r="OIC116" s="100"/>
      <c r="OID116" s="100"/>
      <c r="OIE116" s="100"/>
      <c r="OIF116" s="100"/>
      <c r="OIG116" s="100"/>
      <c r="OIH116" s="100"/>
      <c r="OII116" s="100"/>
      <c r="OIJ116" s="100"/>
      <c r="OIK116" s="100"/>
      <c r="OIL116" s="100"/>
      <c r="OIM116" s="100"/>
      <c r="OIN116" s="100"/>
      <c r="OIO116" s="100"/>
      <c r="OIP116" s="100"/>
      <c r="OIQ116" s="100"/>
      <c r="OIR116" s="100"/>
      <c r="OIS116" s="100"/>
      <c r="OIT116" s="100"/>
      <c r="OIU116" s="100"/>
      <c r="OIV116" s="100"/>
      <c r="OIW116" s="100"/>
      <c r="OIX116" s="100"/>
      <c r="OIY116" s="100"/>
      <c r="OIZ116" s="100"/>
      <c r="OJA116" s="100"/>
      <c r="OJB116" s="100"/>
      <c r="OJC116" s="100"/>
      <c r="OJD116" s="100"/>
      <c r="OJE116" s="100"/>
      <c r="OJF116" s="100"/>
      <c r="OJG116" s="100"/>
      <c r="OJH116" s="100"/>
      <c r="OJI116" s="100"/>
      <c r="OJJ116" s="100"/>
      <c r="OJK116" s="100"/>
      <c r="OJL116" s="100"/>
      <c r="OJM116" s="100"/>
      <c r="OJN116" s="100"/>
      <c r="OJO116" s="100"/>
      <c r="OJP116" s="100"/>
      <c r="OJQ116" s="100"/>
      <c r="OJR116" s="100"/>
      <c r="OJS116" s="100"/>
      <c r="OJT116" s="100"/>
      <c r="OJU116" s="100"/>
      <c r="OJV116" s="100"/>
      <c r="OJW116" s="100"/>
      <c r="OJX116" s="100"/>
      <c r="OJY116" s="100"/>
      <c r="OJZ116" s="100"/>
      <c r="OKA116" s="100"/>
      <c r="OKB116" s="100"/>
      <c r="OKC116" s="100"/>
      <c r="OKD116" s="100"/>
      <c r="OKE116" s="100"/>
      <c r="OKF116" s="100"/>
      <c r="OKG116" s="100"/>
      <c r="OKH116" s="100"/>
      <c r="OKI116" s="100"/>
      <c r="OKJ116" s="100"/>
      <c r="OKK116" s="100"/>
      <c r="OKL116" s="100"/>
      <c r="OKM116" s="100"/>
      <c r="OKN116" s="100"/>
      <c r="OKO116" s="100"/>
      <c r="OKP116" s="100"/>
      <c r="OKQ116" s="100"/>
      <c r="OKR116" s="100"/>
      <c r="OKS116" s="100"/>
      <c r="OKT116" s="100"/>
      <c r="OKU116" s="100"/>
      <c r="OKV116" s="100"/>
      <c r="OKW116" s="100"/>
      <c r="OKX116" s="100"/>
      <c r="OKY116" s="100"/>
      <c r="OKZ116" s="100"/>
      <c r="OLA116" s="100"/>
      <c r="OLB116" s="100"/>
      <c r="OLC116" s="100"/>
      <c r="OLD116" s="100"/>
      <c r="OLE116" s="100"/>
      <c r="OLF116" s="100"/>
      <c r="OLG116" s="100"/>
      <c r="OLH116" s="100"/>
      <c r="OLI116" s="100"/>
      <c r="OLJ116" s="100"/>
      <c r="OLK116" s="100"/>
      <c r="OLL116" s="100"/>
      <c r="OLM116" s="100"/>
      <c r="OLN116" s="100"/>
      <c r="OLO116" s="100"/>
      <c r="OLP116" s="100"/>
      <c r="OLQ116" s="100"/>
      <c r="OLR116" s="100"/>
      <c r="OLS116" s="100"/>
      <c r="OLT116" s="100"/>
      <c r="OLU116" s="100"/>
      <c r="OLV116" s="100"/>
      <c r="OLW116" s="100"/>
      <c r="OLX116" s="100"/>
      <c r="OLY116" s="100"/>
      <c r="OLZ116" s="100"/>
      <c r="OMA116" s="100"/>
      <c r="OMB116" s="100"/>
      <c r="OMC116" s="100"/>
      <c r="OMD116" s="100"/>
      <c r="OME116" s="100"/>
      <c r="OMF116" s="100"/>
      <c r="OMG116" s="100"/>
      <c r="OMH116" s="100"/>
      <c r="OMI116" s="100"/>
      <c r="OMJ116" s="100"/>
      <c r="OMK116" s="100"/>
      <c r="OML116" s="100"/>
      <c r="OMM116" s="100"/>
      <c r="OMN116" s="100"/>
      <c r="OMO116" s="100"/>
      <c r="OMP116" s="100"/>
      <c r="OMQ116" s="100"/>
      <c r="OMR116" s="100"/>
      <c r="OMS116" s="100"/>
      <c r="OMT116" s="100"/>
      <c r="OMU116" s="100"/>
      <c r="OMV116" s="100"/>
      <c r="OMW116" s="100"/>
      <c r="OMX116" s="100"/>
      <c r="OMY116" s="100"/>
      <c r="OMZ116" s="100"/>
      <c r="ONA116" s="100"/>
      <c r="ONB116" s="100"/>
      <c r="ONC116" s="100"/>
      <c r="OND116" s="100"/>
      <c r="ONE116" s="100"/>
      <c r="ONF116" s="100"/>
      <c r="ONG116" s="100"/>
      <c r="ONH116" s="100"/>
      <c r="ONI116" s="100"/>
      <c r="ONJ116" s="100"/>
      <c r="ONK116" s="100"/>
      <c r="ONL116" s="100"/>
      <c r="ONM116" s="100"/>
      <c r="ONN116" s="100"/>
      <c r="ONO116" s="100"/>
      <c r="ONP116" s="100"/>
      <c r="ONQ116" s="100"/>
      <c r="ONR116" s="100"/>
      <c r="ONS116" s="100"/>
      <c r="ONT116" s="100"/>
      <c r="ONU116" s="100"/>
      <c r="ONV116" s="100"/>
      <c r="ONW116" s="100"/>
      <c r="ONX116" s="100"/>
      <c r="ONY116" s="100"/>
      <c r="ONZ116" s="100"/>
      <c r="OOA116" s="100"/>
      <c r="OOB116" s="100"/>
      <c r="OOC116" s="100"/>
      <c r="OOD116" s="100"/>
      <c r="OOE116" s="100"/>
      <c r="OOF116" s="100"/>
      <c r="OOG116" s="100"/>
      <c r="OOH116" s="100"/>
      <c r="OOI116" s="100"/>
      <c r="OOJ116" s="100"/>
      <c r="OOK116" s="100"/>
      <c r="OOL116" s="100"/>
      <c r="OOM116" s="100"/>
      <c r="OON116" s="100"/>
      <c r="OOO116" s="100"/>
      <c r="OOP116" s="100"/>
      <c r="OOQ116" s="100"/>
      <c r="OOR116" s="100"/>
      <c r="OOS116" s="100"/>
      <c r="OOT116" s="100"/>
      <c r="OOU116" s="100"/>
      <c r="OOV116" s="100"/>
      <c r="OOW116" s="100"/>
      <c r="OOX116" s="100"/>
      <c r="OOY116" s="100"/>
      <c r="OOZ116" s="100"/>
      <c r="OPA116" s="100"/>
      <c r="OPB116" s="100"/>
      <c r="OPC116" s="100"/>
      <c r="OPD116" s="100"/>
      <c r="OPE116" s="100"/>
      <c r="OPF116" s="100"/>
      <c r="OPG116" s="100"/>
      <c r="OPH116" s="100"/>
      <c r="OPI116" s="100"/>
      <c r="OPJ116" s="100"/>
      <c r="OPK116" s="100"/>
      <c r="OPL116" s="100"/>
      <c r="OPM116" s="100"/>
      <c r="OPN116" s="100"/>
      <c r="OPO116" s="100"/>
      <c r="OPP116" s="100"/>
      <c r="OPQ116" s="100"/>
      <c r="OPR116" s="100"/>
      <c r="OPS116" s="100"/>
      <c r="OPT116" s="100"/>
      <c r="OPU116" s="100"/>
      <c r="OPV116" s="100"/>
      <c r="OPW116" s="100"/>
      <c r="OPX116" s="100"/>
      <c r="OPY116" s="100"/>
      <c r="OPZ116" s="100"/>
      <c r="OQA116" s="100"/>
      <c r="OQB116" s="100"/>
      <c r="OQC116" s="100"/>
      <c r="OQD116" s="100"/>
      <c r="OQE116" s="100"/>
      <c r="OQF116" s="100"/>
      <c r="OQG116" s="100"/>
      <c r="OQH116" s="100"/>
      <c r="OQI116" s="100"/>
      <c r="OQJ116" s="100"/>
      <c r="OQK116" s="100"/>
      <c r="OQL116" s="100"/>
      <c r="OQM116" s="100"/>
      <c r="OQN116" s="100"/>
      <c r="OQO116" s="100"/>
      <c r="OQP116" s="100"/>
      <c r="OQQ116" s="100"/>
      <c r="OQR116" s="100"/>
      <c r="OQS116" s="100"/>
      <c r="OQT116" s="100"/>
      <c r="OQU116" s="100"/>
      <c r="OQV116" s="100"/>
      <c r="OQW116" s="100"/>
      <c r="OQX116" s="100"/>
      <c r="OQY116" s="100"/>
      <c r="OQZ116" s="100"/>
      <c r="ORA116" s="100"/>
      <c r="ORB116" s="100"/>
      <c r="ORC116" s="100"/>
      <c r="ORD116" s="100"/>
      <c r="ORE116" s="100"/>
      <c r="ORF116" s="100"/>
      <c r="ORG116" s="100"/>
      <c r="ORH116" s="100"/>
      <c r="ORI116" s="100"/>
      <c r="ORJ116" s="100"/>
      <c r="ORK116" s="100"/>
      <c r="ORL116" s="100"/>
      <c r="ORM116" s="100"/>
      <c r="ORN116" s="100"/>
      <c r="ORO116" s="100"/>
      <c r="ORP116" s="100"/>
      <c r="ORQ116" s="100"/>
      <c r="ORR116" s="100"/>
      <c r="ORS116" s="100"/>
      <c r="ORT116" s="100"/>
      <c r="ORU116" s="100"/>
      <c r="ORV116" s="100"/>
      <c r="ORW116" s="100"/>
      <c r="ORX116" s="100"/>
      <c r="ORY116" s="100"/>
      <c r="ORZ116" s="100"/>
      <c r="OSA116" s="100"/>
      <c r="OSB116" s="100"/>
      <c r="OSC116" s="100"/>
      <c r="OSD116" s="100"/>
      <c r="OSE116" s="100"/>
      <c r="OSF116" s="100"/>
      <c r="OSG116" s="100"/>
      <c r="OSH116" s="100"/>
      <c r="OSI116" s="100"/>
      <c r="OSJ116" s="100"/>
      <c r="OSK116" s="100"/>
      <c r="OSL116" s="100"/>
      <c r="OSM116" s="100"/>
      <c r="OSN116" s="100"/>
      <c r="OSO116" s="100"/>
      <c r="OSP116" s="100"/>
      <c r="OSQ116" s="100"/>
      <c r="OSR116" s="100"/>
      <c r="OSS116" s="100"/>
      <c r="OST116" s="100"/>
      <c r="OSU116" s="100"/>
      <c r="OSV116" s="100"/>
      <c r="OSW116" s="100"/>
      <c r="OSX116" s="100"/>
      <c r="OSY116" s="100"/>
      <c r="OSZ116" s="100"/>
      <c r="OTA116" s="100"/>
      <c r="OTB116" s="100"/>
      <c r="OTC116" s="100"/>
      <c r="OTD116" s="100"/>
      <c r="OTE116" s="100"/>
      <c r="OTF116" s="100"/>
      <c r="OTG116" s="100"/>
      <c r="OTH116" s="100"/>
      <c r="OTI116" s="100"/>
      <c r="OTJ116" s="100"/>
      <c r="OTK116" s="100"/>
      <c r="OTL116" s="100"/>
      <c r="OTM116" s="100"/>
      <c r="OTN116" s="100"/>
      <c r="OTO116" s="100"/>
      <c r="OTP116" s="100"/>
      <c r="OTQ116" s="100"/>
      <c r="OTR116" s="100"/>
      <c r="OTS116" s="100"/>
      <c r="OTT116" s="100"/>
      <c r="OTU116" s="100"/>
      <c r="OTV116" s="100"/>
      <c r="OTW116" s="100"/>
      <c r="OTX116" s="100"/>
      <c r="OTY116" s="100"/>
      <c r="OTZ116" s="100"/>
      <c r="OUA116" s="100"/>
      <c r="OUB116" s="100"/>
      <c r="OUC116" s="100"/>
      <c r="OUD116" s="100"/>
      <c r="OUE116" s="100"/>
      <c r="OUF116" s="100"/>
      <c r="OUG116" s="100"/>
      <c r="OUH116" s="100"/>
      <c r="OUI116" s="100"/>
      <c r="OUJ116" s="100"/>
      <c r="OUK116" s="100"/>
      <c r="OUL116" s="100"/>
      <c r="OUM116" s="100"/>
      <c r="OUN116" s="100"/>
      <c r="OUO116" s="100"/>
      <c r="OUP116" s="100"/>
      <c r="OUQ116" s="100"/>
      <c r="OUR116" s="100"/>
      <c r="OUS116" s="100"/>
      <c r="OUT116" s="100"/>
      <c r="OUU116" s="100"/>
      <c r="OUV116" s="100"/>
      <c r="OUW116" s="100"/>
      <c r="OUX116" s="100"/>
      <c r="OUY116" s="100"/>
      <c r="OUZ116" s="100"/>
      <c r="OVA116" s="100"/>
      <c r="OVB116" s="100"/>
      <c r="OVC116" s="100"/>
      <c r="OVD116" s="100"/>
      <c r="OVE116" s="100"/>
      <c r="OVF116" s="100"/>
      <c r="OVG116" s="100"/>
      <c r="OVH116" s="100"/>
      <c r="OVI116" s="100"/>
      <c r="OVJ116" s="100"/>
      <c r="OVK116" s="100"/>
      <c r="OVL116" s="100"/>
      <c r="OVM116" s="100"/>
      <c r="OVN116" s="100"/>
      <c r="OVO116" s="100"/>
      <c r="OVP116" s="100"/>
      <c r="OVQ116" s="100"/>
      <c r="OVR116" s="100"/>
      <c r="OVS116" s="100"/>
      <c r="OVT116" s="100"/>
      <c r="OVU116" s="100"/>
      <c r="OVV116" s="100"/>
      <c r="OVW116" s="100"/>
      <c r="OVX116" s="100"/>
      <c r="OVY116" s="100"/>
      <c r="OVZ116" s="100"/>
      <c r="OWA116" s="100"/>
      <c r="OWB116" s="100"/>
      <c r="OWC116" s="100"/>
      <c r="OWD116" s="100"/>
      <c r="OWE116" s="100"/>
      <c r="OWF116" s="100"/>
      <c r="OWG116" s="100"/>
      <c r="OWH116" s="100"/>
      <c r="OWI116" s="100"/>
      <c r="OWJ116" s="100"/>
      <c r="OWK116" s="100"/>
      <c r="OWL116" s="100"/>
      <c r="OWM116" s="100"/>
      <c r="OWN116" s="100"/>
      <c r="OWO116" s="100"/>
      <c r="OWP116" s="100"/>
      <c r="OWQ116" s="100"/>
      <c r="OWR116" s="100"/>
      <c r="OWS116" s="100"/>
      <c r="OWT116" s="100"/>
      <c r="OWU116" s="100"/>
      <c r="OWV116" s="100"/>
      <c r="OWW116" s="100"/>
      <c r="OWX116" s="100"/>
      <c r="OWY116" s="100"/>
      <c r="OWZ116" s="100"/>
      <c r="OXA116" s="100"/>
      <c r="OXB116" s="100"/>
      <c r="OXC116" s="100"/>
      <c r="OXD116" s="100"/>
      <c r="OXE116" s="100"/>
      <c r="OXF116" s="100"/>
      <c r="OXG116" s="100"/>
      <c r="OXH116" s="100"/>
      <c r="OXI116" s="100"/>
      <c r="OXJ116" s="100"/>
      <c r="OXK116" s="100"/>
      <c r="OXL116" s="100"/>
      <c r="OXM116" s="100"/>
      <c r="OXN116" s="100"/>
      <c r="OXO116" s="100"/>
      <c r="OXP116" s="100"/>
      <c r="OXQ116" s="100"/>
      <c r="OXR116" s="100"/>
      <c r="OXS116" s="100"/>
      <c r="OXT116" s="100"/>
      <c r="OXU116" s="100"/>
      <c r="OXV116" s="100"/>
      <c r="OXW116" s="100"/>
      <c r="OXX116" s="100"/>
      <c r="OXY116" s="100"/>
      <c r="OXZ116" s="100"/>
      <c r="OYA116" s="100"/>
      <c r="OYB116" s="100"/>
      <c r="OYC116" s="100"/>
      <c r="OYD116" s="100"/>
      <c r="OYE116" s="100"/>
      <c r="OYF116" s="100"/>
      <c r="OYG116" s="100"/>
      <c r="OYH116" s="100"/>
      <c r="OYI116" s="100"/>
      <c r="OYJ116" s="100"/>
      <c r="OYK116" s="100"/>
      <c r="OYL116" s="100"/>
      <c r="OYM116" s="100"/>
      <c r="OYN116" s="100"/>
      <c r="OYO116" s="100"/>
      <c r="OYP116" s="100"/>
      <c r="OYQ116" s="100"/>
      <c r="OYR116" s="100"/>
      <c r="OYS116" s="100"/>
      <c r="OYT116" s="100"/>
      <c r="OYU116" s="100"/>
      <c r="OYV116" s="100"/>
      <c r="OYW116" s="100"/>
      <c r="OYX116" s="100"/>
      <c r="OYY116" s="100"/>
      <c r="OYZ116" s="100"/>
      <c r="OZA116" s="100"/>
      <c r="OZB116" s="100"/>
      <c r="OZC116" s="100"/>
      <c r="OZD116" s="100"/>
      <c r="OZE116" s="100"/>
      <c r="OZF116" s="100"/>
      <c r="OZG116" s="100"/>
      <c r="OZH116" s="100"/>
      <c r="OZI116" s="100"/>
      <c r="OZJ116" s="100"/>
      <c r="OZK116" s="100"/>
      <c r="OZL116" s="100"/>
      <c r="OZM116" s="100"/>
      <c r="OZN116" s="100"/>
      <c r="OZO116" s="100"/>
      <c r="OZP116" s="100"/>
      <c r="OZQ116" s="100"/>
      <c r="OZR116" s="100"/>
      <c r="OZS116" s="100"/>
      <c r="OZT116" s="100"/>
      <c r="OZU116" s="100"/>
      <c r="OZV116" s="100"/>
      <c r="OZW116" s="100"/>
      <c r="OZX116" s="100"/>
      <c r="OZY116" s="100"/>
      <c r="OZZ116" s="100"/>
      <c r="PAA116" s="100"/>
      <c r="PAB116" s="100"/>
      <c r="PAC116" s="100"/>
      <c r="PAD116" s="100"/>
      <c r="PAE116" s="100"/>
      <c r="PAF116" s="100"/>
      <c r="PAG116" s="100"/>
      <c r="PAH116" s="100"/>
      <c r="PAI116" s="100"/>
      <c r="PAJ116" s="100"/>
      <c r="PAK116" s="100"/>
      <c r="PAL116" s="100"/>
      <c r="PAM116" s="100"/>
      <c r="PAN116" s="100"/>
      <c r="PAO116" s="100"/>
      <c r="PAP116" s="100"/>
      <c r="PAQ116" s="100"/>
      <c r="PAR116" s="100"/>
      <c r="PAS116" s="100"/>
      <c r="PAT116" s="100"/>
      <c r="PAU116" s="100"/>
      <c r="PAV116" s="100"/>
      <c r="PAW116" s="100"/>
      <c r="PAX116" s="100"/>
      <c r="PAY116" s="100"/>
      <c r="PAZ116" s="100"/>
      <c r="PBA116" s="100"/>
      <c r="PBB116" s="100"/>
      <c r="PBC116" s="100"/>
      <c r="PBD116" s="100"/>
      <c r="PBE116" s="100"/>
      <c r="PBF116" s="100"/>
      <c r="PBG116" s="100"/>
      <c r="PBH116" s="100"/>
      <c r="PBI116" s="100"/>
      <c r="PBJ116" s="100"/>
      <c r="PBK116" s="100"/>
      <c r="PBL116" s="100"/>
      <c r="PBM116" s="100"/>
      <c r="PBN116" s="100"/>
      <c r="PBO116" s="100"/>
      <c r="PBP116" s="100"/>
      <c r="PBQ116" s="100"/>
      <c r="PBR116" s="100"/>
      <c r="PBS116" s="100"/>
      <c r="PBT116" s="100"/>
      <c r="PBU116" s="100"/>
      <c r="PBV116" s="100"/>
      <c r="PBW116" s="100"/>
      <c r="PBX116" s="100"/>
      <c r="PBY116" s="100"/>
      <c r="PBZ116" s="100"/>
      <c r="PCA116" s="100"/>
      <c r="PCB116" s="100"/>
      <c r="PCC116" s="100"/>
      <c r="PCD116" s="100"/>
      <c r="PCE116" s="100"/>
      <c r="PCF116" s="100"/>
      <c r="PCG116" s="100"/>
      <c r="PCH116" s="100"/>
      <c r="PCI116" s="100"/>
      <c r="PCJ116" s="100"/>
      <c r="PCK116" s="100"/>
      <c r="PCL116" s="100"/>
      <c r="PCM116" s="100"/>
      <c r="PCN116" s="100"/>
      <c r="PCO116" s="100"/>
      <c r="PCP116" s="100"/>
      <c r="PCQ116" s="100"/>
      <c r="PCR116" s="100"/>
      <c r="PCS116" s="100"/>
      <c r="PCT116" s="100"/>
      <c r="PCU116" s="100"/>
      <c r="PCV116" s="100"/>
      <c r="PCW116" s="100"/>
      <c r="PCX116" s="100"/>
      <c r="PCY116" s="100"/>
      <c r="PCZ116" s="100"/>
      <c r="PDA116" s="100"/>
      <c r="PDB116" s="100"/>
      <c r="PDC116" s="100"/>
      <c r="PDD116" s="100"/>
      <c r="PDE116" s="100"/>
      <c r="PDF116" s="100"/>
      <c r="PDG116" s="100"/>
      <c r="PDH116" s="100"/>
      <c r="PDI116" s="100"/>
      <c r="PDJ116" s="100"/>
      <c r="PDK116" s="100"/>
      <c r="PDL116" s="100"/>
      <c r="PDM116" s="100"/>
      <c r="PDN116" s="100"/>
      <c r="PDO116" s="100"/>
      <c r="PDP116" s="100"/>
      <c r="PDQ116" s="100"/>
      <c r="PDR116" s="100"/>
      <c r="PDS116" s="100"/>
      <c r="PDT116" s="100"/>
      <c r="PDU116" s="100"/>
      <c r="PDV116" s="100"/>
      <c r="PDW116" s="100"/>
      <c r="PDX116" s="100"/>
      <c r="PDY116" s="100"/>
      <c r="PDZ116" s="100"/>
      <c r="PEA116" s="100"/>
      <c r="PEB116" s="100"/>
      <c r="PEC116" s="100"/>
      <c r="PED116" s="100"/>
      <c r="PEE116" s="100"/>
      <c r="PEF116" s="100"/>
      <c r="PEG116" s="100"/>
      <c r="PEH116" s="100"/>
      <c r="PEI116" s="100"/>
      <c r="PEJ116" s="100"/>
      <c r="PEK116" s="100"/>
      <c r="PEL116" s="100"/>
      <c r="PEM116" s="100"/>
      <c r="PEN116" s="100"/>
      <c r="PEO116" s="100"/>
      <c r="PEP116" s="100"/>
      <c r="PEQ116" s="100"/>
      <c r="PER116" s="100"/>
      <c r="PES116" s="100"/>
      <c r="PET116" s="100"/>
      <c r="PEU116" s="100"/>
      <c r="PEV116" s="100"/>
      <c r="PEW116" s="100"/>
      <c r="PEX116" s="100"/>
      <c r="PEY116" s="100"/>
      <c r="PEZ116" s="100"/>
      <c r="PFA116" s="100"/>
      <c r="PFB116" s="100"/>
      <c r="PFC116" s="100"/>
      <c r="PFD116" s="100"/>
      <c r="PFE116" s="100"/>
      <c r="PFF116" s="100"/>
      <c r="PFG116" s="100"/>
      <c r="PFH116" s="100"/>
      <c r="PFI116" s="100"/>
      <c r="PFJ116" s="100"/>
      <c r="PFK116" s="100"/>
      <c r="PFL116" s="100"/>
      <c r="PFM116" s="100"/>
      <c r="PFN116" s="100"/>
      <c r="PFO116" s="100"/>
      <c r="PFP116" s="100"/>
      <c r="PFQ116" s="100"/>
      <c r="PFR116" s="100"/>
      <c r="PFS116" s="100"/>
      <c r="PFT116" s="100"/>
      <c r="PFU116" s="100"/>
      <c r="PFV116" s="100"/>
      <c r="PFW116" s="100"/>
      <c r="PFX116" s="100"/>
      <c r="PFY116" s="100"/>
      <c r="PFZ116" s="100"/>
      <c r="PGA116" s="100"/>
      <c r="PGB116" s="100"/>
      <c r="PGC116" s="100"/>
      <c r="PGD116" s="100"/>
      <c r="PGE116" s="100"/>
      <c r="PGF116" s="100"/>
      <c r="PGG116" s="100"/>
      <c r="PGH116" s="100"/>
      <c r="PGI116" s="100"/>
      <c r="PGJ116" s="100"/>
      <c r="PGK116" s="100"/>
      <c r="PGL116" s="100"/>
      <c r="PGM116" s="100"/>
      <c r="PGN116" s="100"/>
      <c r="PGO116" s="100"/>
      <c r="PGP116" s="100"/>
      <c r="PGQ116" s="100"/>
      <c r="PGR116" s="100"/>
      <c r="PGS116" s="100"/>
      <c r="PGT116" s="100"/>
      <c r="PGU116" s="100"/>
      <c r="PGV116" s="100"/>
      <c r="PGW116" s="100"/>
      <c r="PGX116" s="100"/>
      <c r="PGY116" s="100"/>
      <c r="PGZ116" s="100"/>
      <c r="PHA116" s="100"/>
      <c r="PHB116" s="100"/>
      <c r="PHC116" s="100"/>
      <c r="PHD116" s="100"/>
      <c r="PHE116" s="100"/>
      <c r="PHF116" s="100"/>
      <c r="PHG116" s="100"/>
      <c r="PHH116" s="100"/>
      <c r="PHI116" s="100"/>
      <c r="PHJ116" s="100"/>
      <c r="PHK116" s="100"/>
      <c r="PHL116" s="100"/>
      <c r="PHM116" s="100"/>
      <c r="PHN116" s="100"/>
      <c r="PHO116" s="100"/>
      <c r="PHP116" s="100"/>
      <c r="PHQ116" s="100"/>
      <c r="PHR116" s="100"/>
      <c r="PHS116" s="100"/>
      <c r="PHT116" s="100"/>
      <c r="PHU116" s="100"/>
      <c r="PHV116" s="100"/>
      <c r="PHW116" s="100"/>
      <c r="PHX116" s="100"/>
      <c r="PHY116" s="100"/>
      <c r="PHZ116" s="100"/>
      <c r="PIA116" s="100"/>
      <c r="PIB116" s="100"/>
      <c r="PIC116" s="100"/>
      <c r="PID116" s="100"/>
      <c r="PIE116" s="100"/>
      <c r="PIF116" s="100"/>
      <c r="PIG116" s="100"/>
      <c r="PIH116" s="100"/>
      <c r="PII116" s="100"/>
      <c r="PIJ116" s="100"/>
      <c r="PIK116" s="100"/>
      <c r="PIL116" s="100"/>
      <c r="PIM116" s="100"/>
      <c r="PIN116" s="100"/>
      <c r="PIO116" s="100"/>
      <c r="PIP116" s="100"/>
      <c r="PIQ116" s="100"/>
      <c r="PIR116" s="100"/>
      <c r="PIS116" s="100"/>
      <c r="PIT116" s="100"/>
      <c r="PIU116" s="100"/>
      <c r="PIV116" s="100"/>
      <c r="PIW116" s="100"/>
      <c r="PIX116" s="100"/>
      <c r="PIY116" s="100"/>
      <c r="PIZ116" s="100"/>
      <c r="PJA116" s="100"/>
      <c r="PJB116" s="100"/>
      <c r="PJC116" s="100"/>
      <c r="PJD116" s="100"/>
      <c r="PJE116" s="100"/>
      <c r="PJF116" s="100"/>
      <c r="PJG116" s="100"/>
      <c r="PJH116" s="100"/>
      <c r="PJI116" s="100"/>
      <c r="PJJ116" s="100"/>
      <c r="PJK116" s="100"/>
      <c r="PJL116" s="100"/>
      <c r="PJM116" s="100"/>
      <c r="PJN116" s="100"/>
      <c r="PJO116" s="100"/>
      <c r="PJP116" s="100"/>
      <c r="PJQ116" s="100"/>
      <c r="PJR116" s="100"/>
      <c r="PJS116" s="100"/>
      <c r="PJT116" s="100"/>
      <c r="PJU116" s="100"/>
      <c r="PJV116" s="100"/>
      <c r="PJW116" s="100"/>
      <c r="PJX116" s="100"/>
      <c r="PJY116" s="100"/>
      <c r="PJZ116" s="100"/>
      <c r="PKA116" s="100"/>
      <c r="PKB116" s="100"/>
      <c r="PKC116" s="100"/>
      <c r="PKD116" s="100"/>
      <c r="PKE116" s="100"/>
      <c r="PKF116" s="100"/>
      <c r="PKG116" s="100"/>
      <c r="PKH116" s="100"/>
      <c r="PKI116" s="100"/>
      <c r="PKJ116" s="100"/>
      <c r="PKK116" s="100"/>
      <c r="PKL116" s="100"/>
      <c r="PKM116" s="100"/>
      <c r="PKN116" s="100"/>
      <c r="PKO116" s="100"/>
      <c r="PKP116" s="100"/>
      <c r="PKQ116" s="100"/>
      <c r="PKR116" s="100"/>
      <c r="PKS116" s="100"/>
      <c r="PKT116" s="100"/>
      <c r="PKU116" s="100"/>
      <c r="PKV116" s="100"/>
      <c r="PKW116" s="100"/>
      <c r="PKX116" s="100"/>
      <c r="PKY116" s="100"/>
      <c r="PKZ116" s="100"/>
      <c r="PLA116" s="100"/>
      <c r="PLB116" s="100"/>
      <c r="PLC116" s="100"/>
      <c r="PLD116" s="100"/>
      <c r="PLE116" s="100"/>
      <c r="PLF116" s="100"/>
      <c r="PLG116" s="100"/>
      <c r="PLH116" s="100"/>
      <c r="PLI116" s="100"/>
      <c r="PLJ116" s="100"/>
      <c r="PLK116" s="100"/>
      <c r="PLL116" s="100"/>
      <c r="PLM116" s="100"/>
      <c r="PLN116" s="100"/>
      <c r="PLO116" s="100"/>
      <c r="PLP116" s="100"/>
      <c r="PLQ116" s="100"/>
      <c r="PLR116" s="100"/>
      <c r="PLS116" s="100"/>
      <c r="PLT116" s="100"/>
      <c r="PLU116" s="100"/>
      <c r="PLV116" s="100"/>
      <c r="PLW116" s="100"/>
      <c r="PLX116" s="100"/>
      <c r="PLY116" s="100"/>
      <c r="PLZ116" s="100"/>
      <c r="PMA116" s="100"/>
      <c r="PMB116" s="100"/>
      <c r="PMC116" s="100"/>
      <c r="PMD116" s="100"/>
      <c r="PME116" s="100"/>
      <c r="PMF116" s="100"/>
      <c r="PMG116" s="100"/>
      <c r="PMH116" s="100"/>
      <c r="PMI116" s="100"/>
      <c r="PMJ116" s="100"/>
      <c r="PMK116" s="100"/>
      <c r="PML116" s="100"/>
      <c r="PMM116" s="100"/>
      <c r="PMN116" s="100"/>
      <c r="PMO116" s="100"/>
      <c r="PMP116" s="100"/>
      <c r="PMQ116" s="100"/>
      <c r="PMR116" s="100"/>
      <c r="PMS116" s="100"/>
      <c r="PMT116" s="100"/>
      <c r="PMU116" s="100"/>
      <c r="PMV116" s="100"/>
      <c r="PMW116" s="100"/>
      <c r="PMX116" s="100"/>
      <c r="PMY116" s="100"/>
      <c r="PMZ116" s="100"/>
      <c r="PNA116" s="100"/>
      <c r="PNB116" s="100"/>
      <c r="PNC116" s="100"/>
      <c r="PND116" s="100"/>
      <c r="PNE116" s="100"/>
      <c r="PNF116" s="100"/>
      <c r="PNG116" s="100"/>
      <c r="PNH116" s="100"/>
      <c r="PNI116" s="100"/>
      <c r="PNJ116" s="100"/>
      <c r="PNK116" s="100"/>
      <c r="PNL116" s="100"/>
      <c r="PNM116" s="100"/>
      <c r="PNN116" s="100"/>
      <c r="PNO116" s="100"/>
      <c r="PNP116" s="100"/>
      <c r="PNQ116" s="100"/>
      <c r="PNR116" s="100"/>
      <c r="PNS116" s="100"/>
      <c r="PNT116" s="100"/>
      <c r="PNU116" s="100"/>
      <c r="PNV116" s="100"/>
      <c r="PNW116" s="100"/>
      <c r="PNX116" s="100"/>
      <c r="PNY116" s="100"/>
      <c r="PNZ116" s="100"/>
      <c r="POA116" s="100"/>
      <c r="POB116" s="100"/>
      <c r="POC116" s="100"/>
      <c r="POD116" s="100"/>
      <c r="POE116" s="100"/>
      <c r="POF116" s="100"/>
      <c r="POG116" s="100"/>
      <c r="POH116" s="100"/>
      <c r="POI116" s="100"/>
      <c r="POJ116" s="100"/>
      <c r="POK116" s="100"/>
      <c r="POL116" s="100"/>
      <c r="POM116" s="100"/>
      <c r="PON116" s="100"/>
      <c r="POO116" s="100"/>
      <c r="POP116" s="100"/>
      <c r="POQ116" s="100"/>
      <c r="POR116" s="100"/>
      <c r="POS116" s="100"/>
      <c r="POT116" s="100"/>
      <c r="POU116" s="100"/>
      <c r="POV116" s="100"/>
      <c r="POW116" s="100"/>
      <c r="POX116" s="100"/>
      <c r="POY116" s="100"/>
      <c r="POZ116" s="100"/>
      <c r="PPA116" s="100"/>
      <c r="PPB116" s="100"/>
      <c r="PPC116" s="100"/>
      <c r="PPD116" s="100"/>
      <c r="PPE116" s="100"/>
      <c r="PPF116" s="100"/>
      <c r="PPG116" s="100"/>
      <c r="PPH116" s="100"/>
      <c r="PPI116" s="100"/>
      <c r="PPJ116" s="100"/>
      <c r="PPK116" s="100"/>
      <c r="PPL116" s="100"/>
      <c r="PPM116" s="100"/>
      <c r="PPN116" s="100"/>
      <c r="PPO116" s="100"/>
      <c r="PPP116" s="100"/>
      <c r="PPQ116" s="100"/>
      <c r="PPR116" s="100"/>
      <c r="PPS116" s="100"/>
      <c r="PPT116" s="100"/>
      <c r="PPU116" s="100"/>
      <c r="PPV116" s="100"/>
      <c r="PPW116" s="100"/>
      <c r="PPX116" s="100"/>
      <c r="PPY116" s="100"/>
      <c r="PPZ116" s="100"/>
      <c r="PQA116" s="100"/>
      <c r="PQB116" s="100"/>
      <c r="PQC116" s="100"/>
      <c r="PQD116" s="100"/>
      <c r="PQE116" s="100"/>
      <c r="PQF116" s="100"/>
      <c r="PQG116" s="100"/>
      <c r="PQH116" s="100"/>
      <c r="PQI116" s="100"/>
      <c r="PQJ116" s="100"/>
      <c r="PQK116" s="100"/>
      <c r="PQL116" s="100"/>
      <c r="PQM116" s="100"/>
      <c r="PQN116" s="100"/>
      <c r="PQO116" s="100"/>
      <c r="PQP116" s="100"/>
      <c r="PQQ116" s="100"/>
      <c r="PQR116" s="100"/>
      <c r="PQS116" s="100"/>
      <c r="PQT116" s="100"/>
      <c r="PQU116" s="100"/>
      <c r="PQV116" s="100"/>
      <c r="PQW116" s="100"/>
      <c r="PQX116" s="100"/>
      <c r="PQY116" s="100"/>
      <c r="PQZ116" s="100"/>
      <c r="PRA116" s="100"/>
      <c r="PRB116" s="100"/>
      <c r="PRC116" s="100"/>
      <c r="PRD116" s="100"/>
      <c r="PRE116" s="100"/>
      <c r="PRF116" s="100"/>
      <c r="PRG116" s="100"/>
      <c r="PRH116" s="100"/>
      <c r="PRI116" s="100"/>
      <c r="PRJ116" s="100"/>
      <c r="PRK116" s="100"/>
      <c r="PRL116" s="100"/>
      <c r="PRM116" s="100"/>
      <c r="PRN116" s="100"/>
      <c r="PRO116" s="100"/>
      <c r="PRP116" s="100"/>
      <c r="PRQ116" s="100"/>
      <c r="PRR116" s="100"/>
      <c r="PRS116" s="100"/>
      <c r="PRT116" s="100"/>
      <c r="PRU116" s="100"/>
      <c r="PRV116" s="100"/>
      <c r="PRW116" s="100"/>
      <c r="PRX116" s="100"/>
      <c r="PRY116" s="100"/>
      <c r="PRZ116" s="100"/>
      <c r="PSA116" s="100"/>
      <c r="PSB116" s="100"/>
      <c r="PSC116" s="100"/>
      <c r="PSD116" s="100"/>
      <c r="PSE116" s="100"/>
      <c r="PSF116" s="100"/>
      <c r="PSG116" s="100"/>
      <c r="PSH116" s="100"/>
      <c r="PSI116" s="100"/>
      <c r="PSJ116" s="100"/>
      <c r="PSK116" s="100"/>
      <c r="PSL116" s="100"/>
      <c r="PSM116" s="100"/>
      <c r="PSN116" s="100"/>
      <c r="PSO116" s="100"/>
      <c r="PSP116" s="100"/>
      <c r="PSQ116" s="100"/>
      <c r="PSR116" s="100"/>
      <c r="PSS116" s="100"/>
      <c r="PST116" s="100"/>
      <c r="PSU116" s="100"/>
      <c r="PSV116" s="100"/>
      <c r="PSW116" s="100"/>
      <c r="PSX116" s="100"/>
      <c r="PSY116" s="100"/>
      <c r="PSZ116" s="100"/>
      <c r="PTA116" s="100"/>
      <c r="PTB116" s="100"/>
      <c r="PTC116" s="100"/>
      <c r="PTD116" s="100"/>
      <c r="PTE116" s="100"/>
      <c r="PTF116" s="100"/>
      <c r="PTG116" s="100"/>
      <c r="PTH116" s="100"/>
      <c r="PTI116" s="100"/>
      <c r="PTJ116" s="100"/>
      <c r="PTK116" s="100"/>
      <c r="PTL116" s="100"/>
      <c r="PTM116" s="100"/>
      <c r="PTN116" s="100"/>
      <c r="PTO116" s="100"/>
      <c r="PTP116" s="100"/>
      <c r="PTQ116" s="100"/>
      <c r="PTR116" s="100"/>
      <c r="PTS116" s="100"/>
      <c r="PTT116" s="100"/>
      <c r="PTU116" s="100"/>
      <c r="PTV116" s="100"/>
      <c r="PTW116" s="100"/>
      <c r="PTX116" s="100"/>
      <c r="PTY116" s="100"/>
      <c r="PTZ116" s="100"/>
      <c r="PUA116" s="100"/>
      <c r="PUB116" s="100"/>
      <c r="PUC116" s="100"/>
      <c r="PUD116" s="100"/>
      <c r="PUE116" s="100"/>
      <c r="PUF116" s="100"/>
      <c r="PUG116" s="100"/>
      <c r="PUH116" s="100"/>
      <c r="PUI116" s="100"/>
      <c r="PUJ116" s="100"/>
      <c r="PUK116" s="100"/>
      <c r="PUL116" s="100"/>
      <c r="PUM116" s="100"/>
      <c r="PUN116" s="100"/>
      <c r="PUO116" s="100"/>
      <c r="PUP116" s="100"/>
      <c r="PUQ116" s="100"/>
      <c r="PUR116" s="100"/>
      <c r="PUS116" s="100"/>
      <c r="PUT116" s="100"/>
      <c r="PUU116" s="100"/>
      <c r="PUV116" s="100"/>
      <c r="PUW116" s="100"/>
      <c r="PUX116" s="100"/>
      <c r="PUY116" s="100"/>
      <c r="PUZ116" s="100"/>
      <c r="PVA116" s="100"/>
      <c r="PVB116" s="100"/>
      <c r="PVC116" s="100"/>
      <c r="PVD116" s="100"/>
      <c r="PVE116" s="100"/>
      <c r="PVF116" s="100"/>
      <c r="PVG116" s="100"/>
      <c r="PVH116" s="100"/>
      <c r="PVI116" s="100"/>
      <c r="PVJ116" s="100"/>
      <c r="PVK116" s="100"/>
      <c r="PVL116" s="100"/>
      <c r="PVM116" s="100"/>
      <c r="PVN116" s="100"/>
      <c r="PVO116" s="100"/>
      <c r="PVP116" s="100"/>
      <c r="PVQ116" s="100"/>
      <c r="PVR116" s="100"/>
      <c r="PVS116" s="100"/>
      <c r="PVT116" s="100"/>
      <c r="PVU116" s="100"/>
      <c r="PVV116" s="100"/>
      <c r="PVW116" s="100"/>
      <c r="PVX116" s="100"/>
      <c r="PVY116" s="100"/>
      <c r="PVZ116" s="100"/>
      <c r="PWA116" s="100"/>
      <c r="PWB116" s="100"/>
      <c r="PWC116" s="100"/>
      <c r="PWD116" s="100"/>
      <c r="PWE116" s="100"/>
      <c r="PWF116" s="100"/>
      <c r="PWG116" s="100"/>
      <c r="PWH116" s="100"/>
      <c r="PWI116" s="100"/>
      <c r="PWJ116" s="100"/>
      <c r="PWK116" s="100"/>
      <c r="PWL116" s="100"/>
      <c r="PWM116" s="100"/>
      <c r="PWN116" s="100"/>
      <c r="PWO116" s="100"/>
      <c r="PWP116" s="100"/>
      <c r="PWQ116" s="100"/>
      <c r="PWR116" s="100"/>
      <c r="PWS116" s="100"/>
      <c r="PWT116" s="100"/>
      <c r="PWU116" s="100"/>
      <c r="PWV116" s="100"/>
      <c r="PWW116" s="100"/>
      <c r="PWX116" s="100"/>
      <c r="PWY116" s="100"/>
      <c r="PWZ116" s="100"/>
      <c r="PXA116" s="100"/>
      <c r="PXB116" s="100"/>
      <c r="PXC116" s="100"/>
      <c r="PXD116" s="100"/>
      <c r="PXE116" s="100"/>
      <c r="PXF116" s="100"/>
      <c r="PXG116" s="100"/>
      <c r="PXH116" s="100"/>
      <c r="PXI116" s="100"/>
      <c r="PXJ116" s="100"/>
      <c r="PXK116" s="100"/>
      <c r="PXL116" s="100"/>
      <c r="PXM116" s="100"/>
      <c r="PXN116" s="100"/>
      <c r="PXO116" s="100"/>
      <c r="PXP116" s="100"/>
      <c r="PXQ116" s="100"/>
      <c r="PXR116" s="100"/>
      <c r="PXS116" s="100"/>
      <c r="PXT116" s="100"/>
      <c r="PXU116" s="100"/>
      <c r="PXV116" s="100"/>
      <c r="PXW116" s="100"/>
      <c r="PXX116" s="100"/>
      <c r="PXY116" s="100"/>
      <c r="PXZ116" s="100"/>
      <c r="PYA116" s="100"/>
      <c r="PYB116" s="100"/>
      <c r="PYC116" s="100"/>
      <c r="PYD116" s="100"/>
      <c r="PYE116" s="100"/>
      <c r="PYF116" s="100"/>
      <c r="PYG116" s="100"/>
      <c r="PYH116" s="100"/>
      <c r="PYI116" s="100"/>
      <c r="PYJ116" s="100"/>
      <c r="PYK116" s="100"/>
      <c r="PYL116" s="100"/>
      <c r="PYM116" s="100"/>
      <c r="PYN116" s="100"/>
      <c r="PYO116" s="100"/>
      <c r="PYP116" s="100"/>
      <c r="PYQ116" s="100"/>
      <c r="PYR116" s="100"/>
      <c r="PYS116" s="100"/>
      <c r="PYT116" s="100"/>
      <c r="PYU116" s="100"/>
      <c r="PYV116" s="100"/>
      <c r="PYW116" s="100"/>
      <c r="PYX116" s="100"/>
      <c r="PYY116" s="100"/>
      <c r="PYZ116" s="100"/>
      <c r="PZA116" s="100"/>
      <c r="PZB116" s="100"/>
      <c r="PZC116" s="100"/>
      <c r="PZD116" s="100"/>
      <c r="PZE116" s="100"/>
      <c r="PZF116" s="100"/>
      <c r="PZG116" s="100"/>
      <c r="PZH116" s="100"/>
      <c r="PZI116" s="100"/>
      <c r="PZJ116" s="100"/>
      <c r="PZK116" s="100"/>
      <c r="PZL116" s="100"/>
      <c r="PZM116" s="100"/>
      <c r="PZN116" s="100"/>
      <c r="PZO116" s="100"/>
      <c r="PZP116" s="100"/>
      <c r="PZQ116" s="100"/>
      <c r="PZR116" s="100"/>
      <c r="PZS116" s="100"/>
      <c r="PZT116" s="100"/>
      <c r="PZU116" s="100"/>
      <c r="PZV116" s="100"/>
      <c r="PZW116" s="100"/>
      <c r="PZX116" s="100"/>
      <c r="PZY116" s="100"/>
      <c r="PZZ116" s="100"/>
      <c r="QAA116" s="100"/>
      <c r="QAB116" s="100"/>
      <c r="QAC116" s="100"/>
      <c r="QAD116" s="100"/>
      <c r="QAE116" s="100"/>
      <c r="QAF116" s="100"/>
      <c r="QAG116" s="100"/>
      <c r="QAH116" s="100"/>
      <c r="QAI116" s="100"/>
      <c r="QAJ116" s="100"/>
      <c r="QAK116" s="100"/>
      <c r="QAL116" s="100"/>
      <c r="QAM116" s="100"/>
      <c r="QAN116" s="100"/>
      <c r="QAO116" s="100"/>
      <c r="QAP116" s="100"/>
      <c r="QAQ116" s="100"/>
      <c r="QAR116" s="100"/>
      <c r="QAS116" s="100"/>
      <c r="QAT116" s="100"/>
      <c r="QAU116" s="100"/>
      <c r="QAV116" s="100"/>
      <c r="QAW116" s="100"/>
      <c r="QAX116" s="100"/>
      <c r="QAY116" s="100"/>
      <c r="QAZ116" s="100"/>
      <c r="QBA116" s="100"/>
      <c r="QBB116" s="100"/>
      <c r="QBC116" s="100"/>
      <c r="QBD116" s="100"/>
      <c r="QBE116" s="100"/>
      <c r="QBF116" s="100"/>
      <c r="QBG116" s="100"/>
      <c r="QBH116" s="100"/>
      <c r="QBI116" s="100"/>
      <c r="QBJ116" s="100"/>
      <c r="QBK116" s="100"/>
      <c r="QBL116" s="100"/>
      <c r="QBM116" s="100"/>
      <c r="QBN116" s="100"/>
      <c r="QBO116" s="100"/>
      <c r="QBP116" s="100"/>
      <c r="QBQ116" s="100"/>
      <c r="QBR116" s="100"/>
      <c r="QBS116" s="100"/>
      <c r="QBT116" s="100"/>
      <c r="QBU116" s="100"/>
      <c r="QBV116" s="100"/>
      <c r="QBW116" s="100"/>
      <c r="QBX116" s="100"/>
      <c r="QBY116" s="100"/>
      <c r="QBZ116" s="100"/>
      <c r="QCA116" s="100"/>
      <c r="QCB116" s="100"/>
      <c r="QCC116" s="100"/>
      <c r="QCD116" s="100"/>
      <c r="QCE116" s="100"/>
      <c r="QCF116" s="100"/>
      <c r="QCG116" s="100"/>
      <c r="QCH116" s="100"/>
      <c r="QCI116" s="100"/>
      <c r="QCJ116" s="100"/>
      <c r="QCK116" s="100"/>
      <c r="QCL116" s="100"/>
      <c r="QCM116" s="100"/>
      <c r="QCN116" s="100"/>
      <c r="QCO116" s="100"/>
      <c r="QCP116" s="100"/>
      <c r="QCQ116" s="100"/>
      <c r="QCR116" s="100"/>
      <c r="QCS116" s="100"/>
      <c r="QCT116" s="100"/>
      <c r="QCU116" s="100"/>
      <c r="QCV116" s="100"/>
      <c r="QCW116" s="100"/>
      <c r="QCX116" s="100"/>
      <c r="QCY116" s="100"/>
      <c r="QCZ116" s="100"/>
      <c r="QDA116" s="100"/>
      <c r="QDB116" s="100"/>
      <c r="QDC116" s="100"/>
      <c r="QDD116" s="100"/>
      <c r="QDE116" s="100"/>
      <c r="QDF116" s="100"/>
      <c r="QDG116" s="100"/>
      <c r="QDH116" s="100"/>
      <c r="QDI116" s="100"/>
      <c r="QDJ116" s="100"/>
      <c r="QDK116" s="100"/>
      <c r="QDL116" s="100"/>
      <c r="QDM116" s="100"/>
      <c r="QDN116" s="100"/>
      <c r="QDO116" s="100"/>
      <c r="QDP116" s="100"/>
      <c r="QDQ116" s="100"/>
      <c r="QDR116" s="100"/>
      <c r="QDS116" s="100"/>
      <c r="QDT116" s="100"/>
      <c r="QDU116" s="100"/>
      <c r="QDV116" s="100"/>
      <c r="QDW116" s="100"/>
      <c r="QDX116" s="100"/>
      <c r="QDY116" s="100"/>
      <c r="QDZ116" s="100"/>
      <c r="QEA116" s="100"/>
      <c r="QEB116" s="100"/>
      <c r="QEC116" s="100"/>
      <c r="QED116" s="100"/>
      <c r="QEE116" s="100"/>
      <c r="QEF116" s="100"/>
      <c r="QEG116" s="100"/>
      <c r="QEH116" s="100"/>
      <c r="QEI116" s="100"/>
      <c r="QEJ116" s="100"/>
      <c r="QEK116" s="100"/>
      <c r="QEL116" s="100"/>
      <c r="QEM116" s="100"/>
      <c r="QEN116" s="100"/>
      <c r="QEO116" s="100"/>
      <c r="QEP116" s="100"/>
      <c r="QEQ116" s="100"/>
      <c r="QER116" s="100"/>
      <c r="QES116" s="100"/>
      <c r="QET116" s="100"/>
      <c r="QEU116" s="100"/>
      <c r="QEV116" s="100"/>
      <c r="QEW116" s="100"/>
      <c r="QEX116" s="100"/>
      <c r="QEY116" s="100"/>
      <c r="QEZ116" s="100"/>
      <c r="QFA116" s="100"/>
      <c r="QFB116" s="100"/>
      <c r="QFC116" s="100"/>
      <c r="QFD116" s="100"/>
      <c r="QFE116" s="100"/>
      <c r="QFF116" s="100"/>
      <c r="QFG116" s="100"/>
      <c r="QFH116" s="100"/>
      <c r="QFI116" s="100"/>
      <c r="QFJ116" s="100"/>
      <c r="QFK116" s="100"/>
      <c r="QFL116" s="100"/>
      <c r="QFM116" s="100"/>
      <c r="QFN116" s="100"/>
      <c r="QFO116" s="100"/>
      <c r="QFP116" s="100"/>
      <c r="QFQ116" s="100"/>
      <c r="QFR116" s="100"/>
      <c r="QFS116" s="100"/>
      <c r="QFT116" s="100"/>
      <c r="QFU116" s="100"/>
      <c r="QFV116" s="100"/>
      <c r="QFW116" s="100"/>
      <c r="QFX116" s="100"/>
      <c r="QFY116" s="100"/>
      <c r="QFZ116" s="100"/>
      <c r="QGA116" s="100"/>
      <c r="QGB116" s="100"/>
      <c r="QGC116" s="100"/>
      <c r="QGD116" s="100"/>
      <c r="QGE116" s="100"/>
      <c r="QGF116" s="100"/>
      <c r="QGG116" s="100"/>
      <c r="QGH116" s="100"/>
      <c r="QGI116" s="100"/>
      <c r="QGJ116" s="100"/>
      <c r="QGK116" s="100"/>
      <c r="QGL116" s="100"/>
      <c r="QGM116" s="100"/>
      <c r="QGN116" s="100"/>
      <c r="QGO116" s="100"/>
      <c r="QGP116" s="100"/>
      <c r="QGQ116" s="100"/>
      <c r="QGR116" s="100"/>
      <c r="QGS116" s="100"/>
      <c r="QGT116" s="100"/>
      <c r="QGU116" s="100"/>
      <c r="QGV116" s="100"/>
      <c r="QGW116" s="100"/>
      <c r="QGX116" s="100"/>
      <c r="QGY116" s="100"/>
      <c r="QGZ116" s="100"/>
      <c r="QHA116" s="100"/>
      <c r="QHB116" s="100"/>
      <c r="QHC116" s="100"/>
      <c r="QHD116" s="100"/>
      <c r="QHE116" s="100"/>
      <c r="QHF116" s="100"/>
      <c r="QHG116" s="100"/>
      <c r="QHH116" s="100"/>
      <c r="QHI116" s="100"/>
      <c r="QHJ116" s="100"/>
      <c r="QHK116" s="100"/>
      <c r="QHL116" s="100"/>
      <c r="QHM116" s="100"/>
      <c r="QHN116" s="100"/>
      <c r="QHO116" s="100"/>
      <c r="QHP116" s="100"/>
      <c r="QHQ116" s="100"/>
      <c r="QHR116" s="100"/>
      <c r="QHS116" s="100"/>
      <c r="QHT116" s="100"/>
      <c r="QHU116" s="100"/>
      <c r="QHV116" s="100"/>
      <c r="QHW116" s="100"/>
      <c r="QHX116" s="100"/>
      <c r="QHY116" s="100"/>
      <c r="QHZ116" s="100"/>
      <c r="QIA116" s="100"/>
      <c r="QIB116" s="100"/>
      <c r="QIC116" s="100"/>
      <c r="QID116" s="100"/>
      <c r="QIE116" s="100"/>
      <c r="QIF116" s="100"/>
      <c r="QIG116" s="100"/>
      <c r="QIH116" s="100"/>
      <c r="QII116" s="100"/>
      <c r="QIJ116" s="100"/>
      <c r="QIK116" s="100"/>
      <c r="QIL116" s="100"/>
      <c r="QIM116" s="100"/>
      <c r="QIN116" s="100"/>
      <c r="QIO116" s="100"/>
      <c r="QIP116" s="100"/>
      <c r="QIQ116" s="100"/>
      <c r="QIR116" s="100"/>
      <c r="QIS116" s="100"/>
      <c r="QIT116" s="100"/>
      <c r="QIU116" s="100"/>
      <c r="QIV116" s="100"/>
      <c r="QIW116" s="100"/>
      <c r="QIX116" s="100"/>
      <c r="QIY116" s="100"/>
      <c r="QIZ116" s="100"/>
      <c r="QJA116" s="100"/>
      <c r="QJB116" s="100"/>
      <c r="QJC116" s="100"/>
      <c r="QJD116" s="100"/>
      <c r="QJE116" s="100"/>
      <c r="QJF116" s="100"/>
      <c r="QJG116" s="100"/>
      <c r="QJH116" s="100"/>
      <c r="QJI116" s="100"/>
      <c r="QJJ116" s="100"/>
      <c r="QJK116" s="100"/>
      <c r="QJL116" s="100"/>
      <c r="QJM116" s="100"/>
      <c r="QJN116" s="100"/>
      <c r="QJO116" s="100"/>
      <c r="QJP116" s="100"/>
      <c r="QJQ116" s="100"/>
      <c r="QJR116" s="100"/>
      <c r="QJS116" s="100"/>
      <c r="QJT116" s="100"/>
      <c r="QJU116" s="100"/>
      <c r="QJV116" s="100"/>
      <c r="QJW116" s="100"/>
      <c r="QJX116" s="100"/>
      <c r="QJY116" s="100"/>
      <c r="QJZ116" s="100"/>
      <c r="QKA116" s="100"/>
      <c r="QKB116" s="100"/>
      <c r="QKC116" s="100"/>
      <c r="QKD116" s="100"/>
      <c r="QKE116" s="100"/>
      <c r="QKF116" s="100"/>
      <c r="QKG116" s="100"/>
      <c r="QKH116" s="100"/>
      <c r="QKI116" s="100"/>
      <c r="QKJ116" s="100"/>
      <c r="QKK116" s="100"/>
      <c r="QKL116" s="100"/>
      <c r="QKM116" s="100"/>
      <c r="QKN116" s="100"/>
      <c r="QKO116" s="100"/>
      <c r="QKP116" s="100"/>
      <c r="QKQ116" s="100"/>
      <c r="QKR116" s="100"/>
      <c r="QKS116" s="100"/>
      <c r="QKT116" s="100"/>
      <c r="QKU116" s="100"/>
      <c r="QKV116" s="100"/>
      <c r="QKW116" s="100"/>
      <c r="QKX116" s="100"/>
      <c r="QKY116" s="100"/>
      <c r="QKZ116" s="100"/>
      <c r="QLA116" s="100"/>
      <c r="QLB116" s="100"/>
      <c r="QLC116" s="100"/>
      <c r="QLD116" s="100"/>
      <c r="QLE116" s="100"/>
      <c r="QLF116" s="100"/>
      <c r="QLG116" s="100"/>
      <c r="QLH116" s="100"/>
      <c r="QLI116" s="100"/>
      <c r="QLJ116" s="100"/>
      <c r="QLK116" s="100"/>
      <c r="QLL116" s="100"/>
      <c r="QLM116" s="100"/>
      <c r="QLN116" s="100"/>
      <c r="QLO116" s="100"/>
      <c r="QLP116" s="100"/>
      <c r="QLQ116" s="100"/>
      <c r="QLR116" s="100"/>
      <c r="QLS116" s="100"/>
      <c r="QLT116" s="100"/>
      <c r="QLU116" s="100"/>
      <c r="QLV116" s="100"/>
      <c r="QLW116" s="100"/>
      <c r="QLX116" s="100"/>
      <c r="QLY116" s="100"/>
      <c r="QLZ116" s="100"/>
      <c r="QMA116" s="100"/>
      <c r="QMB116" s="100"/>
      <c r="QMC116" s="100"/>
      <c r="QMD116" s="100"/>
      <c r="QME116" s="100"/>
      <c r="QMF116" s="100"/>
      <c r="QMG116" s="100"/>
      <c r="QMH116" s="100"/>
      <c r="QMI116" s="100"/>
      <c r="QMJ116" s="100"/>
      <c r="QMK116" s="100"/>
      <c r="QML116" s="100"/>
      <c r="QMM116" s="100"/>
      <c r="QMN116" s="100"/>
      <c r="QMO116" s="100"/>
      <c r="QMP116" s="100"/>
      <c r="QMQ116" s="100"/>
      <c r="QMR116" s="100"/>
      <c r="QMS116" s="100"/>
      <c r="QMT116" s="100"/>
      <c r="QMU116" s="100"/>
      <c r="QMV116" s="100"/>
      <c r="QMW116" s="100"/>
      <c r="QMX116" s="100"/>
      <c r="QMY116" s="100"/>
      <c r="QMZ116" s="100"/>
      <c r="QNA116" s="100"/>
      <c r="QNB116" s="100"/>
      <c r="QNC116" s="100"/>
      <c r="QND116" s="100"/>
      <c r="QNE116" s="100"/>
      <c r="QNF116" s="100"/>
      <c r="QNG116" s="100"/>
      <c r="QNH116" s="100"/>
      <c r="QNI116" s="100"/>
      <c r="QNJ116" s="100"/>
      <c r="QNK116" s="100"/>
      <c r="QNL116" s="100"/>
      <c r="QNM116" s="100"/>
      <c r="QNN116" s="100"/>
      <c r="QNO116" s="100"/>
      <c r="QNP116" s="100"/>
      <c r="QNQ116" s="100"/>
      <c r="QNR116" s="100"/>
      <c r="QNS116" s="100"/>
      <c r="QNT116" s="100"/>
      <c r="QNU116" s="100"/>
      <c r="QNV116" s="100"/>
      <c r="QNW116" s="100"/>
      <c r="QNX116" s="100"/>
      <c r="QNY116" s="100"/>
      <c r="QNZ116" s="100"/>
      <c r="QOA116" s="100"/>
      <c r="QOB116" s="100"/>
      <c r="QOC116" s="100"/>
      <c r="QOD116" s="100"/>
      <c r="QOE116" s="100"/>
      <c r="QOF116" s="100"/>
      <c r="QOG116" s="100"/>
      <c r="QOH116" s="100"/>
      <c r="QOI116" s="100"/>
      <c r="QOJ116" s="100"/>
      <c r="QOK116" s="100"/>
      <c r="QOL116" s="100"/>
      <c r="QOM116" s="100"/>
      <c r="QON116" s="100"/>
      <c r="QOO116" s="100"/>
      <c r="QOP116" s="100"/>
      <c r="QOQ116" s="100"/>
      <c r="QOR116" s="100"/>
      <c r="QOS116" s="100"/>
      <c r="QOT116" s="100"/>
      <c r="QOU116" s="100"/>
      <c r="QOV116" s="100"/>
      <c r="QOW116" s="100"/>
      <c r="QOX116" s="100"/>
      <c r="QOY116" s="100"/>
      <c r="QOZ116" s="100"/>
      <c r="QPA116" s="100"/>
      <c r="QPB116" s="100"/>
      <c r="QPC116" s="100"/>
      <c r="QPD116" s="100"/>
      <c r="QPE116" s="100"/>
      <c r="QPF116" s="100"/>
      <c r="QPG116" s="100"/>
      <c r="QPH116" s="100"/>
      <c r="QPI116" s="100"/>
      <c r="QPJ116" s="100"/>
      <c r="QPK116" s="100"/>
      <c r="QPL116" s="100"/>
      <c r="QPM116" s="100"/>
      <c r="QPN116" s="100"/>
      <c r="QPO116" s="100"/>
      <c r="QPP116" s="100"/>
      <c r="QPQ116" s="100"/>
      <c r="QPR116" s="100"/>
      <c r="QPS116" s="100"/>
      <c r="QPT116" s="100"/>
      <c r="QPU116" s="100"/>
      <c r="QPV116" s="100"/>
      <c r="QPW116" s="100"/>
      <c r="QPX116" s="100"/>
      <c r="QPY116" s="100"/>
      <c r="QPZ116" s="100"/>
      <c r="QQA116" s="100"/>
      <c r="QQB116" s="100"/>
      <c r="QQC116" s="100"/>
      <c r="QQD116" s="100"/>
      <c r="QQE116" s="100"/>
      <c r="QQF116" s="100"/>
      <c r="QQG116" s="100"/>
      <c r="QQH116" s="100"/>
      <c r="QQI116" s="100"/>
      <c r="QQJ116" s="100"/>
      <c r="QQK116" s="100"/>
      <c r="QQL116" s="100"/>
      <c r="QQM116" s="100"/>
      <c r="QQN116" s="100"/>
      <c r="QQO116" s="100"/>
      <c r="QQP116" s="100"/>
      <c r="QQQ116" s="100"/>
      <c r="QQR116" s="100"/>
      <c r="QQS116" s="100"/>
      <c r="QQT116" s="100"/>
      <c r="QQU116" s="100"/>
      <c r="QQV116" s="100"/>
      <c r="QQW116" s="100"/>
      <c r="QQX116" s="100"/>
      <c r="QQY116" s="100"/>
      <c r="QQZ116" s="100"/>
      <c r="QRA116" s="100"/>
      <c r="QRB116" s="100"/>
      <c r="QRC116" s="100"/>
      <c r="QRD116" s="100"/>
      <c r="QRE116" s="100"/>
      <c r="QRF116" s="100"/>
      <c r="QRG116" s="100"/>
      <c r="QRH116" s="100"/>
      <c r="QRI116" s="100"/>
      <c r="QRJ116" s="100"/>
      <c r="QRK116" s="100"/>
      <c r="QRL116" s="100"/>
      <c r="QRM116" s="100"/>
      <c r="QRN116" s="100"/>
      <c r="QRO116" s="100"/>
      <c r="QRP116" s="100"/>
      <c r="QRQ116" s="100"/>
      <c r="QRR116" s="100"/>
      <c r="QRS116" s="100"/>
      <c r="QRT116" s="100"/>
      <c r="QRU116" s="100"/>
      <c r="QRV116" s="100"/>
      <c r="QRW116" s="100"/>
      <c r="QRX116" s="100"/>
      <c r="QRY116" s="100"/>
      <c r="QRZ116" s="100"/>
      <c r="QSA116" s="100"/>
      <c r="QSB116" s="100"/>
      <c r="QSC116" s="100"/>
      <c r="QSD116" s="100"/>
      <c r="QSE116" s="100"/>
      <c r="QSF116" s="100"/>
      <c r="QSG116" s="100"/>
      <c r="QSH116" s="100"/>
      <c r="QSI116" s="100"/>
      <c r="QSJ116" s="100"/>
      <c r="QSK116" s="100"/>
      <c r="QSL116" s="100"/>
      <c r="QSM116" s="100"/>
      <c r="QSN116" s="100"/>
      <c r="QSO116" s="100"/>
      <c r="QSP116" s="100"/>
      <c r="QSQ116" s="100"/>
      <c r="QSR116" s="100"/>
      <c r="QSS116" s="100"/>
      <c r="QST116" s="100"/>
      <c r="QSU116" s="100"/>
      <c r="QSV116" s="100"/>
      <c r="QSW116" s="100"/>
      <c r="QSX116" s="100"/>
      <c r="QSY116" s="100"/>
      <c r="QSZ116" s="100"/>
      <c r="QTA116" s="100"/>
      <c r="QTB116" s="100"/>
      <c r="QTC116" s="100"/>
      <c r="QTD116" s="100"/>
      <c r="QTE116" s="100"/>
      <c r="QTF116" s="100"/>
      <c r="QTG116" s="100"/>
      <c r="QTH116" s="100"/>
      <c r="QTI116" s="100"/>
      <c r="QTJ116" s="100"/>
      <c r="QTK116" s="100"/>
      <c r="QTL116" s="100"/>
      <c r="QTM116" s="100"/>
      <c r="QTN116" s="100"/>
      <c r="QTO116" s="100"/>
      <c r="QTP116" s="100"/>
      <c r="QTQ116" s="100"/>
      <c r="QTR116" s="100"/>
      <c r="QTS116" s="100"/>
      <c r="QTT116" s="100"/>
      <c r="QTU116" s="100"/>
      <c r="QTV116" s="100"/>
      <c r="QTW116" s="100"/>
      <c r="QTX116" s="100"/>
      <c r="QTY116" s="100"/>
      <c r="QTZ116" s="100"/>
      <c r="QUA116" s="100"/>
      <c r="QUB116" s="100"/>
      <c r="QUC116" s="100"/>
      <c r="QUD116" s="100"/>
      <c r="QUE116" s="100"/>
      <c r="QUF116" s="100"/>
      <c r="QUG116" s="100"/>
      <c r="QUH116" s="100"/>
      <c r="QUI116" s="100"/>
      <c r="QUJ116" s="100"/>
      <c r="QUK116" s="100"/>
      <c r="QUL116" s="100"/>
      <c r="QUM116" s="100"/>
      <c r="QUN116" s="100"/>
      <c r="QUO116" s="100"/>
      <c r="QUP116" s="100"/>
      <c r="QUQ116" s="100"/>
      <c r="QUR116" s="100"/>
      <c r="QUS116" s="100"/>
      <c r="QUT116" s="100"/>
      <c r="QUU116" s="100"/>
      <c r="QUV116" s="100"/>
      <c r="QUW116" s="100"/>
      <c r="QUX116" s="100"/>
      <c r="QUY116" s="100"/>
      <c r="QUZ116" s="100"/>
      <c r="QVA116" s="100"/>
      <c r="QVB116" s="100"/>
      <c r="QVC116" s="100"/>
      <c r="QVD116" s="100"/>
      <c r="QVE116" s="100"/>
      <c r="QVF116" s="100"/>
      <c r="QVG116" s="100"/>
      <c r="QVH116" s="100"/>
      <c r="QVI116" s="100"/>
      <c r="QVJ116" s="100"/>
      <c r="QVK116" s="100"/>
      <c r="QVL116" s="100"/>
      <c r="QVM116" s="100"/>
      <c r="QVN116" s="100"/>
      <c r="QVO116" s="100"/>
      <c r="QVP116" s="100"/>
      <c r="QVQ116" s="100"/>
      <c r="QVR116" s="100"/>
      <c r="QVS116" s="100"/>
      <c r="QVT116" s="100"/>
      <c r="QVU116" s="100"/>
      <c r="QVV116" s="100"/>
      <c r="QVW116" s="100"/>
      <c r="QVX116" s="100"/>
      <c r="QVY116" s="100"/>
      <c r="QVZ116" s="100"/>
      <c r="QWA116" s="100"/>
      <c r="QWB116" s="100"/>
      <c r="QWC116" s="100"/>
      <c r="QWD116" s="100"/>
      <c r="QWE116" s="100"/>
      <c r="QWF116" s="100"/>
      <c r="QWG116" s="100"/>
      <c r="QWH116" s="100"/>
      <c r="QWI116" s="100"/>
      <c r="QWJ116" s="100"/>
      <c r="QWK116" s="100"/>
      <c r="QWL116" s="100"/>
      <c r="QWM116" s="100"/>
      <c r="QWN116" s="100"/>
      <c r="QWO116" s="100"/>
      <c r="QWP116" s="100"/>
      <c r="QWQ116" s="100"/>
      <c r="QWR116" s="100"/>
      <c r="QWS116" s="100"/>
      <c r="QWT116" s="100"/>
      <c r="QWU116" s="100"/>
      <c r="QWV116" s="100"/>
      <c r="QWW116" s="100"/>
      <c r="QWX116" s="100"/>
      <c r="QWY116" s="100"/>
      <c r="QWZ116" s="100"/>
      <c r="QXA116" s="100"/>
      <c r="QXB116" s="100"/>
      <c r="QXC116" s="100"/>
      <c r="QXD116" s="100"/>
      <c r="QXE116" s="100"/>
      <c r="QXF116" s="100"/>
      <c r="QXG116" s="100"/>
      <c r="QXH116" s="100"/>
      <c r="QXI116" s="100"/>
      <c r="QXJ116" s="100"/>
      <c r="QXK116" s="100"/>
      <c r="QXL116" s="100"/>
      <c r="QXM116" s="100"/>
      <c r="QXN116" s="100"/>
      <c r="QXO116" s="100"/>
      <c r="QXP116" s="100"/>
      <c r="QXQ116" s="100"/>
      <c r="QXR116" s="100"/>
      <c r="QXS116" s="100"/>
      <c r="QXT116" s="100"/>
      <c r="QXU116" s="100"/>
      <c r="QXV116" s="100"/>
      <c r="QXW116" s="100"/>
      <c r="QXX116" s="100"/>
      <c r="QXY116" s="100"/>
      <c r="QXZ116" s="100"/>
      <c r="QYA116" s="100"/>
      <c r="QYB116" s="100"/>
      <c r="QYC116" s="100"/>
      <c r="QYD116" s="100"/>
      <c r="QYE116" s="100"/>
      <c r="QYF116" s="100"/>
      <c r="QYG116" s="100"/>
      <c r="QYH116" s="100"/>
      <c r="QYI116" s="100"/>
      <c r="QYJ116" s="100"/>
      <c r="QYK116" s="100"/>
      <c r="QYL116" s="100"/>
      <c r="QYM116" s="100"/>
      <c r="QYN116" s="100"/>
      <c r="QYO116" s="100"/>
      <c r="QYP116" s="100"/>
      <c r="QYQ116" s="100"/>
      <c r="QYR116" s="100"/>
      <c r="QYS116" s="100"/>
      <c r="QYT116" s="100"/>
      <c r="QYU116" s="100"/>
      <c r="QYV116" s="100"/>
      <c r="QYW116" s="100"/>
      <c r="QYX116" s="100"/>
      <c r="QYY116" s="100"/>
      <c r="QYZ116" s="100"/>
      <c r="QZA116" s="100"/>
      <c r="QZB116" s="100"/>
      <c r="QZC116" s="100"/>
      <c r="QZD116" s="100"/>
      <c r="QZE116" s="100"/>
      <c r="QZF116" s="100"/>
      <c r="QZG116" s="100"/>
      <c r="QZH116" s="100"/>
      <c r="QZI116" s="100"/>
      <c r="QZJ116" s="100"/>
      <c r="QZK116" s="100"/>
      <c r="QZL116" s="100"/>
      <c r="QZM116" s="100"/>
      <c r="QZN116" s="100"/>
      <c r="QZO116" s="100"/>
      <c r="QZP116" s="100"/>
      <c r="QZQ116" s="100"/>
      <c r="QZR116" s="100"/>
      <c r="QZS116" s="100"/>
      <c r="QZT116" s="100"/>
      <c r="QZU116" s="100"/>
      <c r="QZV116" s="100"/>
      <c r="QZW116" s="100"/>
      <c r="QZX116" s="100"/>
      <c r="QZY116" s="100"/>
      <c r="QZZ116" s="100"/>
      <c r="RAA116" s="100"/>
      <c r="RAB116" s="100"/>
      <c r="RAC116" s="100"/>
      <c r="RAD116" s="100"/>
      <c r="RAE116" s="100"/>
      <c r="RAF116" s="100"/>
      <c r="RAG116" s="100"/>
      <c r="RAH116" s="100"/>
      <c r="RAI116" s="100"/>
      <c r="RAJ116" s="100"/>
      <c r="RAK116" s="100"/>
      <c r="RAL116" s="100"/>
      <c r="RAM116" s="100"/>
      <c r="RAN116" s="100"/>
      <c r="RAO116" s="100"/>
      <c r="RAP116" s="100"/>
      <c r="RAQ116" s="100"/>
      <c r="RAR116" s="100"/>
      <c r="RAS116" s="100"/>
      <c r="RAT116" s="100"/>
      <c r="RAU116" s="100"/>
      <c r="RAV116" s="100"/>
      <c r="RAW116" s="100"/>
      <c r="RAX116" s="100"/>
      <c r="RAY116" s="100"/>
      <c r="RAZ116" s="100"/>
      <c r="RBA116" s="100"/>
      <c r="RBB116" s="100"/>
      <c r="RBC116" s="100"/>
      <c r="RBD116" s="100"/>
      <c r="RBE116" s="100"/>
      <c r="RBF116" s="100"/>
      <c r="RBG116" s="100"/>
      <c r="RBH116" s="100"/>
      <c r="RBI116" s="100"/>
      <c r="RBJ116" s="100"/>
      <c r="RBK116" s="100"/>
      <c r="RBL116" s="100"/>
      <c r="RBM116" s="100"/>
      <c r="RBN116" s="100"/>
      <c r="RBO116" s="100"/>
      <c r="RBP116" s="100"/>
      <c r="RBQ116" s="100"/>
      <c r="RBR116" s="100"/>
      <c r="RBS116" s="100"/>
      <c r="RBT116" s="100"/>
      <c r="RBU116" s="100"/>
      <c r="RBV116" s="100"/>
      <c r="RBW116" s="100"/>
      <c r="RBX116" s="100"/>
      <c r="RBY116" s="100"/>
      <c r="RBZ116" s="100"/>
      <c r="RCA116" s="100"/>
      <c r="RCB116" s="100"/>
      <c r="RCC116" s="100"/>
      <c r="RCD116" s="100"/>
      <c r="RCE116" s="100"/>
      <c r="RCF116" s="100"/>
      <c r="RCG116" s="100"/>
      <c r="RCH116" s="100"/>
      <c r="RCI116" s="100"/>
      <c r="RCJ116" s="100"/>
      <c r="RCK116" s="100"/>
      <c r="RCL116" s="100"/>
      <c r="RCM116" s="100"/>
      <c r="RCN116" s="100"/>
      <c r="RCO116" s="100"/>
      <c r="RCP116" s="100"/>
      <c r="RCQ116" s="100"/>
      <c r="RCR116" s="100"/>
      <c r="RCS116" s="100"/>
      <c r="RCT116" s="100"/>
      <c r="RCU116" s="100"/>
      <c r="RCV116" s="100"/>
      <c r="RCW116" s="100"/>
      <c r="RCX116" s="100"/>
      <c r="RCY116" s="100"/>
      <c r="RCZ116" s="100"/>
      <c r="RDA116" s="100"/>
      <c r="RDB116" s="100"/>
      <c r="RDC116" s="100"/>
      <c r="RDD116" s="100"/>
      <c r="RDE116" s="100"/>
      <c r="RDF116" s="100"/>
      <c r="RDG116" s="100"/>
      <c r="RDH116" s="100"/>
      <c r="RDI116" s="100"/>
      <c r="RDJ116" s="100"/>
      <c r="RDK116" s="100"/>
      <c r="RDL116" s="100"/>
      <c r="RDM116" s="100"/>
      <c r="RDN116" s="100"/>
      <c r="RDO116" s="100"/>
      <c r="RDP116" s="100"/>
      <c r="RDQ116" s="100"/>
      <c r="RDR116" s="100"/>
      <c r="RDS116" s="100"/>
      <c r="RDT116" s="100"/>
      <c r="RDU116" s="100"/>
      <c r="RDV116" s="100"/>
      <c r="RDW116" s="100"/>
      <c r="RDX116" s="100"/>
      <c r="RDY116" s="100"/>
      <c r="RDZ116" s="100"/>
      <c r="REA116" s="100"/>
      <c r="REB116" s="100"/>
      <c r="REC116" s="100"/>
      <c r="RED116" s="100"/>
      <c r="REE116" s="100"/>
      <c r="REF116" s="100"/>
      <c r="REG116" s="100"/>
      <c r="REH116" s="100"/>
      <c r="REI116" s="100"/>
      <c r="REJ116" s="100"/>
      <c r="REK116" s="100"/>
      <c r="REL116" s="100"/>
      <c r="REM116" s="100"/>
      <c r="REN116" s="100"/>
      <c r="REO116" s="100"/>
      <c r="REP116" s="100"/>
      <c r="REQ116" s="100"/>
      <c r="RER116" s="100"/>
      <c r="RES116" s="100"/>
      <c r="RET116" s="100"/>
      <c r="REU116" s="100"/>
      <c r="REV116" s="100"/>
      <c r="REW116" s="100"/>
      <c r="REX116" s="100"/>
      <c r="REY116" s="100"/>
      <c r="REZ116" s="100"/>
      <c r="RFA116" s="100"/>
      <c r="RFB116" s="100"/>
      <c r="RFC116" s="100"/>
      <c r="RFD116" s="100"/>
      <c r="RFE116" s="100"/>
      <c r="RFF116" s="100"/>
      <c r="RFG116" s="100"/>
      <c r="RFH116" s="100"/>
      <c r="RFI116" s="100"/>
      <c r="RFJ116" s="100"/>
      <c r="RFK116" s="100"/>
      <c r="RFL116" s="100"/>
      <c r="RFM116" s="100"/>
      <c r="RFN116" s="100"/>
      <c r="RFO116" s="100"/>
      <c r="RFP116" s="100"/>
      <c r="RFQ116" s="100"/>
      <c r="RFR116" s="100"/>
      <c r="RFS116" s="100"/>
      <c r="RFT116" s="100"/>
      <c r="RFU116" s="100"/>
      <c r="RFV116" s="100"/>
      <c r="RFW116" s="100"/>
      <c r="RFX116" s="100"/>
      <c r="RFY116" s="100"/>
      <c r="RFZ116" s="100"/>
      <c r="RGA116" s="100"/>
      <c r="RGB116" s="100"/>
      <c r="RGC116" s="100"/>
      <c r="RGD116" s="100"/>
      <c r="RGE116" s="100"/>
      <c r="RGF116" s="100"/>
      <c r="RGG116" s="100"/>
      <c r="RGH116" s="100"/>
      <c r="RGI116" s="100"/>
      <c r="RGJ116" s="100"/>
      <c r="RGK116" s="100"/>
      <c r="RGL116" s="100"/>
      <c r="RGM116" s="100"/>
      <c r="RGN116" s="100"/>
      <c r="RGO116" s="100"/>
      <c r="RGP116" s="100"/>
      <c r="RGQ116" s="100"/>
      <c r="RGR116" s="100"/>
      <c r="RGS116" s="100"/>
      <c r="RGT116" s="100"/>
      <c r="RGU116" s="100"/>
      <c r="RGV116" s="100"/>
      <c r="RGW116" s="100"/>
      <c r="RGX116" s="100"/>
      <c r="RGY116" s="100"/>
      <c r="RGZ116" s="100"/>
      <c r="RHA116" s="100"/>
      <c r="RHB116" s="100"/>
      <c r="RHC116" s="100"/>
      <c r="RHD116" s="100"/>
      <c r="RHE116" s="100"/>
      <c r="RHF116" s="100"/>
      <c r="RHG116" s="100"/>
      <c r="RHH116" s="100"/>
      <c r="RHI116" s="100"/>
      <c r="RHJ116" s="100"/>
      <c r="RHK116" s="100"/>
      <c r="RHL116" s="100"/>
      <c r="RHM116" s="100"/>
      <c r="RHN116" s="100"/>
      <c r="RHO116" s="100"/>
      <c r="RHP116" s="100"/>
      <c r="RHQ116" s="100"/>
      <c r="RHR116" s="100"/>
      <c r="RHS116" s="100"/>
      <c r="RHT116" s="100"/>
      <c r="RHU116" s="100"/>
      <c r="RHV116" s="100"/>
      <c r="RHW116" s="100"/>
      <c r="RHX116" s="100"/>
      <c r="RHY116" s="100"/>
      <c r="RHZ116" s="100"/>
      <c r="RIA116" s="100"/>
      <c r="RIB116" s="100"/>
      <c r="RIC116" s="100"/>
      <c r="RID116" s="100"/>
      <c r="RIE116" s="100"/>
      <c r="RIF116" s="100"/>
      <c r="RIG116" s="100"/>
      <c r="RIH116" s="100"/>
      <c r="RII116" s="100"/>
      <c r="RIJ116" s="100"/>
      <c r="RIK116" s="100"/>
      <c r="RIL116" s="100"/>
      <c r="RIM116" s="100"/>
      <c r="RIN116" s="100"/>
      <c r="RIO116" s="100"/>
      <c r="RIP116" s="100"/>
      <c r="RIQ116" s="100"/>
      <c r="RIR116" s="100"/>
      <c r="RIS116" s="100"/>
      <c r="RIT116" s="100"/>
      <c r="RIU116" s="100"/>
      <c r="RIV116" s="100"/>
      <c r="RIW116" s="100"/>
      <c r="RIX116" s="100"/>
      <c r="RIY116" s="100"/>
      <c r="RIZ116" s="100"/>
      <c r="RJA116" s="100"/>
      <c r="RJB116" s="100"/>
      <c r="RJC116" s="100"/>
      <c r="RJD116" s="100"/>
      <c r="RJE116" s="100"/>
      <c r="RJF116" s="100"/>
      <c r="RJG116" s="100"/>
      <c r="RJH116" s="100"/>
      <c r="RJI116" s="100"/>
      <c r="RJJ116" s="100"/>
      <c r="RJK116" s="100"/>
      <c r="RJL116" s="100"/>
      <c r="RJM116" s="100"/>
      <c r="RJN116" s="100"/>
      <c r="RJO116" s="100"/>
      <c r="RJP116" s="100"/>
      <c r="RJQ116" s="100"/>
      <c r="RJR116" s="100"/>
      <c r="RJS116" s="100"/>
      <c r="RJT116" s="100"/>
      <c r="RJU116" s="100"/>
      <c r="RJV116" s="100"/>
      <c r="RJW116" s="100"/>
      <c r="RJX116" s="100"/>
      <c r="RJY116" s="100"/>
      <c r="RJZ116" s="100"/>
      <c r="RKA116" s="100"/>
      <c r="RKB116" s="100"/>
      <c r="RKC116" s="100"/>
      <c r="RKD116" s="100"/>
      <c r="RKE116" s="100"/>
      <c r="RKF116" s="100"/>
      <c r="RKG116" s="100"/>
      <c r="RKH116" s="100"/>
      <c r="RKI116" s="100"/>
      <c r="RKJ116" s="100"/>
      <c r="RKK116" s="100"/>
      <c r="RKL116" s="100"/>
      <c r="RKM116" s="100"/>
      <c r="RKN116" s="100"/>
      <c r="RKO116" s="100"/>
      <c r="RKP116" s="100"/>
      <c r="RKQ116" s="100"/>
      <c r="RKR116" s="100"/>
      <c r="RKS116" s="100"/>
      <c r="RKT116" s="100"/>
      <c r="RKU116" s="100"/>
      <c r="RKV116" s="100"/>
      <c r="RKW116" s="100"/>
      <c r="RKX116" s="100"/>
      <c r="RKY116" s="100"/>
      <c r="RKZ116" s="100"/>
      <c r="RLA116" s="100"/>
      <c r="RLB116" s="100"/>
      <c r="RLC116" s="100"/>
      <c r="RLD116" s="100"/>
      <c r="RLE116" s="100"/>
      <c r="RLF116" s="100"/>
      <c r="RLG116" s="100"/>
      <c r="RLH116" s="100"/>
      <c r="RLI116" s="100"/>
      <c r="RLJ116" s="100"/>
      <c r="RLK116" s="100"/>
      <c r="RLL116" s="100"/>
      <c r="RLM116" s="100"/>
      <c r="RLN116" s="100"/>
      <c r="RLO116" s="100"/>
      <c r="RLP116" s="100"/>
      <c r="RLQ116" s="100"/>
      <c r="RLR116" s="100"/>
      <c r="RLS116" s="100"/>
      <c r="RLT116" s="100"/>
      <c r="RLU116" s="100"/>
      <c r="RLV116" s="100"/>
      <c r="RLW116" s="100"/>
      <c r="RLX116" s="100"/>
      <c r="RLY116" s="100"/>
      <c r="RLZ116" s="100"/>
      <c r="RMA116" s="100"/>
      <c r="RMB116" s="100"/>
      <c r="RMC116" s="100"/>
      <c r="RMD116" s="100"/>
      <c r="RME116" s="100"/>
      <c r="RMF116" s="100"/>
      <c r="RMG116" s="100"/>
      <c r="RMH116" s="100"/>
      <c r="RMI116" s="100"/>
      <c r="RMJ116" s="100"/>
      <c r="RMK116" s="100"/>
      <c r="RML116" s="100"/>
      <c r="RMM116" s="100"/>
      <c r="RMN116" s="100"/>
      <c r="RMO116" s="100"/>
      <c r="RMP116" s="100"/>
      <c r="RMQ116" s="100"/>
      <c r="RMR116" s="100"/>
      <c r="RMS116" s="100"/>
      <c r="RMT116" s="100"/>
      <c r="RMU116" s="100"/>
      <c r="RMV116" s="100"/>
      <c r="RMW116" s="100"/>
      <c r="RMX116" s="100"/>
      <c r="RMY116" s="100"/>
      <c r="RMZ116" s="100"/>
      <c r="RNA116" s="100"/>
      <c r="RNB116" s="100"/>
      <c r="RNC116" s="100"/>
      <c r="RND116" s="100"/>
      <c r="RNE116" s="100"/>
      <c r="RNF116" s="100"/>
      <c r="RNG116" s="100"/>
      <c r="RNH116" s="100"/>
      <c r="RNI116" s="100"/>
      <c r="RNJ116" s="100"/>
      <c r="RNK116" s="100"/>
      <c r="RNL116" s="100"/>
      <c r="RNM116" s="100"/>
      <c r="RNN116" s="100"/>
      <c r="RNO116" s="100"/>
      <c r="RNP116" s="100"/>
      <c r="RNQ116" s="100"/>
      <c r="RNR116" s="100"/>
      <c r="RNS116" s="100"/>
      <c r="RNT116" s="100"/>
      <c r="RNU116" s="100"/>
      <c r="RNV116" s="100"/>
      <c r="RNW116" s="100"/>
      <c r="RNX116" s="100"/>
      <c r="RNY116" s="100"/>
      <c r="RNZ116" s="100"/>
      <c r="ROA116" s="100"/>
      <c r="ROB116" s="100"/>
      <c r="ROC116" s="100"/>
      <c r="ROD116" s="100"/>
      <c r="ROE116" s="100"/>
      <c r="ROF116" s="100"/>
      <c r="ROG116" s="100"/>
      <c r="ROH116" s="100"/>
      <c r="ROI116" s="100"/>
      <c r="ROJ116" s="100"/>
      <c r="ROK116" s="100"/>
      <c r="ROL116" s="100"/>
      <c r="ROM116" s="100"/>
      <c r="RON116" s="100"/>
      <c r="ROO116" s="100"/>
      <c r="ROP116" s="100"/>
      <c r="ROQ116" s="100"/>
      <c r="ROR116" s="100"/>
      <c r="ROS116" s="100"/>
      <c r="ROT116" s="100"/>
      <c r="ROU116" s="100"/>
      <c r="ROV116" s="100"/>
      <c r="ROW116" s="100"/>
      <c r="ROX116" s="100"/>
      <c r="ROY116" s="100"/>
      <c r="ROZ116" s="100"/>
      <c r="RPA116" s="100"/>
      <c r="RPB116" s="100"/>
      <c r="RPC116" s="100"/>
      <c r="RPD116" s="100"/>
      <c r="RPE116" s="100"/>
      <c r="RPF116" s="100"/>
      <c r="RPG116" s="100"/>
      <c r="RPH116" s="100"/>
      <c r="RPI116" s="100"/>
      <c r="RPJ116" s="100"/>
      <c r="RPK116" s="100"/>
      <c r="RPL116" s="100"/>
      <c r="RPM116" s="100"/>
      <c r="RPN116" s="100"/>
      <c r="RPO116" s="100"/>
      <c r="RPP116" s="100"/>
      <c r="RPQ116" s="100"/>
      <c r="RPR116" s="100"/>
      <c r="RPS116" s="100"/>
      <c r="RPT116" s="100"/>
      <c r="RPU116" s="100"/>
      <c r="RPV116" s="100"/>
      <c r="RPW116" s="100"/>
      <c r="RPX116" s="100"/>
      <c r="RPY116" s="100"/>
      <c r="RPZ116" s="100"/>
      <c r="RQA116" s="100"/>
      <c r="RQB116" s="100"/>
      <c r="RQC116" s="100"/>
      <c r="RQD116" s="100"/>
      <c r="RQE116" s="100"/>
      <c r="RQF116" s="100"/>
      <c r="RQG116" s="100"/>
      <c r="RQH116" s="100"/>
      <c r="RQI116" s="100"/>
      <c r="RQJ116" s="100"/>
      <c r="RQK116" s="100"/>
      <c r="RQL116" s="100"/>
      <c r="RQM116" s="100"/>
      <c r="RQN116" s="100"/>
      <c r="RQO116" s="100"/>
      <c r="RQP116" s="100"/>
      <c r="RQQ116" s="100"/>
      <c r="RQR116" s="100"/>
      <c r="RQS116" s="100"/>
      <c r="RQT116" s="100"/>
      <c r="RQU116" s="100"/>
      <c r="RQV116" s="100"/>
      <c r="RQW116" s="100"/>
      <c r="RQX116" s="100"/>
      <c r="RQY116" s="100"/>
      <c r="RQZ116" s="100"/>
      <c r="RRA116" s="100"/>
      <c r="RRB116" s="100"/>
      <c r="RRC116" s="100"/>
      <c r="RRD116" s="100"/>
      <c r="RRE116" s="100"/>
      <c r="RRF116" s="100"/>
      <c r="RRG116" s="100"/>
      <c r="RRH116" s="100"/>
      <c r="RRI116" s="100"/>
      <c r="RRJ116" s="100"/>
      <c r="RRK116" s="100"/>
      <c r="RRL116" s="100"/>
      <c r="RRM116" s="100"/>
      <c r="RRN116" s="100"/>
      <c r="RRO116" s="100"/>
      <c r="RRP116" s="100"/>
      <c r="RRQ116" s="100"/>
      <c r="RRR116" s="100"/>
      <c r="RRS116" s="100"/>
      <c r="RRT116" s="100"/>
      <c r="RRU116" s="100"/>
      <c r="RRV116" s="100"/>
      <c r="RRW116" s="100"/>
      <c r="RRX116" s="100"/>
      <c r="RRY116" s="100"/>
      <c r="RRZ116" s="100"/>
      <c r="RSA116" s="100"/>
      <c r="RSB116" s="100"/>
      <c r="RSC116" s="100"/>
      <c r="RSD116" s="100"/>
      <c r="RSE116" s="100"/>
      <c r="RSF116" s="100"/>
      <c r="RSG116" s="100"/>
      <c r="RSH116" s="100"/>
      <c r="RSI116" s="100"/>
      <c r="RSJ116" s="100"/>
      <c r="RSK116" s="100"/>
      <c r="RSL116" s="100"/>
      <c r="RSM116" s="100"/>
      <c r="RSN116" s="100"/>
      <c r="RSO116" s="100"/>
      <c r="RSP116" s="100"/>
      <c r="RSQ116" s="100"/>
      <c r="RSR116" s="100"/>
      <c r="RSS116" s="100"/>
      <c r="RST116" s="100"/>
      <c r="RSU116" s="100"/>
      <c r="RSV116" s="100"/>
      <c r="RSW116" s="100"/>
      <c r="RSX116" s="100"/>
      <c r="RSY116" s="100"/>
      <c r="RSZ116" s="100"/>
      <c r="RTA116" s="100"/>
      <c r="RTB116" s="100"/>
      <c r="RTC116" s="100"/>
      <c r="RTD116" s="100"/>
      <c r="RTE116" s="100"/>
      <c r="RTF116" s="100"/>
      <c r="RTG116" s="100"/>
      <c r="RTH116" s="100"/>
      <c r="RTI116" s="100"/>
      <c r="RTJ116" s="100"/>
      <c r="RTK116" s="100"/>
      <c r="RTL116" s="100"/>
      <c r="RTM116" s="100"/>
      <c r="RTN116" s="100"/>
      <c r="RTO116" s="100"/>
      <c r="RTP116" s="100"/>
      <c r="RTQ116" s="100"/>
      <c r="RTR116" s="100"/>
      <c r="RTS116" s="100"/>
      <c r="RTT116" s="100"/>
      <c r="RTU116" s="100"/>
      <c r="RTV116" s="100"/>
      <c r="RTW116" s="100"/>
      <c r="RTX116" s="100"/>
      <c r="RTY116" s="100"/>
      <c r="RTZ116" s="100"/>
      <c r="RUA116" s="100"/>
      <c r="RUB116" s="100"/>
      <c r="RUC116" s="100"/>
      <c r="RUD116" s="100"/>
      <c r="RUE116" s="100"/>
      <c r="RUF116" s="100"/>
      <c r="RUG116" s="100"/>
      <c r="RUH116" s="100"/>
      <c r="RUI116" s="100"/>
      <c r="RUJ116" s="100"/>
      <c r="RUK116" s="100"/>
      <c r="RUL116" s="100"/>
      <c r="RUM116" s="100"/>
      <c r="RUN116" s="100"/>
      <c r="RUO116" s="100"/>
      <c r="RUP116" s="100"/>
      <c r="RUQ116" s="100"/>
      <c r="RUR116" s="100"/>
      <c r="RUS116" s="100"/>
      <c r="RUT116" s="100"/>
      <c r="RUU116" s="100"/>
      <c r="RUV116" s="100"/>
      <c r="RUW116" s="100"/>
      <c r="RUX116" s="100"/>
      <c r="RUY116" s="100"/>
      <c r="RUZ116" s="100"/>
      <c r="RVA116" s="100"/>
      <c r="RVB116" s="100"/>
      <c r="RVC116" s="100"/>
      <c r="RVD116" s="100"/>
      <c r="RVE116" s="100"/>
      <c r="RVF116" s="100"/>
      <c r="RVG116" s="100"/>
      <c r="RVH116" s="100"/>
      <c r="RVI116" s="100"/>
      <c r="RVJ116" s="100"/>
      <c r="RVK116" s="100"/>
      <c r="RVL116" s="100"/>
      <c r="RVM116" s="100"/>
      <c r="RVN116" s="100"/>
      <c r="RVO116" s="100"/>
      <c r="RVP116" s="100"/>
      <c r="RVQ116" s="100"/>
      <c r="RVR116" s="100"/>
      <c r="RVS116" s="100"/>
      <c r="RVT116" s="100"/>
      <c r="RVU116" s="100"/>
      <c r="RVV116" s="100"/>
      <c r="RVW116" s="100"/>
      <c r="RVX116" s="100"/>
      <c r="RVY116" s="100"/>
      <c r="RVZ116" s="100"/>
      <c r="RWA116" s="100"/>
      <c r="RWB116" s="100"/>
      <c r="RWC116" s="100"/>
      <c r="RWD116" s="100"/>
      <c r="RWE116" s="100"/>
      <c r="RWF116" s="100"/>
      <c r="RWG116" s="100"/>
      <c r="RWH116" s="100"/>
      <c r="RWI116" s="100"/>
      <c r="RWJ116" s="100"/>
      <c r="RWK116" s="100"/>
      <c r="RWL116" s="100"/>
      <c r="RWM116" s="100"/>
      <c r="RWN116" s="100"/>
      <c r="RWO116" s="100"/>
      <c r="RWP116" s="100"/>
      <c r="RWQ116" s="100"/>
      <c r="RWR116" s="100"/>
      <c r="RWS116" s="100"/>
      <c r="RWT116" s="100"/>
      <c r="RWU116" s="100"/>
      <c r="RWV116" s="100"/>
      <c r="RWW116" s="100"/>
      <c r="RWX116" s="100"/>
      <c r="RWY116" s="100"/>
      <c r="RWZ116" s="100"/>
      <c r="RXA116" s="100"/>
      <c r="RXB116" s="100"/>
      <c r="RXC116" s="100"/>
      <c r="RXD116" s="100"/>
      <c r="RXE116" s="100"/>
      <c r="RXF116" s="100"/>
      <c r="RXG116" s="100"/>
      <c r="RXH116" s="100"/>
      <c r="RXI116" s="100"/>
      <c r="RXJ116" s="100"/>
      <c r="RXK116" s="100"/>
      <c r="RXL116" s="100"/>
      <c r="RXM116" s="100"/>
      <c r="RXN116" s="100"/>
      <c r="RXO116" s="100"/>
      <c r="RXP116" s="100"/>
      <c r="RXQ116" s="100"/>
      <c r="RXR116" s="100"/>
      <c r="RXS116" s="100"/>
      <c r="RXT116" s="100"/>
      <c r="RXU116" s="100"/>
      <c r="RXV116" s="100"/>
      <c r="RXW116" s="100"/>
      <c r="RXX116" s="100"/>
      <c r="RXY116" s="100"/>
      <c r="RXZ116" s="100"/>
      <c r="RYA116" s="100"/>
      <c r="RYB116" s="100"/>
      <c r="RYC116" s="100"/>
      <c r="RYD116" s="100"/>
      <c r="RYE116" s="100"/>
      <c r="RYF116" s="100"/>
      <c r="RYG116" s="100"/>
      <c r="RYH116" s="100"/>
      <c r="RYI116" s="100"/>
      <c r="RYJ116" s="100"/>
      <c r="RYK116" s="100"/>
      <c r="RYL116" s="100"/>
      <c r="RYM116" s="100"/>
      <c r="RYN116" s="100"/>
      <c r="RYO116" s="100"/>
      <c r="RYP116" s="100"/>
      <c r="RYQ116" s="100"/>
      <c r="RYR116" s="100"/>
      <c r="RYS116" s="100"/>
      <c r="RYT116" s="100"/>
      <c r="RYU116" s="100"/>
      <c r="RYV116" s="100"/>
      <c r="RYW116" s="100"/>
      <c r="RYX116" s="100"/>
      <c r="RYY116" s="100"/>
      <c r="RYZ116" s="100"/>
      <c r="RZA116" s="100"/>
      <c r="RZB116" s="100"/>
      <c r="RZC116" s="100"/>
      <c r="RZD116" s="100"/>
      <c r="RZE116" s="100"/>
      <c r="RZF116" s="100"/>
      <c r="RZG116" s="100"/>
      <c r="RZH116" s="100"/>
      <c r="RZI116" s="100"/>
      <c r="RZJ116" s="100"/>
      <c r="RZK116" s="100"/>
      <c r="RZL116" s="100"/>
      <c r="RZM116" s="100"/>
      <c r="RZN116" s="100"/>
      <c r="RZO116" s="100"/>
      <c r="RZP116" s="100"/>
      <c r="RZQ116" s="100"/>
      <c r="RZR116" s="100"/>
      <c r="RZS116" s="100"/>
      <c r="RZT116" s="100"/>
      <c r="RZU116" s="100"/>
      <c r="RZV116" s="100"/>
      <c r="RZW116" s="100"/>
      <c r="RZX116" s="100"/>
      <c r="RZY116" s="100"/>
      <c r="RZZ116" s="100"/>
      <c r="SAA116" s="100"/>
      <c r="SAB116" s="100"/>
      <c r="SAC116" s="100"/>
      <c r="SAD116" s="100"/>
      <c r="SAE116" s="100"/>
      <c r="SAF116" s="100"/>
      <c r="SAG116" s="100"/>
      <c r="SAH116" s="100"/>
      <c r="SAI116" s="100"/>
      <c r="SAJ116" s="100"/>
      <c r="SAK116" s="100"/>
      <c r="SAL116" s="100"/>
      <c r="SAM116" s="100"/>
      <c r="SAN116" s="100"/>
      <c r="SAO116" s="100"/>
      <c r="SAP116" s="100"/>
      <c r="SAQ116" s="100"/>
      <c r="SAR116" s="100"/>
      <c r="SAS116" s="100"/>
      <c r="SAT116" s="100"/>
      <c r="SAU116" s="100"/>
      <c r="SAV116" s="100"/>
      <c r="SAW116" s="100"/>
      <c r="SAX116" s="100"/>
      <c r="SAY116" s="100"/>
      <c r="SAZ116" s="100"/>
      <c r="SBA116" s="100"/>
      <c r="SBB116" s="100"/>
      <c r="SBC116" s="100"/>
      <c r="SBD116" s="100"/>
      <c r="SBE116" s="100"/>
      <c r="SBF116" s="100"/>
      <c r="SBG116" s="100"/>
      <c r="SBH116" s="100"/>
      <c r="SBI116" s="100"/>
      <c r="SBJ116" s="100"/>
      <c r="SBK116" s="100"/>
      <c r="SBL116" s="100"/>
      <c r="SBM116" s="100"/>
      <c r="SBN116" s="100"/>
      <c r="SBO116" s="100"/>
      <c r="SBP116" s="100"/>
      <c r="SBQ116" s="100"/>
      <c r="SBR116" s="100"/>
      <c r="SBS116" s="100"/>
      <c r="SBT116" s="100"/>
      <c r="SBU116" s="100"/>
      <c r="SBV116" s="100"/>
      <c r="SBW116" s="100"/>
      <c r="SBX116" s="100"/>
      <c r="SBY116" s="100"/>
      <c r="SBZ116" s="100"/>
      <c r="SCA116" s="100"/>
      <c r="SCB116" s="100"/>
      <c r="SCC116" s="100"/>
      <c r="SCD116" s="100"/>
      <c r="SCE116" s="100"/>
      <c r="SCF116" s="100"/>
      <c r="SCG116" s="100"/>
      <c r="SCH116" s="100"/>
      <c r="SCI116" s="100"/>
      <c r="SCJ116" s="100"/>
      <c r="SCK116" s="100"/>
      <c r="SCL116" s="100"/>
      <c r="SCM116" s="100"/>
      <c r="SCN116" s="100"/>
      <c r="SCO116" s="100"/>
      <c r="SCP116" s="100"/>
      <c r="SCQ116" s="100"/>
      <c r="SCR116" s="100"/>
      <c r="SCS116" s="100"/>
      <c r="SCT116" s="100"/>
      <c r="SCU116" s="100"/>
      <c r="SCV116" s="100"/>
      <c r="SCW116" s="100"/>
      <c r="SCX116" s="100"/>
      <c r="SCY116" s="100"/>
      <c r="SCZ116" s="100"/>
      <c r="SDA116" s="100"/>
      <c r="SDB116" s="100"/>
      <c r="SDC116" s="100"/>
      <c r="SDD116" s="100"/>
      <c r="SDE116" s="100"/>
      <c r="SDF116" s="100"/>
      <c r="SDG116" s="100"/>
      <c r="SDH116" s="100"/>
      <c r="SDI116" s="100"/>
      <c r="SDJ116" s="100"/>
      <c r="SDK116" s="100"/>
      <c r="SDL116" s="100"/>
      <c r="SDM116" s="100"/>
      <c r="SDN116" s="100"/>
      <c r="SDO116" s="100"/>
      <c r="SDP116" s="100"/>
      <c r="SDQ116" s="100"/>
      <c r="SDR116" s="100"/>
      <c r="SDS116" s="100"/>
      <c r="SDT116" s="100"/>
      <c r="SDU116" s="100"/>
      <c r="SDV116" s="100"/>
      <c r="SDW116" s="100"/>
      <c r="SDX116" s="100"/>
      <c r="SDY116" s="100"/>
      <c r="SDZ116" s="100"/>
      <c r="SEA116" s="100"/>
      <c r="SEB116" s="100"/>
      <c r="SEC116" s="100"/>
      <c r="SED116" s="100"/>
      <c r="SEE116" s="100"/>
      <c r="SEF116" s="100"/>
      <c r="SEG116" s="100"/>
      <c r="SEH116" s="100"/>
      <c r="SEI116" s="100"/>
      <c r="SEJ116" s="100"/>
      <c r="SEK116" s="100"/>
      <c r="SEL116" s="100"/>
      <c r="SEM116" s="100"/>
      <c r="SEN116" s="100"/>
      <c r="SEO116" s="100"/>
      <c r="SEP116" s="100"/>
      <c r="SEQ116" s="100"/>
      <c r="SER116" s="100"/>
      <c r="SES116" s="100"/>
      <c r="SET116" s="100"/>
      <c r="SEU116" s="100"/>
      <c r="SEV116" s="100"/>
      <c r="SEW116" s="100"/>
      <c r="SEX116" s="100"/>
      <c r="SEY116" s="100"/>
      <c r="SEZ116" s="100"/>
      <c r="SFA116" s="100"/>
      <c r="SFB116" s="100"/>
      <c r="SFC116" s="100"/>
      <c r="SFD116" s="100"/>
      <c r="SFE116" s="100"/>
      <c r="SFF116" s="100"/>
      <c r="SFG116" s="100"/>
      <c r="SFH116" s="100"/>
      <c r="SFI116" s="100"/>
      <c r="SFJ116" s="100"/>
      <c r="SFK116" s="100"/>
      <c r="SFL116" s="100"/>
      <c r="SFM116" s="100"/>
      <c r="SFN116" s="100"/>
      <c r="SFO116" s="100"/>
      <c r="SFP116" s="100"/>
      <c r="SFQ116" s="100"/>
      <c r="SFR116" s="100"/>
      <c r="SFS116" s="100"/>
      <c r="SFT116" s="100"/>
      <c r="SFU116" s="100"/>
      <c r="SFV116" s="100"/>
      <c r="SFW116" s="100"/>
      <c r="SFX116" s="100"/>
      <c r="SFY116" s="100"/>
      <c r="SFZ116" s="100"/>
      <c r="SGA116" s="100"/>
      <c r="SGB116" s="100"/>
      <c r="SGC116" s="100"/>
      <c r="SGD116" s="100"/>
      <c r="SGE116" s="100"/>
      <c r="SGF116" s="100"/>
      <c r="SGG116" s="100"/>
      <c r="SGH116" s="100"/>
      <c r="SGI116" s="100"/>
      <c r="SGJ116" s="100"/>
      <c r="SGK116" s="100"/>
      <c r="SGL116" s="100"/>
      <c r="SGM116" s="100"/>
      <c r="SGN116" s="100"/>
      <c r="SGO116" s="100"/>
      <c r="SGP116" s="100"/>
      <c r="SGQ116" s="100"/>
      <c r="SGR116" s="100"/>
      <c r="SGS116" s="100"/>
      <c r="SGT116" s="100"/>
      <c r="SGU116" s="100"/>
      <c r="SGV116" s="100"/>
      <c r="SGW116" s="100"/>
      <c r="SGX116" s="100"/>
      <c r="SGY116" s="100"/>
      <c r="SGZ116" s="100"/>
      <c r="SHA116" s="100"/>
      <c r="SHB116" s="100"/>
      <c r="SHC116" s="100"/>
      <c r="SHD116" s="100"/>
      <c r="SHE116" s="100"/>
      <c r="SHF116" s="100"/>
      <c r="SHG116" s="100"/>
      <c r="SHH116" s="100"/>
      <c r="SHI116" s="100"/>
      <c r="SHJ116" s="100"/>
      <c r="SHK116" s="100"/>
      <c r="SHL116" s="100"/>
      <c r="SHM116" s="100"/>
      <c r="SHN116" s="100"/>
      <c r="SHO116" s="100"/>
      <c r="SHP116" s="100"/>
      <c r="SHQ116" s="100"/>
      <c r="SHR116" s="100"/>
      <c r="SHS116" s="100"/>
      <c r="SHT116" s="100"/>
      <c r="SHU116" s="100"/>
      <c r="SHV116" s="100"/>
      <c r="SHW116" s="100"/>
      <c r="SHX116" s="100"/>
      <c r="SHY116" s="100"/>
      <c r="SHZ116" s="100"/>
      <c r="SIA116" s="100"/>
      <c r="SIB116" s="100"/>
      <c r="SIC116" s="100"/>
      <c r="SID116" s="100"/>
      <c r="SIE116" s="100"/>
      <c r="SIF116" s="100"/>
      <c r="SIG116" s="100"/>
      <c r="SIH116" s="100"/>
      <c r="SII116" s="100"/>
      <c r="SIJ116" s="100"/>
      <c r="SIK116" s="100"/>
      <c r="SIL116" s="100"/>
      <c r="SIM116" s="100"/>
      <c r="SIN116" s="100"/>
      <c r="SIO116" s="100"/>
      <c r="SIP116" s="100"/>
      <c r="SIQ116" s="100"/>
      <c r="SIR116" s="100"/>
      <c r="SIS116" s="100"/>
      <c r="SIT116" s="100"/>
      <c r="SIU116" s="100"/>
      <c r="SIV116" s="100"/>
      <c r="SIW116" s="100"/>
      <c r="SIX116" s="100"/>
      <c r="SIY116" s="100"/>
      <c r="SIZ116" s="100"/>
      <c r="SJA116" s="100"/>
      <c r="SJB116" s="100"/>
      <c r="SJC116" s="100"/>
      <c r="SJD116" s="100"/>
      <c r="SJE116" s="100"/>
      <c r="SJF116" s="100"/>
      <c r="SJG116" s="100"/>
      <c r="SJH116" s="100"/>
      <c r="SJI116" s="100"/>
      <c r="SJJ116" s="100"/>
      <c r="SJK116" s="100"/>
      <c r="SJL116" s="100"/>
      <c r="SJM116" s="100"/>
      <c r="SJN116" s="100"/>
      <c r="SJO116" s="100"/>
      <c r="SJP116" s="100"/>
      <c r="SJQ116" s="100"/>
      <c r="SJR116" s="100"/>
      <c r="SJS116" s="100"/>
      <c r="SJT116" s="100"/>
      <c r="SJU116" s="100"/>
      <c r="SJV116" s="100"/>
      <c r="SJW116" s="100"/>
      <c r="SJX116" s="100"/>
      <c r="SJY116" s="100"/>
      <c r="SJZ116" s="100"/>
      <c r="SKA116" s="100"/>
      <c r="SKB116" s="100"/>
      <c r="SKC116" s="100"/>
      <c r="SKD116" s="100"/>
      <c r="SKE116" s="100"/>
      <c r="SKF116" s="100"/>
      <c r="SKG116" s="100"/>
      <c r="SKH116" s="100"/>
      <c r="SKI116" s="100"/>
      <c r="SKJ116" s="100"/>
      <c r="SKK116" s="100"/>
      <c r="SKL116" s="100"/>
      <c r="SKM116" s="100"/>
      <c r="SKN116" s="100"/>
      <c r="SKO116" s="100"/>
      <c r="SKP116" s="100"/>
      <c r="SKQ116" s="100"/>
      <c r="SKR116" s="100"/>
      <c r="SKS116" s="100"/>
      <c r="SKT116" s="100"/>
      <c r="SKU116" s="100"/>
      <c r="SKV116" s="100"/>
      <c r="SKW116" s="100"/>
      <c r="SKX116" s="100"/>
      <c r="SKY116" s="100"/>
      <c r="SKZ116" s="100"/>
      <c r="SLA116" s="100"/>
      <c r="SLB116" s="100"/>
      <c r="SLC116" s="100"/>
      <c r="SLD116" s="100"/>
      <c r="SLE116" s="100"/>
      <c r="SLF116" s="100"/>
      <c r="SLG116" s="100"/>
      <c r="SLH116" s="100"/>
      <c r="SLI116" s="100"/>
      <c r="SLJ116" s="100"/>
      <c r="SLK116" s="100"/>
      <c r="SLL116" s="100"/>
      <c r="SLM116" s="100"/>
      <c r="SLN116" s="100"/>
      <c r="SLO116" s="100"/>
      <c r="SLP116" s="100"/>
      <c r="SLQ116" s="100"/>
      <c r="SLR116" s="100"/>
      <c r="SLS116" s="100"/>
      <c r="SLT116" s="100"/>
      <c r="SLU116" s="100"/>
      <c r="SLV116" s="100"/>
      <c r="SLW116" s="100"/>
      <c r="SLX116" s="100"/>
      <c r="SLY116" s="100"/>
      <c r="SLZ116" s="100"/>
      <c r="SMA116" s="100"/>
      <c r="SMB116" s="100"/>
      <c r="SMC116" s="100"/>
      <c r="SMD116" s="100"/>
      <c r="SME116" s="100"/>
      <c r="SMF116" s="100"/>
      <c r="SMG116" s="100"/>
      <c r="SMH116" s="100"/>
      <c r="SMI116" s="100"/>
      <c r="SMJ116" s="100"/>
      <c r="SMK116" s="100"/>
      <c r="SML116" s="100"/>
      <c r="SMM116" s="100"/>
      <c r="SMN116" s="100"/>
      <c r="SMO116" s="100"/>
      <c r="SMP116" s="100"/>
      <c r="SMQ116" s="100"/>
      <c r="SMR116" s="100"/>
      <c r="SMS116" s="100"/>
      <c r="SMT116" s="100"/>
      <c r="SMU116" s="100"/>
      <c r="SMV116" s="100"/>
      <c r="SMW116" s="100"/>
      <c r="SMX116" s="100"/>
      <c r="SMY116" s="100"/>
      <c r="SMZ116" s="100"/>
      <c r="SNA116" s="100"/>
      <c r="SNB116" s="100"/>
      <c r="SNC116" s="100"/>
      <c r="SND116" s="100"/>
      <c r="SNE116" s="100"/>
      <c r="SNF116" s="100"/>
      <c r="SNG116" s="100"/>
      <c r="SNH116" s="100"/>
      <c r="SNI116" s="100"/>
      <c r="SNJ116" s="100"/>
      <c r="SNK116" s="100"/>
      <c r="SNL116" s="100"/>
      <c r="SNM116" s="100"/>
      <c r="SNN116" s="100"/>
      <c r="SNO116" s="100"/>
      <c r="SNP116" s="100"/>
      <c r="SNQ116" s="100"/>
      <c r="SNR116" s="100"/>
      <c r="SNS116" s="100"/>
      <c r="SNT116" s="100"/>
      <c r="SNU116" s="100"/>
      <c r="SNV116" s="100"/>
      <c r="SNW116" s="100"/>
      <c r="SNX116" s="100"/>
      <c r="SNY116" s="100"/>
      <c r="SNZ116" s="100"/>
      <c r="SOA116" s="100"/>
      <c r="SOB116" s="100"/>
      <c r="SOC116" s="100"/>
      <c r="SOD116" s="100"/>
      <c r="SOE116" s="100"/>
      <c r="SOF116" s="100"/>
      <c r="SOG116" s="100"/>
      <c r="SOH116" s="100"/>
      <c r="SOI116" s="100"/>
      <c r="SOJ116" s="100"/>
      <c r="SOK116" s="100"/>
      <c r="SOL116" s="100"/>
      <c r="SOM116" s="100"/>
      <c r="SON116" s="100"/>
      <c r="SOO116" s="100"/>
      <c r="SOP116" s="100"/>
      <c r="SOQ116" s="100"/>
      <c r="SOR116" s="100"/>
      <c r="SOS116" s="100"/>
      <c r="SOT116" s="100"/>
      <c r="SOU116" s="100"/>
      <c r="SOV116" s="100"/>
      <c r="SOW116" s="100"/>
      <c r="SOX116" s="100"/>
      <c r="SOY116" s="100"/>
      <c r="SOZ116" s="100"/>
      <c r="SPA116" s="100"/>
      <c r="SPB116" s="100"/>
      <c r="SPC116" s="100"/>
      <c r="SPD116" s="100"/>
      <c r="SPE116" s="100"/>
      <c r="SPF116" s="100"/>
      <c r="SPG116" s="100"/>
      <c r="SPH116" s="100"/>
      <c r="SPI116" s="100"/>
      <c r="SPJ116" s="100"/>
      <c r="SPK116" s="100"/>
      <c r="SPL116" s="100"/>
      <c r="SPM116" s="100"/>
      <c r="SPN116" s="100"/>
      <c r="SPO116" s="100"/>
      <c r="SPP116" s="100"/>
      <c r="SPQ116" s="100"/>
      <c r="SPR116" s="100"/>
      <c r="SPS116" s="100"/>
      <c r="SPT116" s="100"/>
      <c r="SPU116" s="100"/>
      <c r="SPV116" s="100"/>
      <c r="SPW116" s="100"/>
      <c r="SPX116" s="100"/>
      <c r="SPY116" s="100"/>
      <c r="SPZ116" s="100"/>
      <c r="SQA116" s="100"/>
      <c r="SQB116" s="100"/>
      <c r="SQC116" s="100"/>
      <c r="SQD116" s="100"/>
      <c r="SQE116" s="100"/>
      <c r="SQF116" s="100"/>
      <c r="SQG116" s="100"/>
      <c r="SQH116" s="100"/>
      <c r="SQI116" s="100"/>
      <c r="SQJ116" s="100"/>
      <c r="SQK116" s="100"/>
      <c r="SQL116" s="100"/>
      <c r="SQM116" s="100"/>
      <c r="SQN116" s="100"/>
      <c r="SQO116" s="100"/>
      <c r="SQP116" s="100"/>
      <c r="SQQ116" s="100"/>
      <c r="SQR116" s="100"/>
      <c r="SQS116" s="100"/>
      <c r="SQT116" s="100"/>
      <c r="SQU116" s="100"/>
      <c r="SQV116" s="100"/>
      <c r="SQW116" s="100"/>
      <c r="SQX116" s="100"/>
      <c r="SQY116" s="100"/>
      <c r="SQZ116" s="100"/>
      <c r="SRA116" s="100"/>
      <c r="SRB116" s="100"/>
      <c r="SRC116" s="100"/>
      <c r="SRD116" s="100"/>
      <c r="SRE116" s="100"/>
      <c r="SRF116" s="100"/>
      <c r="SRG116" s="100"/>
      <c r="SRH116" s="100"/>
      <c r="SRI116" s="100"/>
      <c r="SRJ116" s="100"/>
      <c r="SRK116" s="100"/>
      <c r="SRL116" s="100"/>
      <c r="SRM116" s="100"/>
      <c r="SRN116" s="100"/>
      <c r="SRO116" s="100"/>
      <c r="SRP116" s="100"/>
      <c r="SRQ116" s="100"/>
      <c r="SRR116" s="100"/>
      <c r="SRS116" s="100"/>
      <c r="SRT116" s="100"/>
      <c r="SRU116" s="100"/>
      <c r="SRV116" s="100"/>
      <c r="SRW116" s="100"/>
      <c r="SRX116" s="100"/>
      <c r="SRY116" s="100"/>
      <c r="SRZ116" s="100"/>
      <c r="SSA116" s="100"/>
      <c r="SSB116" s="100"/>
      <c r="SSC116" s="100"/>
      <c r="SSD116" s="100"/>
      <c r="SSE116" s="100"/>
      <c r="SSF116" s="100"/>
      <c r="SSG116" s="100"/>
      <c r="SSH116" s="100"/>
      <c r="SSI116" s="100"/>
      <c r="SSJ116" s="100"/>
      <c r="SSK116" s="100"/>
      <c r="SSL116" s="100"/>
      <c r="SSM116" s="100"/>
      <c r="SSN116" s="100"/>
      <c r="SSO116" s="100"/>
      <c r="SSP116" s="100"/>
      <c r="SSQ116" s="100"/>
      <c r="SSR116" s="100"/>
      <c r="SSS116" s="100"/>
      <c r="SST116" s="100"/>
      <c r="SSU116" s="100"/>
      <c r="SSV116" s="100"/>
      <c r="SSW116" s="100"/>
      <c r="SSX116" s="100"/>
      <c r="SSY116" s="100"/>
      <c r="SSZ116" s="100"/>
      <c r="STA116" s="100"/>
      <c r="STB116" s="100"/>
      <c r="STC116" s="100"/>
      <c r="STD116" s="100"/>
      <c r="STE116" s="100"/>
      <c r="STF116" s="100"/>
      <c r="STG116" s="100"/>
      <c r="STH116" s="100"/>
      <c r="STI116" s="100"/>
      <c r="STJ116" s="100"/>
      <c r="STK116" s="100"/>
      <c r="STL116" s="100"/>
      <c r="STM116" s="100"/>
      <c r="STN116" s="100"/>
      <c r="STO116" s="100"/>
      <c r="STP116" s="100"/>
      <c r="STQ116" s="100"/>
      <c r="STR116" s="100"/>
      <c r="STS116" s="100"/>
      <c r="STT116" s="100"/>
      <c r="STU116" s="100"/>
      <c r="STV116" s="100"/>
      <c r="STW116" s="100"/>
      <c r="STX116" s="100"/>
      <c r="STY116" s="100"/>
      <c r="STZ116" s="100"/>
      <c r="SUA116" s="100"/>
      <c r="SUB116" s="100"/>
      <c r="SUC116" s="100"/>
      <c r="SUD116" s="100"/>
      <c r="SUE116" s="100"/>
      <c r="SUF116" s="100"/>
      <c r="SUG116" s="100"/>
      <c r="SUH116" s="100"/>
      <c r="SUI116" s="100"/>
      <c r="SUJ116" s="100"/>
      <c r="SUK116" s="100"/>
      <c r="SUL116" s="100"/>
      <c r="SUM116" s="100"/>
      <c r="SUN116" s="100"/>
      <c r="SUO116" s="100"/>
      <c r="SUP116" s="100"/>
      <c r="SUQ116" s="100"/>
      <c r="SUR116" s="100"/>
      <c r="SUS116" s="100"/>
      <c r="SUT116" s="100"/>
      <c r="SUU116" s="100"/>
      <c r="SUV116" s="100"/>
      <c r="SUW116" s="100"/>
      <c r="SUX116" s="100"/>
      <c r="SUY116" s="100"/>
      <c r="SUZ116" s="100"/>
      <c r="SVA116" s="100"/>
      <c r="SVB116" s="100"/>
      <c r="SVC116" s="100"/>
      <c r="SVD116" s="100"/>
      <c r="SVE116" s="100"/>
      <c r="SVF116" s="100"/>
      <c r="SVG116" s="100"/>
      <c r="SVH116" s="100"/>
      <c r="SVI116" s="100"/>
      <c r="SVJ116" s="100"/>
      <c r="SVK116" s="100"/>
      <c r="SVL116" s="100"/>
      <c r="SVM116" s="100"/>
      <c r="SVN116" s="100"/>
      <c r="SVO116" s="100"/>
      <c r="SVP116" s="100"/>
      <c r="SVQ116" s="100"/>
      <c r="SVR116" s="100"/>
      <c r="SVS116" s="100"/>
      <c r="SVT116" s="100"/>
      <c r="SVU116" s="100"/>
      <c r="SVV116" s="100"/>
      <c r="SVW116" s="100"/>
      <c r="SVX116" s="100"/>
      <c r="SVY116" s="100"/>
      <c r="SVZ116" s="100"/>
      <c r="SWA116" s="100"/>
      <c r="SWB116" s="100"/>
      <c r="SWC116" s="100"/>
      <c r="SWD116" s="100"/>
      <c r="SWE116" s="100"/>
      <c r="SWF116" s="100"/>
      <c r="SWG116" s="100"/>
      <c r="SWH116" s="100"/>
      <c r="SWI116" s="100"/>
      <c r="SWJ116" s="100"/>
      <c r="SWK116" s="100"/>
      <c r="SWL116" s="100"/>
      <c r="SWM116" s="100"/>
      <c r="SWN116" s="100"/>
      <c r="SWO116" s="100"/>
      <c r="SWP116" s="100"/>
      <c r="SWQ116" s="100"/>
      <c r="SWR116" s="100"/>
      <c r="SWS116" s="100"/>
      <c r="SWT116" s="100"/>
      <c r="SWU116" s="100"/>
      <c r="SWV116" s="100"/>
      <c r="SWW116" s="100"/>
      <c r="SWX116" s="100"/>
      <c r="SWY116" s="100"/>
      <c r="SWZ116" s="100"/>
      <c r="SXA116" s="100"/>
      <c r="SXB116" s="100"/>
      <c r="SXC116" s="100"/>
      <c r="SXD116" s="100"/>
      <c r="SXE116" s="100"/>
      <c r="SXF116" s="100"/>
      <c r="SXG116" s="100"/>
      <c r="SXH116" s="100"/>
      <c r="SXI116" s="100"/>
      <c r="SXJ116" s="100"/>
      <c r="SXK116" s="100"/>
      <c r="SXL116" s="100"/>
      <c r="SXM116" s="100"/>
      <c r="SXN116" s="100"/>
      <c r="SXO116" s="100"/>
      <c r="SXP116" s="100"/>
      <c r="SXQ116" s="100"/>
      <c r="SXR116" s="100"/>
      <c r="SXS116" s="100"/>
      <c r="SXT116" s="100"/>
      <c r="SXU116" s="100"/>
      <c r="SXV116" s="100"/>
      <c r="SXW116" s="100"/>
      <c r="SXX116" s="100"/>
      <c r="SXY116" s="100"/>
      <c r="SXZ116" s="100"/>
      <c r="SYA116" s="100"/>
      <c r="SYB116" s="100"/>
      <c r="SYC116" s="100"/>
      <c r="SYD116" s="100"/>
      <c r="SYE116" s="100"/>
      <c r="SYF116" s="100"/>
      <c r="SYG116" s="100"/>
      <c r="SYH116" s="100"/>
      <c r="SYI116" s="100"/>
      <c r="SYJ116" s="100"/>
      <c r="SYK116" s="100"/>
      <c r="SYL116" s="100"/>
      <c r="SYM116" s="100"/>
      <c r="SYN116" s="100"/>
      <c r="SYO116" s="100"/>
      <c r="SYP116" s="100"/>
      <c r="SYQ116" s="100"/>
      <c r="SYR116" s="100"/>
      <c r="SYS116" s="100"/>
      <c r="SYT116" s="100"/>
      <c r="SYU116" s="100"/>
      <c r="SYV116" s="100"/>
      <c r="SYW116" s="100"/>
      <c r="SYX116" s="100"/>
      <c r="SYY116" s="100"/>
      <c r="SYZ116" s="100"/>
      <c r="SZA116" s="100"/>
      <c r="SZB116" s="100"/>
      <c r="SZC116" s="100"/>
      <c r="SZD116" s="100"/>
      <c r="SZE116" s="100"/>
      <c r="SZF116" s="100"/>
      <c r="SZG116" s="100"/>
      <c r="SZH116" s="100"/>
      <c r="SZI116" s="100"/>
      <c r="SZJ116" s="100"/>
      <c r="SZK116" s="100"/>
      <c r="SZL116" s="100"/>
      <c r="SZM116" s="100"/>
      <c r="SZN116" s="100"/>
      <c r="SZO116" s="100"/>
      <c r="SZP116" s="100"/>
      <c r="SZQ116" s="100"/>
      <c r="SZR116" s="100"/>
      <c r="SZS116" s="100"/>
      <c r="SZT116" s="100"/>
      <c r="SZU116" s="100"/>
      <c r="SZV116" s="100"/>
      <c r="SZW116" s="100"/>
      <c r="SZX116" s="100"/>
      <c r="SZY116" s="100"/>
      <c r="SZZ116" s="100"/>
      <c r="TAA116" s="100"/>
      <c r="TAB116" s="100"/>
      <c r="TAC116" s="100"/>
      <c r="TAD116" s="100"/>
      <c r="TAE116" s="100"/>
      <c r="TAF116" s="100"/>
      <c r="TAG116" s="100"/>
      <c r="TAH116" s="100"/>
      <c r="TAI116" s="100"/>
      <c r="TAJ116" s="100"/>
      <c r="TAK116" s="100"/>
      <c r="TAL116" s="100"/>
      <c r="TAM116" s="100"/>
      <c r="TAN116" s="100"/>
      <c r="TAO116" s="100"/>
      <c r="TAP116" s="100"/>
      <c r="TAQ116" s="100"/>
      <c r="TAR116" s="100"/>
      <c r="TAS116" s="100"/>
      <c r="TAT116" s="100"/>
      <c r="TAU116" s="100"/>
      <c r="TAV116" s="100"/>
      <c r="TAW116" s="100"/>
      <c r="TAX116" s="100"/>
      <c r="TAY116" s="100"/>
      <c r="TAZ116" s="100"/>
      <c r="TBA116" s="100"/>
      <c r="TBB116" s="100"/>
      <c r="TBC116" s="100"/>
      <c r="TBD116" s="100"/>
      <c r="TBE116" s="100"/>
      <c r="TBF116" s="100"/>
      <c r="TBG116" s="100"/>
      <c r="TBH116" s="100"/>
      <c r="TBI116" s="100"/>
      <c r="TBJ116" s="100"/>
      <c r="TBK116" s="100"/>
      <c r="TBL116" s="100"/>
      <c r="TBM116" s="100"/>
      <c r="TBN116" s="100"/>
      <c r="TBO116" s="100"/>
      <c r="TBP116" s="100"/>
      <c r="TBQ116" s="100"/>
      <c r="TBR116" s="100"/>
      <c r="TBS116" s="100"/>
      <c r="TBT116" s="100"/>
      <c r="TBU116" s="100"/>
      <c r="TBV116" s="100"/>
      <c r="TBW116" s="100"/>
      <c r="TBX116" s="100"/>
      <c r="TBY116" s="100"/>
      <c r="TBZ116" s="100"/>
      <c r="TCA116" s="100"/>
      <c r="TCB116" s="100"/>
      <c r="TCC116" s="100"/>
      <c r="TCD116" s="100"/>
      <c r="TCE116" s="100"/>
      <c r="TCF116" s="100"/>
      <c r="TCG116" s="100"/>
      <c r="TCH116" s="100"/>
      <c r="TCI116" s="100"/>
      <c r="TCJ116" s="100"/>
      <c r="TCK116" s="100"/>
      <c r="TCL116" s="100"/>
      <c r="TCM116" s="100"/>
      <c r="TCN116" s="100"/>
      <c r="TCO116" s="100"/>
      <c r="TCP116" s="100"/>
      <c r="TCQ116" s="100"/>
      <c r="TCR116" s="100"/>
      <c r="TCS116" s="100"/>
      <c r="TCT116" s="100"/>
      <c r="TCU116" s="100"/>
      <c r="TCV116" s="100"/>
      <c r="TCW116" s="100"/>
      <c r="TCX116" s="100"/>
      <c r="TCY116" s="100"/>
      <c r="TCZ116" s="100"/>
      <c r="TDA116" s="100"/>
      <c r="TDB116" s="100"/>
      <c r="TDC116" s="100"/>
      <c r="TDD116" s="100"/>
      <c r="TDE116" s="100"/>
      <c r="TDF116" s="100"/>
      <c r="TDG116" s="100"/>
      <c r="TDH116" s="100"/>
      <c r="TDI116" s="100"/>
      <c r="TDJ116" s="100"/>
      <c r="TDK116" s="100"/>
      <c r="TDL116" s="100"/>
      <c r="TDM116" s="100"/>
      <c r="TDN116" s="100"/>
      <c r="TDO116" s="100"/>
      <c r="TDP116" s="100"/>
      <c r="TDQ116" s="100"/>
      <c r="TDR116" s="100"/>
      <c r="TDS116" s="100"/>
      <c r="TDT116" s="100"/>
      <c r="TDU116" s="100"/>
      <c r="TDV116" s="100"/>
      <c r="TDW116" s="100"/>
      <c r="TDX116" s="100"/>
      <c r="TDY116" s="100"/>
      <c r="TDZ116" s="100"/>
      <c r="TEA116" s="100"/>
      <c r="TEB116" s="100"/>
      <c r="TEC116" s="100"/>
      <c r="TED116" s="100"/>
      <c r="TEE116" s="100"/>
      <c r="TEF116" s="100"/>
      <c r="TEG116" s="100"/>
      <c r="TEH116" s="100"/>
      <c r="TEI116" s="100"/>
      <c r="TEJ116" s="100"/>
      <c r="TEK116" s="100"/>
      <c r="TEL116" s="100"/>
      <c r="TEM116" s="100"/>
      <c r="TEN116" s="100"/>
      <c r="TEO116" s="100"/>
      <c r="TEP116" s="100"/>
      <c r="TEQ116" s="100"/>
      <c r="TER116" s="100"/>
      <c r="TES116" s="100"/>
      <c r="TET116" s="100"/>
      <c r="TEU116" s="100"/>
      <c r="TEV116" s="100"/>
      <c r="TEW116" s="100"/>
      <c r="TEX116" s="100"/>
      <c r="TEY116" s="100"/>
      <c r="TEZ116" s="100"/>
      <c r="TFA116" s="100"/>
      <c r="TFB116" s="100"/>
      <c r="TFC116" s="100"/>
      <c r="TFD116" s="100"/>
      <c r="TFE116" s="100"/>
      <c r="TFF116" s="100"/>
      <c r="TFG116" s="100"/>
      <c r="TFH116" s="100"/>
      <c r="TFI116" s="100"/>
      <c r="TFJ116" s="100"/>
      <c r="TFK116" s="100"/>
      <c r="TFL116" s="100"/>
      <c r="TFM116" s="100"/>
      <c r="TFN116" s="100"/>
      <c r="TFO116" s="100"/>
      <c r="TFP116" s="100"/>
      <c r="TFQ116" s="100"/>
      <c r="TFR116" s="100"/>
      <c r="TFS116" s="100"/>
      <c r="TFT116" s="100"/>
      <c r="TFU116" s="100"/>
      <c r="TFV116" s="100"/>
      <c r="TFW116" s="100"/>
      <c r="TFX116" s="100"/>
      <c r="TFY116" s="100"/>
      <c r="TFZ116" s="100"/>
      <c r="TGA116" s="100"/>
      <c r="TGB116" s="100"/>
      <c r="TGC116" s="100"/>
      <c r="TGD116" s="100"/>
      <c r="TGE116" s="100"/>
      <c r="TGF116" s="100"/>
      <c r="TGG116" s="100"/>
      <c r="TGH116" s="100"/>
      <c r="TGI116" s="100"/>
      <c r="TGJ116" s="100"/>
      <c r="TGK116" s="100"/>
      <c r="TGL116" s="100"/>
      <c r="TGM116" s="100"/>
      <c r="TGN116" s="100"/>
      <c r="TGO116" s="100"/>
      <c r="TGP116" s="100"/>
      <c r="TGQ116" s="100"/>
      <c r="TGR116" s="100"/>
      <c r="TGS116" s="100"/>
      <c r="TGT116" s="100"/>
      <c r="TGU116" s="100"/>
      <c r="TGV116" s="100"/>
      <c r="TGW116" s="100"/>
      <c r="TGX116" s="100"/>
      <c r="TGY116" s="100"/>
      <c r="TGZ116" s="100"/>
      <c r="THA116" s="100"/>
      <c r="THB116" s="100"/>
      <c r="THC116" s="100"/>
      <c r="THD116" s="100"/>
      <c r="THE116" s="100"/>
      <c r="THF116" s="100"/>
      <c r="THG116" s="100"/>
      <c r="THH116" s="100"/>
      <c r="THI116" s="100"/>
      <c r="THJ116" s="100"/>
      <c r="THK116" s="100"/>
      <c r="THL116" s="100"/>
      <c r="THM116" s="100"/>
      <c r="THN116" s="100"/>
      <c r="THO116" s="100"/>
      <c r="THP116" s="100"/>
      <c r="THQ116" s="100"/>
      <c r="THR116" s="100"/>
      <c r="THS116" s="100"/>
      <c r="THT116" s="100"/>
      <c r="THU116" s="100"/>
      <c r="THV116" s="100"/>
      <c r="THW116" s="100"/>
      <c r="THX116" s="100"/>
      <c r="THY116" s="100"/>
      <c r="THZ116" s="100"/>
      <c r="TIA116" s="100"/>
      <c r="TIB116" s="100"/>
      <c r="TIC116" s="100"/>
      <c r="TID116" s="100"/>
      <c r="TIE116" s="100"/>
      <c r="TIF116" s="100"/>
      <c r="TIG116" s="100"/>
      <c r="TIH116" s="100"/>
      <c r="TII116" s="100"/>
      <c r="TIJ116" s="100"/>
      <c r="TIK116" s="100"/>
      <c r="TIL116" s="100"/>
      <c r="TIM116" s="100"/>
      <c r="TIN116" s="100"/>
      <c r="TIO116" s="100"/>
      <c r="TIP116" s="100"/>
      <c r="TIQ116" s="100"/>
      <c r="TIR116" s="100"/>
      <c r="TIS116" s="100"/>
      <c r="TIT116" s="100"/>
      <c r="TIU116" s="100"/>
      <c r="TIV116" s="100"/>
      <c r="TIW116" s="100"/>
      <c r="TIX116" s="100"/>
      <c r="TIY116" s="100"/>
      <c r="TIZ116" s="100"/>
      <c r="TJA116" s="100"/>
      <c r="TJB116" s="100"/>
      <c r="TJC116" s="100"/>
      <c r="TJD116" s="100"/>
      <c r="TJE116" s="100"/>
      <c r="TJF116" s="100"/>
      <c r="TJG116" s="100"/>
      <c r="TJH116" s="100"/>
      <c r="TJI116" s="100"/>
      <c r="TJJ116" s="100"/>
      <c r="TJK116" s="100"/>
      <c r="TJL116" s="100"/>
      <c r="TJM116" s="100"/>
      <c r="TJN116" s="100"/>
      <c r="TJO116" s="100"/>
      <c r="TJP116" s="100"/>
      <c r="TJQ116" s="100"/>
      <c r="TJR116" s="100"/>
      <c r="TJS116" s="100"/>
      <c r="TJT116" s="100"/>
      <c r="TJU116" s="100"/>
      <c r="TJV116" s="100"/>
      <c r="TJW116" s="100"/>
      <c r="TJX116" s="100"/>
      <c r="TJY116" s="100"/>
      <c r="TJZ116" s="100"/>
      <c r="TKA116" s="100"/>
      <c r="TKB116" s="100"/>
      <c r="TKC116" s="100"/>
      <c r="TKD116" s="100"/>
      <c r="TKE116" s="100"/>
      <c r="TKF116" s="100"/>
      <c r="TKG116" s="100"/>
      <c r="TKH116" s="100"/>
      <c r="TKI116" s="100"/>
      <c r="TKJ116" s="100"/>
      <c r="TKK116" s="100"/>
      <c r="TKL116" s="100"/>
      <c r="TKM116" s="100"/>
      <c r="TKN116" s="100"/>
      <c r="TKO116" s="100"/>
      <c r="TKP116" s="100"/>
      <c r="TKQ116" s="100"/>
      <c r="TKR116" s="100"/>
      <c r="TKS116" s="100"/>
      <c r="TKT116" s="100"/>
      <c r="TKU116" s="100"/>
      <c r="TKV116" s="100"/>
      <c r="TKW116" s="100"/>
      <c r="TKX116" s="100"/>
      <c r="TKY116" s="100"/>
      <c r="TKZ116" s="100"/>
      <c r="TLA116" s="100"/>
      <c r="TLB116" s="100"/>
      <c r="TLC116" s="100"/>
      <c r="TLD116" s="100"/>
      <c r="TLE116" s="100"/>
      <c r="TLF116" s="100"/>
      <c r="TLG116" s="100"/>
      <c r="TLH116" s="100"/>
      <c r="TLI116" s="100"/>
      <c r="TLJ116" s="100"/>
      <c r="TLK116" s="100"/>
      <c r="TLL116" s="100"/>
      <c r="TLM116" s="100"/>
      <c r="TLN116" s="100"/>
      <c r="TLO116" s="100"/>
      <c r="TLP116" s="100"/>
      <c r="TLQ116" s="100"/>
      <c r="TLR116" s="100"/>
      <c r="TLS116" s="100"/>
      <c r="TLT116" s="100"/>
      <c r="TLU116" s="100"/>
      <c r="TLV116" s="100"/>
      <c r="TLW116" s="100"/>
      <c r="TLX116" s="100"/>
      <c r="TLY116" s="100"/>
      <c r="TLZ116" s="100"/>
      <c r="TMA116" s="100"/>
      <c r="TMB116" s="100"/>
      <c r="TMC116" s="100"/>
      <c r="TMD116" s="100"/>
      <c r="TME116" s="100"/>
      <c r="TMF116" s="100"/>
      <c r="TMG116" s="100"/>
      <c r="TMH116" s="100"/>
      <c r="TMI116" s="100"/>
      <c r="TMJ116" s="100"/>
      <c r="TMK116" s="100"/>
      <c r="TML116" s="100"/>
      <c r="TMM116" s="100"/>
      <c r="TMN116" s="100"/>
      <c r="TMO116" s="100"/>
      <c r="TMP116" s="100"/>
      <c r="TMQ116" s="100"/>
      <c r="TMR116" s="100"/>
      <c r="TMS116" s="100"/>
      <c r="TMT116" s="100"/>
      <c r="TMU116" s="100"/>
      <c r="TMV116" s="100"/>
      <c r="TMW116" s="100"/>
      <c r="TMX116" s="100"/>
      <c r="TMY116" s="100"/>
      <c r="TMZ116" s="100"/>
      <c r="TNA116" s="100"/>
      <c r="TNB116" s="100"/>
      <c r="TNC116" s="100"/>
      <c r="TND116" s="100"/>
      <c r="TNE116" s="100"/>
      <c r="TNF116" s="100"/>
      <c r="TNG116" s="100"/>
      <c r="TNH116" s="100"/>
      <c r="TNI116" s="100"/>
      <c r="TNJ116" s="100"/>
      <c r="TNK116" s="100"/>
      <c r="TNL116" s="100"/>
      <c r="TNM116" s="100"/>
      <c r="TNN116" s="100"/>
      <c r="TNO116" s="100"/>
      <c r="TNP116" s="100"/>
      <c r="TNQ116" s="100"/>
      <c r="TNR116" s="100"/>
      <c r="TNS116" s="100"/>
      <c r="TNT116" s="100"/>
      <c r="TNU116" s="100"/>
      <c r="TNV116" s="100"/>
      <c r="TNW116" s="100"/>
      <c r="TNX116" s="100"/>
      <c r="TNY116" s="100"/>
      <c r="TNZ116" s="100"/>
      <c r="TOA116" s="100"/>
      <c r="TOB116" s="100"/>
      <c r="TOC116" s="100"/>
      <c r="TOD116" s="100"/>
      <c r="TOE116" s="100"/>
      <c r="TOF116" s="100"/>
      <c r="TOG116" s="100"/>
      <c r="TOH116" s="100"/>
      <c r="TOI116" s="100"/>
      <c r="TOJ116" s="100"/>
      <c r="TOK116" s="100"/>
      <c r="TOL116" s="100"/>
      <c r="TOM116" s="100"/>
      <c r="TON116" s="100"/>
      <c r="TOO116" s="100"/>
      <c r="TOP116" s="100"/>
      <c r="TOQ116" s="100"/>
      <c r="TOR116" s="100"/>
      <c r="TOS116" s="100"/>
      <c r="TOT116" s="100"/>
      <c r="TOU116" s="100"/>
      <c r="TOV116" s="100"/>
      <c r="TOW116" s="100"/>
      <c r="TOX116" s="100"/>
      <c r="TOY116" s="100"/>
      <c r="TOZ116" s="100"/>
      <c r="TPA116" s="100"/>
      <c r="TPB116" s="100"/>
      <c r="TPC116" s="100"/>
      <c r="TPD116" s="100"/>
      <c r="TPE116" s="100"/>
      <c r="TPF116" s="100"/>
      <c r="TPG116" s="100"/>
      <c r="TPH116" s="100"/>
      <c r="TPI116" s="100"/>
      <c r="TPJ116" s="100"/>
      <c r="TPK116" s="100"/>
      <c r="TPL116" s="100"/>
      <c r="TPM116" s="100"/>
      <c r="TPN116" s="100"/>
      <c r="TPO116" s="100"/>
      <c r="TPP116" s="100"/>
      <c r="TPQ116" s="100"/>
      <c r="TPR116" s="100"/>
      <c r="TPS116" s="100"/>
      <c r="TPT116" s="100"/>
      <c r="TPU116" s="100"/>
      <c r="TPV116" s="100"/>
      <c r="TPW116" s="100"/>
      <c r="TPX116" s="100"/>
      <c r="TPY116" s="100"/>
      <c r="TPZ116" s="100"/>
      <c r="TQA116" s="100"/>
      <c r="TQB116" s="100"/>
      <c r="TQC116" s="100"/>
      <c r="TQD116" s="100"/>
      <c r="TQE116" s="100"/>
      <c r="TQF116" s="100"/>
      <c r="TQG116" s="100"/>
      <c r="TQH116" s="100"/>
      <c r="TQI116" s="100"/>
      <c r="TQJ116" s="100"/>
      <c r="TQK116" s="100"/>
      <c r="TQL116" s="100"/>
      <c r="TQM116" s="100"/>
      <c r="TQN116" s="100"/>
      <c r="TQO116" s="100"/>
      <c r="TQP116" s="100"/>
      <c r="TQQ116" s="100"/>
      <c r="TQR116" s="100"/>
      <c r="TQS116" s="100"/>
      <c r="TQT116" s="100"/>
      <c r="TQU116" s="100"/>
      <c r="TQV116" s="100"/>
      <c r="TQW116" s="100"/>
      <c r="TQX116" s="100"/>
      <c r="TQY116" s="100"/>
      <c r="TQZ116" s="100"/>
      <c r="TRA116" s="100"/>
      <c r="TRB116" s="100"/>
      <c r="TRC116" s="100"/>
      <c r="TRD116" s="100"/>
      <c r="TRE116" s="100"/>
      <c r="TRF116" s="100"/>
      <c r="TRG116" s="100"/>
      <c r="TRH116" s="100"/>
      <c r="TRI116" s="100"/>
      <c r="TRJ116" s="100"/>
      <c r="TRK116" s="100"/>
      <c r="TRL116" s="100"/>
      <c r="TRM116" s="100"/>
      <c r="TRN116" s="100"/>
      <c r="TRO116" s="100"/>
      <c r="TRP116" s="100"/>
      <c r="TRQ116" s="100"/>
      <c r="TRR116" s="100"/>
      <c r="TRS116" s="100"/>
      <c r="TRT116" s="100"/>
      <c r="TRU116" s="100"/>
      <c r="TRV116" s="100"/>
      <c r="TRW116" s="100"/>
      <c r="TRX116" s="100"/>
      <c r="TRY116" s="100"/>
      <c r="TRZ116" s="100"/>
      <c r="TSA116" s="100"/>
      <c r="TSB116" s="100"/>
      <c r="TSC116" s="100"/>
      <c r="TSD116" s="100"/>
      <c r="TSE116" s="100"/>
      <c r="TSF116" s="100"/>
      <c r="TSG116" s="100"/>
      <c r="TSH116" s="100"/>
      <c r="TSI116" s="100"/>
      <c r="TSJ116" s="100"/>
      <c r="TSK116" s="100"/>
      <c r="TSL116" s="100"/>
      <c r="TSM116" s="100"/>
      <c r="TSN116" s="100"/>
      <c r="TSO116" s="100"/>
      <c r="TSP116" s="100"/>
      <c r="TSQ116" s="100"/>
      <c r="TSR116" s="100"/>
      <c r="TSS116" s="100"/>
      <c r="TST116" s="100"/>
      <c r="TSU116" s="100"/>
      <c r="TSV116" s="100"/>
      <c r="TSW116" s="100"/>
      <c r="TSX116" s="100"/>
      <c r="TSY116" s="100"/>
      <c r="TSZ116" s="100"/>
      <c r="TTA116" s="100"/>
      <c r="TTB116" s="100"/>
      <c r="TTC116" s="100"/>
      <c r="TTD116" s="100"/>
      <c r="TTE116" s="100"/>
      <c r="TTF116" s="100"/>
      <c r="TTG116" s="100"/>
      <c r="TTH116" s="100"/>
      <c r="TTI116" s="100"/>
      <c r="TTJ116" s="100"/>
      <c r="TTK116" s="100"/>
      <c r="TTL116" s="100"/>
      <c r="TTM116" s="100"/>
      <c r="TTN116" s="100"/>
      <c r="TTO116" s="100"/>
      <c r="TTP116" s="100"/>
      <c r="TTQ116" s="100"/>
      <c r="TTR116" s="100"/>
      <c r="TTS116" s="100"/>
      <c r="TTT116" s="100"/>
      <c r="TTU116" s="100"/>
      <c r="TTV116" s="100"/>
      <c r="TTW116" s="100"/>
      <c r="TTX116" s="100"/>
      <c r="TTY116" s="100"/>
      <c r="TTZ116" s="100"/>
      <c r="TUA116" s="100"/>
      <c r="TUB116" s="100"/>
      <c r="TUC116" s="100"/>
      <c r="TUD116" s="100"/>
      <c r="TUE116" s="100"/>
      <c r="TUF116" s="100"/>
      <c r="TUG116" s="100"/>
      <c r="TUH116" s="100"/>
      <c r="TUI116" s="100"/>
      <c r="TUJ116" s="100"/>
      <c r="TUK116" s="100"/>
      <c r="TUL116" s="100"/>
      <c r="TUM116" s="100"/>
      <c r="TUN116" s="100"/>
      <c r="TUO116" s="100"/>
      <c r="TUP116" s="100"/>
      <c r="TUQ116" s="100"/>
      <c r="TUR116" s="100"/>
      <c r="TUS116" s="100"/>
      <c r="TUT116" s="100"/>
      <c r="TUU116" s="100"/>
      <c r="TUV116" s="100"/>
      <c r="TUW116" s="100"/>
      <c r="TUX116" s="100"/>
      <c r="TUY116" s="100"/>
      <c r="TUZ116" s="100"/>
      <c r="TVA116" s="100"/>
      <c r="TVB116" s="100"/>
      <c r="TVC116" s="100"/>
      <c r="TVD116" s="100"/>
      <c r="TVE116" s="100"/>
      <c r="TVF116" s="100"/>
      <c r="TVG116" s="100"/>
      <c r="TVH116" s="100"/>
      <c r="TVI116" s="100"/>
      <c r="TVJ116" s="100"/>
      <c r="TVK116" s="100"/>
      <c r="TVL116" s="100"/>
      <c r="TVM116" s="100"/>
      <c r="TVN116" s="100"/>
      <c r="TVO116" s="100"/>
      <c r="TVP116" s="100"/>
      <c r="TVQ116" s="100"/>
      <c r="TVR116" s="100"/>
      <c r="TVS116" s="100"/>
      <c r="TVT116" s="100"/>
      <c r="TVU116" s="100"/>
      <c r="TVV116" s="100"/>
      <c r="TVW116" s="100"/>
      <c r="TVX116" s="100"/>
      <c r="TVY116" s="100"/>
      <c r="TVZ116" s="100"/>
      <c r="TWA116" s="100"/>
      <c r="TWB116" s="100"/>
      <c r="TWC116" s="100"/>
      <c r="TWD116" s="100"/>
      <c r="TWE116" s="100"/>
      <c r="TWF116" s="100"/>
      <c r="TWG116" s="100"/>
      <c r="TWH116" s="100"/>
      <c r="TWI116" s="100"/>
      <c r="TWJ116" s="100"/>
      <c r="TWK116" s="100"/>
      <c r="TWL116" s="100"/>
      <c r="TWM116" s="100"/>
      <c r="TWN116" s="100"/>
      <c r="TWO116" s="100"/>
      <c r="TWP116" s="100"/>
      <c r="TWQ116" s="100"/>
      <c r="TWR116" s="100"/>
      <c r="TWS116" s="100"/>
      <c r="TWT116" s="100"/>
      <c r="TWU116" s="100"/>
      <c r="TWV116" s="100"/>
      <c r="TWW116" s="100"/>
      <c r="TWX116" s="100"/>
      <c r="TWY116" s="100"/>
      <c r="TWZ116" s="100"/>
      <c r="TXA116" s="100"/>
      <c r="TXB116" s="100"/>
      <c r="TXC116" s="100"/>
      <c r="TXD116" s="100"/>
      <c r="TXE116" s="100"/>
      <c r="TXF116" s="100"/>
      <c r="TXG116" s="100"/>
      <c r="TXH116" s="100"/>
      <c r="TXI116" s="100"/>
      <c r="TXJ116" s="100"/>
      <c r="TXK116" s="100"/>
      <c r="TXL116" s="100"/>
      <c r="TXM116" s="100"/>
      <c r="TXN116" s="100"/>
      <c r="TXO116" s="100"/>
      <c r="TXP116" s="100"/>
      <c r="TXQ116" s="100"/>
      <c r="TXR116" s="100"/>
      <c r="TXS116" s="100"/>
      <c r="TXT116" s="100"/>
      <c r="TXU116" s="100"/>
      <c r="TXV116" s="100"/>
      <c r="TXW116" s="100"/>
      <c r="TXX116" s="100"/>
      <c r="TXY116" s="100"/>
      <c r="TXZ116" s="100"/>
      <c r="TYA116" s="100"/>
      <c r="TYB116" s="100"/>
      <c r="TYC116" s="100"/>
      <c r="TYD116" s="100"/>
      <c r="TYE116" s="100"/>
      <c r="TYF116" s="100"/>
      <c r="TYG116" s="100"/>
      <c r="TYH116" s="100"/>
      <c r="TYI116" s="100"/>
      <c r="TYJ116" s="100"/>
      <c r="TYK116" s="100"/>
      <c r="TYL116" s="100"/>
      <c r="TYM116" s="100"/>
      <c r="TYN116" s="100"/>
      <c r="TYO116" s="100"/>
      <c r="TYP116" s="100"/>
      <c r="TYQ116" s="100"/>
      <c r="TYR116" s="100"/>
      <c r="TYS116" s="100"/>
      <c r="TYT116" s="100"/>
      <c r="TYU116" s="100"/>
      <c r="TYV116" s="100"/>
      <c r="TYW116" s="100"/>
      <c r="TYX116" s="100"/>
      <c r="TYY116" s="100"/>
      <c r="TYZ116" s="100"/>
      <c r="TZA116" s="100"/>
      <c r="TZB116" s="100"/>
      <c r="TZC116" s="100"/>
      <c r="TZD116" s="100"/>
      <c r="TZE116" s="100"/>
      <c r="TZF116" s="100"/>
      <c r="TZG116" s="100"/>
      <c r="TZH116" s="100"/>
      <c r="TZI116" s="100"/>
      <c r="TZJ116" s="100"/>
      <c r="TZK116" s="100"/>
      <c r="TZL116" s="100"/>
      <c r="TZM116" s="100"/>
      <c r="TZN116" s="100"/>
      <c r="TZO116" s="100"/>
      <c r="TZP116" s="100"/>
      <c r="TZQ116" s="100"/>
      <c r="TZR116" s="100"/>
      <c r="TZS116" s="100"/>
      <c r="TZT116" s="100"/>
      <c r="TZU116" s="100"/>
      <c r="TZV116" s="100"/>
      <c r="TZW116" s="100"/>
      <c r="TZX116" s="100"/>
      <c r="TZY116" s="100"/>
      <c r="TZZ116" s="100"/>
      <c r="UAA116" s="100"/>
      <c r="UAB116" s="100"/>
      <c r="UAC116" s="100"/>
      <c r="UAD116" s="100"/>
      <c r="UAE116" s="100"/>
      <c r="UAF116" s="100"/>
      <c r="UAG116" s="100"/>
      <c r="UAH116" s="100"/>
      <c r="UAI116" s="100"/>
      <c r="UAJ116" s="100"/>
      <c r="UAK116" s="100"/>
      <c r="UAL116" s="100"/>
      <c r="UAM116" s="100"/>
      <c r="UAN116" s="100"/>
      <c r="UAO116" s="100"/>
      <c r="UAP116" s="100"/>
      <c r="UAQ116" s="100"/>
      <c r="UAR116" s="100"/>
      <c r="UAS116" s="100"/>
      <c r="UAT116" s="100"/>
      <c r="UAU116" s="100"/>
      <c r="UAV116" s="100"/>
      <c r="UAW116" s="100"/>
      <c r="UAX116" s="100"/>
      <c r="UAY116" s="100"/>
      <c r="UAZ116" s="100"/>
      <c r="UBA116" s="100"/>
      <c r="UBB116" s="100"/>
      <c r="UBC116" s="100"/>
      <c r="UBD116" s="100"/>
      <c r="UBE116" s="100"/>
      <c r="UBF116" s="100"/>
      <c r="UBG116" s="100"/>
      <c r="UBH116" s="100"/>
      <c r="UBI116" s="100"/>
      <c r="UBJ116" s="100"/>
      <c r="UBK116" s="100"/>
      <c r="UBL116" s="100"/>
      <c r="UBM116" s="100"/>
      <c r="UBN116" s="100"/>
      <c r="UBO116" s="100"/>
      <c r="UBP116" s="100"/>
      <c r="UBQ116" s="100"/>
      <c r="UBR116" s="100"/>
      <c r="UBS116" s="100"/>
      <c r="UBT116" s="100"/>
      <c r="UBU116" s="100"/>
      <c r="UBV116" s="100"/>
      <c r="UBW116" s="100"/>
      <c r="UBX116" s="100"/>
      <c r="UBY116" s="100"/>
      <c r="UBZ116" s="100"/>
      <c r="UCA116" s="100"/>
      <c r="UCB116" s="100"/>
      <c r="UCC116" s="100"/>
      <c r="UCD116" s="100"/>
      <c r="UCE116" s="100"/>
      <c r="UCF116" s="100"/>
      <c r="UCG116" s="100"/>
      <c r="UCH116" s="100"/>
      <c r="UCI116" s="100"/>
      <c r="UCJ116" s="100"/>
      <c r="UCK116" s="100"/>
      <c r="UCL116" s="100"/>
      <c r="UCM116" s="100"/>
      <c r="UCN116" s="100"/>
      <c r="UCO116" s="100"/>
      <c r="UCP116" s="100"/>
      <c r="UCQ116" s="100"/>
      <c r="UCR116" s="100"/>
      <c r="UCS116" s="100"/>
      <c r="UCT116" s="100"/>
      <c r="UCU116" s="100"/>
      <c r="UCV116" s="100"/>
      <c r="UCW116" s="100"/>
      <c r="UCX116" s="100"/>
      <c r="UCY116" s="100"/>
      <c r="UCZ116" s="100"/>
      <c r="UDA116" s="100"/>
      <c r="UDB116" s="100"/>
      <c r="UDC116" s="100"/>
      <c r="UDD116" s="100"/>
      <c r="UDE116" s="100"/>
      <c r="UDF116" s="100"/>
      <c r="UDG116" s="100"/>
      <c r="UDH116" s="100"/>
      <c r="UDI116" s="100"/>
      <c r="UDJ116" s="100"/>
      <c r="UDK116" s="100"/>
      <c r="UDL116" s="100"/>
      <c r="UDM116" s="100"/>
      <c r="UDN116" s="100"/>
      <c r="UDO116" s="100"/>
      <c r="UDP116" s="100"/>
      <c r="UDQ116" s="100"/>
      <c r="UDR116" s="100"/>
      <c r="UDS116" s="100"/>
      <c r="UDT116" s="100"/>
      <c r="UDU116" s="100"/>
      <c r="UDV116" s="100"/>
      <c r="UDW116" s="100"/>
      <c r="UDX116" s="100"/>
      <c r="UDY116" s="100"/>
      <c r="UDZ116" s="100"/>
      <c r="UEA116" s="100"/>
      <c r="UEB116" s="100"/>
      <c r="UEC116" s="100"/>
      <c r="UED116" s="100"/>
      <c r="UEE116" s="100"/>
      <c r="UEF116" s="100"/>
      <c r="UEG116" s="100"/>
      <c r="UEH116" s="100"/>
      <c r="UEI116" s="100"/>
      <c r="UEJ116" s="100"/>
      <c r="UEK116" s="100"/>
      <c r="UEL116" s="100"/>
      <c r="UEM116" s="100"/>
      <c r="UEN116" s="100"/>
      <c r="UEO116" s="100"/>
      <c r="UEP116" s="100"/>
      <c r="UEQ116" s="100"/>
      <c r="UER116" s="100"/>
      <c r="UES116" s="100"/>
      <c r="UET116" s="100"/>
      <c r="UEU116" s="100"/>
      <c r="UEV116" s="100"/>
      <c r="UEW116" s="100"/>
      <c r="UEX116" s="100"/>
      <c r="UEY116" s="100"/>
      <c r="UEZ116" s="100"/>
      <c r="UFA116" s="100"/>
      <c r="UFB116" s="100"/>
      <c r="UFC116" s="100"/>
      <c r="UFD116" s="100"/>
      <c r="UFE116" s="100"/>
      <c r="UFF116" s="100"/>
      <c r="UFG116" s="100"/>
      <c r="UFH116" s="100"/>
      <c r="UFI116" s="100"/>
      <c r="UFJ116" s="100"/>
      <c r="UFK116" s="100"/>
      <c r="UFL116" s="100"/>
      <c r="UFM116" s="100"/>
      <c r="UFN116" s="100"/>
      <c r="UFO116" s="100"/>
      <c r="UFP116" s="100"/>
      <c r="UFQ116" s="100"/>
      <c r="UFR116" s="100"/>
      <c r="UFS116" s="100"/>
      <c r="UFT116" s="100"/>
      <c r="UFU116" s="100"/>
      <c r="UFV116" s="100"/>
      <c r="UFW116" s="100"/>
      <c r="UFX116" s="100"/>
      <c r="UFY116" s="100"/>
      <c r="UFZ116" s="100"/>
      <c r="UGA116" s="100"/>
      <c r="UGB116" s="100"/>
      <c r="UGC116" s="100"/>
      <c r="UGD116" s="100"/>
      <c r="UGE116" s="100"/>
      <c r="UGF116" s="100"/>
      <c r="UGG116" s="100"/>
      <c r="UGH116" s="100"/>
      <c r="UGI116" s="100"/>
      <c r="UGJ116" s="100"/>
      <c r="UGK116" s="100"/>
      <c r="UGL116" s="100"/>
      <c r="UGM116" s="100"/>
      <c r="UGN116" s="100"/>
      <c r="UGO116" s="100"/>
      <c r="UGP116" s="100"/>
      <c r="UGQ116" s="100"/>
      <c r="UGR116" s="100"/>
      <c r="UGS116" s="100"/>
      <c r="UGT116" s="100"/>
      <c r="UGU116" s="100"/>
      <c r="UGV116" s="100"/>
      <c r="UGW116" s="100"/>
      <c r="UGX116" s="100"/>
      <c r="UGY116" s="100"/>
      <c r="UGZ116" s="100"/>
      <c r="UHA116" s="100"/>
      <c r="UHB116" s="100"/>
      <c r="UHC116" s="100"/>
      <c r="UHD116" s="100"/>
      <c r="UHE116" s="100"/>
      <c r="UHF116" s="100"/>
      <c r="UHG116" s="100"/>
      <c r="UHH116" s="100"/>
      <c r="UHI116" s="100"/>
      <c r="UHJ116" s="100"/>
      <c r="UHK116" s="100"/>
      <c r="UHL116" s="100"/>
      <c r="UHM116" s="100"/>
      <c r="UHN116" s="100"/>
      <c r="UHO116" s="100"/>
      <c r="UHP116" s="100"/>
      <c r="UHQ116" s="100"/>
      <c r="UHR116" s="100"/>
      <c r="UHS116" s="100"/>
      <c r="UHT116" s="100"/>
      <c r="UHU116" s="100"/>
      <c r="UHV116" s="100"/>
      <c r="UHW116" s="100"/>
      <c r="UHX116" s="100"/>
      <c r="UHY116" s="100"/>
      <c r="UHZ116" s="100"/>
      <c r="UIA116" s="100"/>
      <c r="UIB116" s="100"/>
      <c r="UIC116" s="100"/>
      <c r="UID116" s="100"/>
      <c r="UIE116" s="100"/>
      <c r="UIF116" s="100"/>
      <c r="UIG116" s="100"/>
      <c r="UIH116" s="100"/>
      <c r="UII116" s="100"/>
      <c r="UIJ116" s="100"/>
      <c r="UIK116" s="100"/>
      <c r="UIL116" s="100"/>
      <c r="UIM116" s="100"/>
      <c r="UIN116" s="100"/>
      <c r="UIO116" s="100"/>
      <c r="UIP116" s="100"/>
      <c r="UIQ116" s="100"/>
      <c r="UIR116" s="100"/>
      <c r="UIS116" s="100"/>
      <c r="UIT116" s="100"/>
      <c r="UIU116" s="100"/>
      <c r="UIV116" s="100"/>
      <c r="UIW116" s="100"/>
      <c r="UIX116" s="100"/>
      <c r="UIY116" s="100"/>
      <c r="UIZ116" s="100"/>
      <c r="UJA116" s="100"/>
      <c r="UJB116" s="100"/>
      <c r="UJC116" s="100"/>
      <c r="UJD116" s="100"/>
      <c r="UJE116" s="100"/>
      <c r="UJF116" s="100"/>
      <c r="UJG116" s="100"/>
      <c r="UJH116" s="100"/>
      <c r="UJI116" s="100"/>
      <c r="UJJ116" s="100"/>
      <c r="UJK116" s="100"/>
      <c r="UJL116" s="100"/>
      <c r="UJM116" s="100"/>
      <c r="UJN116" s="100"/>
      <c r="UJO116" s="100"/>
      <c r="UJP116" s="100"/>
      <c r="UJQ116" s="100"/>
      <c r="UJR116" s="100"/>
      <c r="UJS116" s="100"/>
      <c r="UJT116" s="100"/>
      <c r="UJU116" s="100"/>
      <c r="UJV116" s="100"/>
      <c r="UJW116" s="100"/>
      <c r="UJX116" s="100"/>
      <c r="UJY116" s="100"/>
      <c r="UJZ116" s="100"/>
      <c r="UKA116" s="100"/>
      <c r="UKB116" s="100"/>
      <c r="UKC116" s="100"/>
      <c r="UKD116" s="100"/>
      <c r="UKE116" s="100"/>
      <c r="UKF116" s="100"/>
      <c r="UKG116" s="100"/>
      <c r="UKH116" s="100"/>
      <c r="UKI116" s="100"/>
      <c r="UKJ116" s="100"/>
      <c r="UKK116" s="100"/>
      <c r="UKL116" s="100"/>
      <c r="UKM116" s="100"/>
      <c r="UKN116" s="100"/>
      <c r="UKO116" s="100"/>
      <c r="UKP116" s="100"/>
      <c r="UKQ116" s="100"/>
      <c r="UKR116" s="100"/>
      <c r="UKS116" s="100"/>
      <c r="UKT116" s="100"/>
      <c r="UKU116" s="100"/>
      <c r="UKV116" s="100"/>
      <c r="UKW116" s="100"/>
      <c r="UKX116" s="100"/>
      <c r="UKY116" s="100"/>
      <c r="UKZ116" s="100"/>
      <c r="ULA116" s="100"/>
      <c r="ULB116" s="100"/>
      <c r="ULC116" s="100"/>
      <c r="ULD116" s="100"/>
      <c r="ULE116" s="100"/>
      <c r="ULF116" s="100"/>
      <c r="ULG116" s="100"/>
      <c r="ULH116" s="100"/>
      <c r="ULI116" s="100"/>
      <c r="ULJ116" s="100"/>
      <c r="ULK116" s="100"/>
      <c r="ULL116" s="100"/>
      <c r="ULM116" s="100"/>
      <c r="ULN116" s="100"/>
      <c r="ULO116" s="100"/>
      <c r="ULP116" s="100"/>
      <c r="ULQ116" s="100"/>
      <c r="ULR116" s="100"/>
      <c r="ULS116" s="100"/>
      <c r="ULT116" s="100"/>
      <c r="ULU116" s="100"/>
      <c r="ULV116" s="100"/>
      <c r="ULW116" s="100"/>
      <c r="ULX116" s="100"/>
      <c r="ULY116" s="100"/>
      <c r="ULZ116" s="100"/>
      <c r="UMA116" s="100"/>
      <c r="UMB116" s="100"/>
      <c r="UMC116" s="100"/>
      <c r="UMD116" s="100"/>
      <c r="UME116" s="100"/>
      <c r="UMF116" s="100"/>
      <c r="UMG116" s="100"/>
      <c r="UMH116" s="100"/>
      <c r="UMI116" s="100"/>
      <c r="UMJ116" s="100"/>
      <c r="UMK116" s="100"/>
      <c r="UML116" s="100"/>
      <c r="UMM116" s="100"/>
      <c r="UMN116" s="100"/>
      <c r="UMO116" s="100"/>
      <c r="UMP116" s="100"/>
      <c r="UMQ116" s="100"/>
      <c r="UMR116" s="100"/>
      <c r="UMS116" s="100"/>
      <c r="UMT116" s="100"/>
      <c r="UMU116" s="100"/>
      <c r="UMV116" s="100"/>
      <c r="UMW116" s="100"/>
      <c r="UMX116" s="100"/>
      <c r="UMY116" s="100"/>
      <c r="UMZ116" s="100"/>
      <c r="UNA116" s="100"/>
      <c r="UNB116" s="100"/>
      <c r="UNC116" s="100"/>
      <c r="UND116" s="100"/>
      <c r="UNE116" s="100"/>
      <c r="UNF116" s="100"/>
      <c r="UNG116" s="100"/>
      <c r="UNH116" s="100"/>
      <c r="UNI116" s="100"/>
      <c r="UNJ116" s="100"/>
      <c r="UNK116" s="100"/>
      <c r="UNL116" s="100"/>
      <c r="UNM116" s="100"/>
      <c r="UNN116" s="100"/>
      <c r="UNO116" s="100"/>
      <c r="UNP116" s="100"/>
      <c r="UNQ116" s="100"/>
      <c r="UNR116" s="100"/>
      <c r="UNS116" s="100"/>
      <c r="UNT116" s="100"/>
      <c r="UNU116" s="100"/>
      <c r="UNV116" s="100"/>
      <c r="UNW116" s="100"/>
      <c r="UNX116" s="100"/>
      <c r="UNY116" s="100"/>
      <c r="UNZ116" s="100"/>
      <c r="UOA116" s="100"/>
      <c r="UOB116" s="100"/>
      <c r="UOC116" s="100"/>
      <c r="UOD116" s="100"/>
      <c r="UOE116" s="100"/>
      <c r="UOF116" s="100"/>
      <c r="UOG116" s="100"/>
      <c r="UOH116" s="100"/>
      <c r="UOI116" s="100"/>
      <c r="UOJ116" s="100"/>
      <c r="UOK116" s="100"/>
      <c r="UOL116" s="100"/>
      <c r="UOM116" s="100"/>
      <c r="UON116" s="100"/>
      <c r="UOO116" s="100"/>
      <c r="UOP116" s="100"/>
      <c r="UOQ116" s="100"/>
      <c r="UOR116" s="100"/>
      <c r="UOS116" s="100"/>
      <c r="UOT116" s="100"/>
      <c r="UOU116" s="100"/>
      <c r="UOV116" s="100"/>
      <c r="UOW116" s="100"/>
      <c r="UOX116" s="100"/>
      <c r="UOY116" s="100"/>
      <c r="UOZ116" s="100"/>
      <c r="UPA116" s="100"/>
      <c r="UPB116" s="100"/>
      <c r="UPC116" s="100"/>
      <c r="UPD116" s="100"/>
      <c r="UPE116" s="100"/>
      <c r="UPF116" s="100"/>
      <c r="UPG116" s="100"/>
      <c r="UPH116" s="100"/>
      <c r="UPI116" s="100"/>
      <c r="UPJ116" s="100"/>
      <c r="UPK116" s="100"/>
      <c r="UPL116" s="100"/>
      <c r="UPM116" s="100"/>
      <c r="UPN116" s="100"/>
      <c r="UPO116" s="100"/>
      <c r="UPP116" s="100"/>
      <c r="UPQ116" s="100"/>
      <c r="UPR116" s="100"/>
      <c r="UPS116" s="100"/>
      <c r="UPT116" s="100"/>
      <c r="UPU116" s="100"/>
      <c r="UPV116" s="100"/>
      <c r="UPW116" s="100"/>
      <c r="UPX116" s="100"/>
      <c r="UPY116" s="100"/>
      <c r="UPZ116" s="100"/>
      <c r="UQA116" s="100"/>
      <c r="UQB116" s="100"/>
      <c r="UQC116" s="100"/>
      <c r="UQD116" s="100"/>
      <c r="UQE116" s="100"/>
      <c r="UQF116" s="100"/>
      <c r="UQG116" s="100"/>
      <c r="UQH116" s="100"/>
      <c r="UQI116" s="100"/>
      <c r="UQJ116" s="100"/>
      <c r="UQK116" s="100"/>
      <c r="UQL116" s="100"/>
      <c r="UQM116" s="100"/>
      <c r="UQN116" s="100"/>
      <c r="UQO116" s="100"/>
      <c r="UQP116" s="100"/>
      <c r="UQQ116" s="100"/>
      <c r="UQR116" s="100"/>
      <c r="UQS116" s="100"/>
      <c r="UQT116" s="100"/>
      <c r="UQU116" s="100"/>
      <c r="UQV116" s="100"/>
      <c r="UQW116" s="100"/>
      <c r="UQX116" s="100"/>
      <c r="UQY116" s="100"/>
      <c r="UQZ116" s="100"/>
      <c r="URA116" s="100"/>
      <c r="URB116" s="100"/>
      <c r="URC116" s="100"/>
      <c r="URD116" s="100"/>
      <c r="URE116" s="100"/>
      <c r="URF116" s="100"/>
      <c r="URG116" s="100"/>
      <c r="URH116" s="100"/>
      <c r="URI116" s="100"/>
      <c r="URJ116" s="100"/>
      <c r="URK116" s="100"/>
      <c r="URL116" s="100"/>
      <c r="URM116" s="100"/>
      <c r="URN116" s="100"/>
      <c r="URO116" s="100"/>
      <c r="URP116" s="100"/>
      <c r="URQ116" s="100"/>
      <c r="URR116" s="100"/>
      <c r="URS116" s="100"/>
      <c r="URT116" s="100"/>
      <c r="URU116" s="100"/>
      <c r="URV116" s="100"/>
      <c r="URW116" s="100"/>
      <c r="URX116" s="100"/>
      <c r="URY116" s="100"/>
      <c r="URZ116" s="100"/>
      <c r="USA116" s="100"/>
      <c r="USB116" s="100"/>
      <c r="USC116" s="100"/>
      <c r="USD116" s="100"/>
      <c r="USE116" s="100"/>
      <c r="USF116" s="100"/>
      <c r="USG116" s="100"/>
      <c r="USH116" s="100"/>
      <c r="USI116" s="100"/>
      <c r="USJ116" s="100"/>
      <c r="USK116" s="100"/>
      <c r="USL116" s="100"/>
      <c r="USM116" s="100"/>
      <c r="USN116" s="100"/>
      <c r="USO116" s="100"/>
      <c r="USP116" s="100"/>
      <c r="USQ116" s="100"/>
      <c r="USR116" s="100"/>
      <c r="USS116" s="100"/>
      <c r="UST116" s="100"/>
      <c r="USU116" s="100"/>
      <c r="USV116" s="100"/>
      <c r="USW116" s="100"/>
      <c r="USX116" s="100"/>
      <c r="USY116" s="100"/>
      <c r="USZ116" s="100"/>
      <c r="UTA116" s="100"/>
      <c r="UTB116" s="100"/>
      <c r="UTC116" s="100"/>
      <c r="UTD116" s="100"/>
      <c r="UTE116" s="100"/>
      <c r="UTF116" s="100"/>
      <c r="UTG116" s="100"/>
      <c r="UTH116" s="100"/>
      <c r="UTI116" s="100"/>
      <c r="UTJ116" s="100"/>
      <c r="UTK116" s="100"/>
      <c r="UTL116" s="100"/>
      <c r="UTM116" s="100"/>
      <c r="UTN116" s="100"/>
      <c r="UTO116" s="100"/>
      <c r="UTP116" s="100"/>
      <c r="UTQ116" s="100"/>
      <c r="UTR116" s="100"/>
      <c r="UTS116" s="100"/>
      <c r="UTT116" s="100"/>
      <c r="UTU116" s="100"/>
      <c r="UTV116" s="100"/>
      <c r="UTW116" s="100"/>
      <c r="UTX116" s="100"/>
      <c r="UTY116" s="100"/>
      <c r="UTZ116" s="100"/>
      <c r="UUA116" s="100"/>
      <c r="UUB116" s="100"/>
      <c r="UUC116" s="100"/>
      <c r="UUD116" s="100"/>
      <c r="UUE116" s="100"/>
      <c r="UUF116" s="100"/>
      <c r="UUG116" s="100"/>
      <c r="UUH116" s="100"/>
      <c r="UUI116" s="100"/>
      <c r="UUJ116" s="100"/>
      <c r="UUK116" s="100"/>
      <c r="UUL116" s="100"/>
      <c r="UUM116" s="100"/>
      <c r="UUN116" s="100"/>
      <c r="UUO116" s="100"/>
      <c r="UUP116" s="100"/>
      <c r="UUQ116" s="100"/>
      <c r="UUR116" s="100"/>
      <c r="UUS116" s="100"/>
      <c r="UUT116" s="100"/>
      <c r="UUU116" s="100"/>
      <c r="UUV116" s="100"/>
      <c r="UUW116" s="100"/>
      <c r="UUX116" s="100"/>
      <c r="UUY116" s="100"/>
      <c r="UUZ116" s="100"/>
      <c r="UVA116" s="100"/>
      <c r="UVB116" s="100"/>
      <c r="UVC116" s="100"/>
      <c r="UVD116" s="100"/>
      <c r="UVE116" s="100"/>
      <c r="UVF116" s="100"/>
      <c r="UVG116" s="100"/>
      <c r="UVH116" s="100"/>
      <c r="UVI116" s="100"/>
      <c r="UVJ116" s="100"/>
      <c r="UVK116" s="100"/>
      <c r="UVL116" s="100"/>
      <c r="UVM116" s="100"/>
      <c r="UVN116" s="100"/>
      <c r="UVO116" s="100"/>
      <c r="UVP116" s="100"/>
      <c r="UVQ116" s="100"/>
      <c r="UVR116" s="100"/>
      <c r="UVS116" s="100"/>
      <c r="UVT116" s="100"/>
      <c r="UVU116" s="100"/>
      <c r="UVV116" s="100"/>
      <c r="UVW116" s="100"/>
      <c r="UVX116" s="100"/>
      <c r="UVY116" s="100"/>
      <c r="UVZ116" s="100"/>
      <c r="UWA116" s="100"/>
      <c r="UWB116" s="100"/>
      <c r="UWC116" s="100"/>
      <c r="UWD116" s="100"/>
      <c r="UWE116" s="100"/>
      <c r="UWF116" s="100"/>
      <c r="UWG116" s="100"/>
      <c r="UWH116" s="100"/>
      <c r="UWI116" s="100"/>
      <c r="UWJ116" s="100"/>
      <c r="UWK116" s="100"/>
      <c r="UWL116" s="100"/>
      <c r="UWM116" s="100"/>
      <c r="UWN116" s="100"/>
      <c r="UWO116" s="100"/>
      <c r="UWP116" s="100"/>
      <c r="UWQ116" s="100"/>
      <c r="UWR116" s="100"/>
      <c r="UWS116" s="100"/>
      <c r="UWT116" s="100"/>
      <c r="UWU116" s="100"/>
      <c r="UWV116" s="100"/>
      <c r="UWW116" s="100"/>
      <c r="UWX116" s="100"/>
      <c r="UWY116" s="100"/>
      <c r="UWZ116" s="100"/>
      <c r="UXA116" s="100"/>
      <c r="UXB116" s="100"/>
      <c r="UXC116" s="100"/>
      <c r="UXD116" s="100"/>
      <c r="UXE116" s="100"/>
      <c r="UXF116" s="100"/>
      <c r="UXG116" s="100"/>
      <c r="UXH116" s="100"/>
      <c r="UXI116" s="100"/>
      <c r="UXJ116" s="100"/>
      <c r="UXK116" s="100"/>
      <c r="UXL116" s="100"/>
      <c r="UXM116" s="100"/>
      <c r="UXN116" s="100"/>
      <c r="UXO116" s="100"/>
      <c r="UXP116" s="100"/>
      <c r="UXQ116" s="100"/>
      <c r="UXR116" s="100"/>
      <c r="UXS116" s="100"/>
      <c r="UXT116" s="100"/>
      <c r="UXU116" s="100"/>
      <c r="UXV116" s="100"/>
      <c r="UXW116" s="100"/>
      <c r="UXX116" s="100"/>
      <c r="UXY116" s="100"/>
      <c r="UXZ116" s="100"/>
      <c r="UYA116" s="100"/>
      <c r="UYB116" s="100"/>
      <c r="UYC116" s="100"/>
      <c r="UYD116" s="100"/>
      <c r="UYE116" s="100"/>
      <c r="UYF116" s="100"/>
      <c r="UYG116" s="100"/>
      <c r="UYH116" s="100"/>
      <c r="UYI116" s="100"/>
      <c r="UYJ116" s="100"/>
      <c r="UYK116" s="100"/>
      <c r="UYL116" s="100"/>
      <c r="UYM116" s="100"/>
      <c r="UYN116" s="100"/>
      <c r="UYO116" s="100"/>
      <c r="UYP116" s="100"/>
      <c r="UYQ116" s="100"/>
      <c r="UYR116" s="100"/>
      <c r="UYS116" s="100"/>
      <c r="UYT116" s="100"/>
      <c r="UYU116" s="100"/>
      <c r="UYV116" s="100"/>
      <c r="UYW116" s="100"/>
      <c r="UYX116" s="100"/>
      <c r="UYY116" s="100"/>
      <c r="UYZ116" s="100"/>
      <c r="UZA116" s="100"/>
      <c r="UZB116" s="100"/>
      <c r="UZC116" s="100"/>
      <c r="UZD116" s="100"/>
      <c r="UZE116" s="100"/>
      <c r="UZF116" s="100"/>
      <c r="UZG116" s="100"/>
      <c r="UZH116" s="100"/>
      <c r="UZI116" s="100"/>
      <c r="UZJ116" s="100"/>
      <c r="UZK116" s="100"/>
      <c r="UZL116" s="100"/>
      <c r="UZM116" s="100"/>
      <c r="UZN116" s="100"/>
      <c r="UZO116" s="100"/>
      <c r="UZP116" s="100"/>
      <c r="UZQ116" s="100"/>
      <c r="UZR116" s="100"/>
      <c r="UZS116" s="100"/>
      <c r="UZT116" s="100"/>
      <c r="UZU116" s="100"/>
      <c r="UZV116" s="100"/>
      <c r="UZW116" s="100"/>
      <c r="UZX116" s="100"/>
      <c r="UZY116" s="100"/>
      <c r="UZZ116" s="100"/>
      <c r="VAA116" s="100"/>
      <c r="VAB116" s="100"/>
      <c r="VAC116" s="100"/>
      <c r="VAD116" s="100"/>
      <c r="VAE116" s="100"/>
      <c r="VAF116" s="100"/>
      <c r="VAG116" s="100"/>
      <c r="VAH116" s="100"/>
      <c r="VAI116" s="100"/>
      <c r="VAJ116" s="100"/>
      <c r="VAK116" s="100"/>
      <c r="VAL116" s="100"/>
      <c r="VAM116" s="100"/>
      <c r="VAN116" s="100"/>
      <c r="VAO116" s="100"/>
      <c r="VAP116" s="100"/>
      <c r="VAQ116" s="100"/>
      <c r="VAR116" s="100"/>
      <c r="VAS116" s="100"/>
      <c r="VAT116" s="100"/>
      <c r="VAU116" s="100"/>
      <c r="VAV116" s="100"/>
      <c r="VAW116" s="100"/>
      <c r="VAX116" s="100"/>
      <c r="VAY116" s="100"/>
      <c r="VAZ116" s="100"/>
      <c r="VBA116" s="100"/>
      <c r="VBB116" s="100"/>
      <c r="VBC116" s="100"/>
      <c r="VBD116" s="100"/>
      <c r="VBE116" s="100"/>
      <c r="VBF116" s="100"/>
      <c r="VBG116" s="100"/>
      <c r="VBH116" s="100"/>
      <c r="VBI116" s="100"/>
      <c r="VBJ116" s="100"/>
      <c r="VBK116" s="100"/>
      <c r="VBL116" s="100"/>
      <c r="VBM116" s="100"/>
      <c r="VBN116" s="100"/>
      <c r="VBO116" s="100"/>
      <c r="VBP116" s="100"/>
      <c r="VBQ116" s="100"/>
      <c r="VBR116" s="100"/>
      <c r="VBS116" s="100"/>
      <c r="VBT116" s="100"/>
      <c r="VBU116" s="100"/>
      <c r="VBV116" s="100"/>
      <c r="VBW116" s="100"/>
      <c r="VBX116" s="100"/>
      <c r="VBY116" s="100"/>
      <c r="VBZ116" s="100"/>
      <c r="VCA116" s="100"/>
      <c r="VCB116" s="100"/>
      <c r="VCC116" s="100"/>
      <c r="VCD116" s="100"/>
      <c r="VCE116" s="100"/>
      <c r="VCF116" s="100"/>
      <c r="VCG116" s="100"/>
      <c r="VCH116" s="100"/>
      <c r="VCI116" s="100"/>
      <c r="VCJ116" s="100"/>
      <c r="VCK116" s="100"/>
      <c r="VCL116" s="100"/>
      <c r="VCM116" s="100"/>
      <c r="VCN116" s="100"/>
      <c r="VCO116" s="100"/>
      <c r="VCP116" s="100"/>
      <c r="VCQ116" s="100"/>
      <c r="VCR116" s="100"/>
      <c r="VCS116" s="100"/>
      <c r="VCT116" s="100"/>
      <c r="VCU116" s="100"/>
      <c r="VCV116" s="100"/>
      <c r="VCW116" s="100"/>
      <c r="VCX116" s="100"/>
      <c r="VCY116" s="100"/>
      <c r="VCZ116" s="100"/>
      <c r="VDA116" s="100"/>
      <c r="VDB116" s="100"/>
      <c r="VDC116" s="100"/>
      <c r="VDD116" s="100"/>
      <c r="VDE116" s="100"/>
      <c r="VDF116" s="100"/>
      <c r="VDG116" s="100"/>
      <c r="VDH116" s="100"/>
      <c r="VDI116" s="100"/>
      <c r="VDJ116" s="100"/>
      <c r="VDK116" s="100"/>
      <c r="VDL116" s="100"/>
      <c r="VDM116" s="100"/>
      <c r="VDN116" s="100"/>
      <c r="VDO116" s="100"/>
      <c r="VDP116" s="100"/>
      <c r="VDQ116" s="100"/>
      <c r="VDR116" s="100"/>
      <c r="VDS116" s="100"/>
      <c r="VDT116" s="100"/>
      <c r="VDU116" s="100"/>
      <c r="VDV116" s="100"/>
      <c r="VDW116" s="100"/>
      <c r="VDX116" s="100"/>
      <c r="VDY116" s="100"/>
      <c r="VDZ116" s="100"/>
      <c r="VEA116" s="100"/>
      <c r="VEB116" s="100"/>
      <c r="VEC116" s="100"/>
      <c r="VED116" s="100"/>
      <c r="VEE116" s="100"/>
      <c r="VEF116" s="100"/>
      <c r="VEG116" s="100"/>
      <c r="VEH116" s="100"/>
      <c r="VEI116" s="100"/>
      <c r="VEJ116" s="100"/>
      <c r="VEK116" s="100"/>
      <c r="VEL116" s="100"/>
      <c r="VEM116" s="100"/>
      <c r="VEN116" s="100"/>
      <c r="VEO116" s="100"/>
      <c r="VEP116" s="100"/>
      <c r="VEQ116" s="100"/>
      <c r="VER116" s="100"/>
      <c r="VES116" s="100"/>
      <c r="VET116" s="100"/>
      <c r="VEU116" s="100"/>
      <c r="VEV116" s="100"/>
      <c r="VEW116" s="100"/>
      <c r="VEX116" s="100"/>
      <c r="VEY116" s="100"/>
      <c r="VEZ116" s="100"/>
      <c r="VFA116" s="100"/>
      <c r="VFB116" s="100"/>
      <c r="VFC116" s="100"/>
      <c r="VFD116" s="100"/>
      <c r="VFE116" s="100"/>
      <c r="VFF116" s="100"/>
      <c r="VFG116" s="100"/>
      <c r="VFH116" s="100"/>
      <c r="VFI116" s="100"/>
      <c r="VFJ116" s="100"/>
      <c r="VFK116" s="100"/>
      <c r="VFL116" s="100"/>
      <c r="VFM116" s="100"/>
      <c r="VFN116" s="100"/>
      <c r="VFO116" s="100"/>
      <c r="VFP116" s="100"/>
      <c r="VFQ116" s="100"/>
      <c r="VFR116" s="100"/>
      <c r="VFS116" s="100"/>
      <c r="VFT116" s="100"/>
      <c r="VFU116" s="100"/>
      <c r="VFV116" s="100"/>
      <c r="VFW116" s="100"/>
      <c r="VFX116" s="100"/>
      <c r="VFY116" s="100"/>
      <c r="VFZ116" s="100"/>
      <c r="VGA116" s="100"/>
      <c r="VGB116" s="100"/>
      <c r="VGC116" s="100"/>
      <c r="VGD116" s="100"/>
      <c r="VGE116" s="100"/>
      <c r="VGF116" s="100"/>
      <c r="VGG116" s="100"/>
      <c r="VGH116" s="100"/>
      <c r="VGI116" s="100"/>
      <c r="VGJ116" s="100"/>
      <c r="VGK116" s="100"/>
      <c r="VGL116" s="100"/>
      <c r="VGM116" s="100"/>
      <c r="VGN116" s="100"/>
      <c r="VGO116" s="100"/>
      <c r="VGP116" s="100"/>
      <c r="VGQ116" s="100"/>
      <c r="VGR116" s="100"/>
      <c r="VGS116" s="100"/>
      <c r="VGT116" s="100"/>
      <c r="VGU116" s="100"/>
      <c r="VGV116" s="100"/>
      <c r="VGW116" s="100"/>
      <c r="VGX116" s="100"/>
      <c r="VGY116" s="100"/>
      <c r="VGZ116" s="100"/>
      <c r="VHA116" s="100"/>
      <c r="VHB116" s="100"/>
      <c r="VHC116" s="100"/>
      <c r="VHD116" s="100"/>
      <c r="VHE116" s="100"/>
      <c r="VHF116" s="100"/>
      <c r="VHG116" s="100"/>
      <c r="VHH116" s="100"/>
      <c r="VHI116" s="100"/>
      <c r="VHJ116" s="100"/>
      <c r="VHK116" s="100"/>
      <c r="VHL116" s="100"/>
      <c r="VHM116" s="100"/>
      <c r="VHN116" s="100"/>
      <c r="VHO116" s="100"/>
      <c r="VHP116" s="100"/>
      <c r="VHQ116" s="100"/>
      <c r="VHR116" s="100"/>
      <c r="VHS116" s="100"/>
      <c r="VHT116" s="100"/>
      <c r="VHU116" s="100"/>
      <c r="VHV116" s="100"/>
      <c r="VHW116" s="100"/>
      <c r="VHX116" s="100"/>
      <c r="VHY116" s="100"/>
      <c r="VHZ116" s="100"/>
      <c r="VIA116" s="100"/>
      <c r="VIB116" s="100"/>
      <c r="VIC116" s="100"/>
      <c r="VID116" s="100"/>
      <c r="VIE116" s="100"/>
      <c r="VIF116" s="100"/>
      <c r="VIG116" s="100"/>
      <c r="VIH116" s="100"/>
      <c r="VII116" s="100"/>
      <c r="VIJ116" s="100"/>
      <c r="VIK116" s="100"/>
      <c r="VIL116" s="100"/>
      <c r="VIM116" s="100"/>
      <c r="VIN116" s="100"/>
      <c r="VIO116" s="100"/>
      <c r="VIP116" s="100"/>
      <c r="VIQ116" s="100"/>
      <c r="VIR116" s="100"/>
      <c r="VIS116" s="100"/>
      <c r="VIT116" s="100"/>
      <c r="VIU116" s="100"/>
      <c r="VIV116" s="100"/>
      <c r="VIW116" s="100"/>
      <c r="VIX116" s="100"/>
      <c r="VIY116" s="100"/>
      <c r="VIZ116" s="100"/>
      <c r="VJA116" s="100"/>
      <c r="VJB116" s="100"/>
      <c r="VJC116" s="100"/>
      <c r="VJD116" s="100"/>
      <c r="VJE116" s="100"/>
      <c r="VJF116" s="100"/>
      <c r="VJG116" s="100"/>
      <c r="VJH116" s="100"/>
      <c r="VJI116" s="100"/>
      <c r="VJJ116" s="100"/>
      <c r="VJK116" s="100"/>
      <c r="VJL116" s="100"/>
      <c r="VJM116" s="100"/>
      <c r="VJN116" s="100"/>
      <c r="VJO116" s="100"/>
      <c r="VJP116" s="100"/>
      <c r="VJQ116" s="100"/>
      <c r="VJR116" s="100"/>
      <c r="VJS116" s="100"/>
      <c r="VJT116" s="100"/>
      <c r="VJU116" s="100"/>
      <c r="VJV116" s="100"/>
      <c r="VJW116" s="100"/>
      <c r="VJX116" s="100"/>
      <c r="VJY116" s="100"/>
      <c r="VJZ116" s="100"/>
      <c r="VKA116" s="100"/>
      <c r="VKB116" s="100"/>
      <c r="VKC116" s="100"/>
      <c r="VKD116" s="100"/>
      <c r="VKE116" s="100"/>
      <c r="VKF116" s="100"/>
      <c r="VKG116" s="100"/>
      <c r="VKH116" s="100"/>
      <c r="VKI116" s="100"/>
      <c r="VKJ116" s="100"/>
      <c r="VKK116" s="100"/>
      <c r="VKL116" s="100"/>
      <c r="VKM116" s="100"/>
      <c r="VKN116" s="100"/>
      <c r="VKO116" s="100"/>
      <c r="VKP116" s="100"/>
      <c r="VKQ116" s="100"/>
      <c r="VKR116" s="100"/>
      <c r="VKS116" s="100"/>
      <c r="VKT116" s="100"/>
      <c r="VKU116" s="100"/>
      <c r="VKV116" s="100"/>
      <c r="VKW116" s="100"/>
      <c r="VKX116" s="100"/>
      <c r="VKY116" s="100"/>
      <c r="VKZ116" s="100"/>
      <c r="VLA116" s="100"/>
      <c r="VLB116" s="100"/>
      <c r="VLC116" s="100"/>
      <c r="VLD116" s="100"/>
      <c r="VLE116" s="100"/>
      <c r="VLF116" s="100"/>
      <c r="VLG116" s="100"/>
      <c r="VLH116" s="100"/>
      <c r="VLI116" s="100"/>
      <c r="VLJ116" s="100"/>
      <c r="VLK116" s="100"/>
      <c r="VLL116" s="100"/>
      <c r="VLM116" s="100"/>
      <c r="VLN116" s="100"/>
      <c r="VLO116" s="100"/>
      <c r="VLP116" s="100"/>
      <c r="VLQ116" s="100"/>
      <c r="VLR116" s="100"/>
      <c r="VLS116" s="100"/>
      <c r="VLT116" s="100"/>
      <c r="VLU116" s="100"/>
      <c r="VLV116" s="100"/>
      <c r="VLW116" s="100"/>
      <c r="VLX116" s="100"/>
      <c r="VLY116" s="100"/>
      <c r="VLZ116" s="100"/>
      <c r="VMA116" s="100"/>
      <c r="VMB116" s="100"/>
      <c r="VMC116" s="100"/>
      <c r="VMD116" s="100"/>
      <c r="VME116" s="100"/>
      <c r="VMF116" s="100"/>
      <c r="VMG116" s="100"/>
      <c r="VMH116" s="100"/>
      <c r="VMI116" s="100"/>
      <c r="VMJ116" s="100"/>
      <c r="VMK116" s="100"/>
      <c r="VML116" s="100"/>
      <c r="VMM116" s="100"/>
      <c r="VMN116" s="100"/>
      <c r="VMO116" s="100"/>
      <c r="VMP116" s="100"/>
      <c r="VMQ116" s="100"/>
      <c r="VMR116" s="100"/>
      <c r="VMS116" s="100"/>
      <c r="VMT116" s="100"/>
      <c r="VMU116" s="100"/>
      <c r="VMV116" s="100"/>
      <c r="VMW116" s="100"/>
      <c r="VMX116" s="100"/>
      <c r="VMY116" s="100"/>
      <c r="VMZ116" s="100"/>
      <c r="VNA116" s="100"/>
      <c r="VNB116" s="100"/>
      <c r="VNC116" s="100"/>
      <c r="VND116" s="100"/>
      <c r="VNE116" s="100"/>
      <c r="VNF116" s="100"/>
      <c r="VNG116" s="100"/>
      <c r="VNH116" s="100"/>
      <c r="VNI116" s="100"/>
      <c r="VNJ116" s="100"/>
      <c r="VNK116" s="100"/>
      <c r="VNL116" s="100"/>
      <c r="VNM116" s="100"/>
      <c r="VNN116" s="100"/>
      <c r="VNO116" s="100"/>
      <c r="VNP116" s="100"/>
      <c r="VNQ116" s="100"/>
      <c r="VNR116" s="100"/>
      <c r="VNS116" s="100"/>
      <c r="VNT116" s="100"/>
      <c r="VNU116" s="100"/>
      <c r="VNV116" s="100"/>
      <c r="VNW116" s="100"/>
      <c r="VNX116" s="100"/>
      <c r="VNY116" s="100"/>
      <c r="VNZ116" s="100"/>
      <c r="VOA116" s="100"/>
      <c r="VOB116" s="100"/>
      <c r="VOC116" s="100"/>
      <c r="VOD116" s="100"/>
      <c r="VOE116" s="100"/>
      <c r="VOF116" s="100"/>
      <c r="VOG116" s="100"/>
      <c r="VOH116" s="100"/>
      <c r="VOI116" s="100"/>
      <c r="VOJ116" s="100"/>
      <c r="VOK116" s="100"/>
      <c r="VOL116" s="100"/>
      <c r="VOM116" s="100"/>
      <c r="VON116" s="100"/>
      <c r="VOO116" s="100"/>
      <c r="VOP116" s="100"/>
      <c r="VOQ116" s="100"/>
      <c r="VOR116" s="100"/>
      <c r="VOS116" s="100"/>
      <c r="VOT116" s="100"/>
      <c r="VOU116" s="100"/>
      <c r="VOV116" s="100"/>
      <c r="VOW116" s="100"/>
      <c r="VOX116" s="100"/>
      <c r="VOY116" s="100"/>
      <c r="VOZ116" s="100"/>
      <c r="VPA116" s="100"/>
      <c r="VPB116" s="100"/>
      <c r="VPC116" s="100"/>
      <c r="VPD116" s="100"/>
      <c r="VPE116" s="100"/>
      <c r="VPF116" s="100"/>
      <c r="VPG116" s="100"/>
      <c r="VPH116" s="100"/>
      <c r="VPI116" s="100"/>
      <c r="VPJ116" s="100"/>
      <c r="VPK116" s="100"/>
      <c r="VPL116" s="100"/>
      <c r="VPM116" s="100"/>
      <c r="VPN116" s="100"/>
      <c r="VPO116" s="100"/>
      <c r="VPP116" s="100"/>
      <c r="VPQ116" s="100"/>
      <c r="VPR116" s="100"/>
      <c r="VPS116" s="100"/>
      <c r="VPT116" s="100"/>
      <c r="VPU116" s="100"/>
      <c r="VPV116" s="100"/>
      <c r="VPW116" s="100"/>
      <c r="VPX116" s="100"/>
      <c r="VPY116" s="100"/>
      <c r="VPZ116" s="100"/>
      <c r="VQA116" s="100"/>
      <c r="VQB116" s="100"/>
      <c r="VQC116" s="100"/>
      <c r="VQD116" s="100"/>
      <c r="VQE116" s="100"/>
      <c r="VQF116" s="100"/>
      <c r="VQG116" s="100"/>
      <c r="VQH116" s="100"/>
      <c r="VQI116" s="100"/>
      <c r="VQJ116" s="100"/>
      <c r="VQK116" s="100"/>
      <c r="VQL116" s="100"/>
      <c r="VQM116" s="100"/>
      <c r="VQN116" s="100"/>
      <c r="VQO116" s="100"/>
      <c r="VQP116" s="100"/>
      <c r="VQQ116" s="100"/>
      <c r="VQR116" s="100"/>
      <c r="VQS116" s="100"/>
      <c r="VQT116" s="100"/>
      <c r="VQU116" s="100"/>
      <c r="VQV116" s="100"/>
      <c r="VQW116" s="100"/>
      <c r="VQX116" s="100"/>
      <c r="VQY116" s="100"/>
      <c r="VQZ116" s="100"/>
      <c r="VRA116" s="100"/>
      <c r="VRB116" s="100"/>
      <c r="VRC116" s="100"/>
      <c r="VRD116" s="100"/>
      <c r="VRE116" s="100"/>
      <c r="VRF116" s="100"/>
      <c r="VRG116" s="100"/>
      <c r="VRH116" s="100"/>
      <c r="VRI116" s="100"/>
      <c r="VRJ116" s="100"/>
      <c r="VRK116" s="100"/>
      <c r="VRL116" s="100"/>
      <c r="VRM116" s="100"/>
      <c r="VRN116" s="100"/>
      <c r="VRO116" s="100"/>
      <c r="VRP116" s="100"/>
      <c r="VRQ116" s="100"/>
      <c r="VRR116" s="100"/>
      <c r="VRS116" s="100"/>
      <c r="VRT116" s="100"/>
      <c r="VRU116" s="100"/>
      <c r="VRV116" s="100"/>
      <c r="VRW116" s="100"/>
      <c r="VRX116" s="100"/>
      <c r="VRY116" s="100"/>
      <c r="VRZ116" s="100"/>
      <c r="VSA116" s="100"/>
      <c r="VSB116" s="100"/>
      <c r="VSC116" s="100"/>
      <c r="VSD116" s="100"/>
      <c r="VSE116" s="100"/>
      <c r="VSF116" s="100"/>
      <c r="VSG116" s="100"/>
      <c r="VSH116" s="100"/>
      <c r="VSI116" s="100"/>
      <c r="VSJ116" s="100"/>
      <c r="VSK116" s="100"/>
      <c r="VSL116" s="100"/>
      <c r="VSM116" s="100"/>
      <c r="VSN116" s="100"/>
      <c r="VSO116" s="100"/>
      <c r="VSP116" s="100"/>
      <c r="VSQ116" s="100"/>
      <c r="VSR116" s="100"/>
      <c r="VSS116" s="100"/>
      <c r="VST116" s="100"/>
      <c r="VSU116" s="100"/>
      <c r="VSV116" s="100"/>
      <c r="VSW116" s="100"/>
      <c r="VSX116" s="100"/>
      <c r="VSY116" s="100"/>
      <c r="VSZ116" s="100"/>
      <c r="VTA116" s="100"/>
      <c r="VTB116" s="100"/>
      <c r="VTC116" s="100"/>
      <c r="VTD116" s="100"/>
      <c r="VTE116" s="100"/>
      <c r="VTF116" s="100"/>
      <c r="VTG116" s="100"/>
      <c r="VTH116" s="100"/>
      <c r="VTI116" s="100"/>
      <c r="VTJ116" s="100"/>
      <c r="VTK116" s="100"/>
      <c r="VTL116" s="100"/>
      <c r="VTM116" s="100"/>
      <c r="VTN116" s="100"/>
      <c r="VTO116" s="100"/>
      <c r="VTP116" s="100"/>
      <c r="VTQ116" s="100"/>
      <c r="VTR116" s="100"/>
      <c r="VTS116" s="100"/>
      <c r="VTT116" s="100"/>
      <c r="VTU116" s="100"/>
      <c r="VTV116" s="100"/>
      <c r="VTW116" s="100"/>
      <c r="VTX116" s="100"/>
      <c r="VTY116" s="100"/>
      <c r="VTZ116" s="100"/>
      <c r="VUA116" s="100"/>
      <c r="VUB116" s="100"/>
      <c r="VUC116" s="100"/>
      <c r="VUD116" s="100"/>
      <c r="VUE116" s="100"/>
      <c r="VUF116" s="100"/>
      <c r="VUG116" s="100"/>
      <c r="VUH116" s="100"/>
      <c r="VUI116" s="100"/>
      <c r="VUJ116" s="100"/>
      <c r="VUK116" s="100"/>
      <c r="VUL116" s="100"/>
      <c r="VUM116" s="100"/>
      <c r="VUN116" s="100"/>
      <c r="VUO116" s="100"/>
      <c r="VUP116" s="100"/>
      <c r="VUQ116" s="100"/>
      <c r="VUR116" s="100"/>
      <c r="VUS116" s="100"/>
      <c r="VUT116" s="100"/>
      <c r="VUU116" s="100"/>
      <c r="VUV116" s="100"/>
      <c r="VUW116" s="100"/>
      <c r="VUX116" s="100"/>
      <c r="VUY116" s="100"/>
      <c r="VUZ116" s="100"/>
      <c r="VVA116" s="100"/>
      <c r="VVB116" s="100"/>
      <c r="VVC116" s="100"/>
      <c r="VVD116" s="100"/>
      <c r="VVE116" s="100"/>
      <c r="VVF116" s="100"/>
      <c r="VVG116" s="100"/>
      <c r="VVH116" s="100"/>
      <c r="VVI116" s="100"/>
      <c r="VVJ116" s="100"/>
      <c r="VVK116" s="100"/>
      <c r="VVL116" s="100"/>
      <c r="VVM116" s="100"/>
      <c r="VVN116" s="100"/>
      <c r="VVO116" s="100"/>
      <c r="VVP116" s="100"/>
      <c r="VVQ116" s="100"/>
      <c r="VVR116" s="100"/>
      <c r="VVS116" s="100"/>
      <c r="VVT116" s="100"/>
      <c r="VVU116" s="100"/>
      <c r="VVV116" s="100"/>
      <c r="VVW116" s="100"/>
      <c r="VVX116" s="100"/>
      <c r="VVY116" s="100"/>
      <c r="VVZ116" s="100"/>
      <c r="VWA116" s="100"/>
      <c r="VWB116" s="100"/>
      <c r="VWC116" s="100"/>
      <c r="VWD116" s="100"/>
      <c r="VWE116" s="100"/>
      <c r="VWF116" s="100"/>
      <c r="VWG116" s="100"/>
      <c r="VWH116" s="100"/>
      <c r="VWI116" s="100"/>
      <c r="VWJ116" s="100"/>
      <c r="VWK116" s="100"/>
      <c r="VWL116" s="100"/>
      <c r="VWM116" s="100"/>
      <c r="VWN116" s="100"/>
      <c r="VWO116" s="100"/>
      <c r="VWP116" s="100"/>
      <c r="VWQ116" s="100"/>
      <c r="VWR116" s="100"/>
      <c r="VWS116" s="100"/>
      <c r="VWT116" s="100"/>
      <c r="VWU116" s="100"/>
      <c r="VWV116" s="100"/>
      <c r="VWW116" s="100"/>
      <c r="VWX116" s="100"/>
      <c r="VWY116" s="100"/>
      <c r="VWZ116" s="100"/>
      <c r="VXA116" s="100"/>
      <c r="VXB116" s="100"/>
      <c r="VXC116" s="100"/>
      <c r="VXD116" s="100"/>
      <c r="VXE116" s="100"/>
      <c r="VXF116" s="100"/>
      <c r="VXG116" s="100"/>
      <c r="VXH116" s="100"/>
      <c r="VXI116" s="100"/>
      <c r="VXJ116" s="100"/>
      <c r="VXK116" s="100"/>
      <c r="VXL116" s="100"/>
      <c r="VXM116" s="100"/>
      <c r="VXN116" s="100"/>
      <c r="VXO116" s="100"/>
      <c r="VXP116" s="100"/>
      <c r="VXQ116" s="100"/>
      <c r="VXR116" s="100"/>
      <c r="VXS116" s="100"/>
      <c r="VXT116" s="100"/>
      <c r="VXU116" s="100"/>
      <c r="VXV116" s="100"/>
      <c r="VXW116" s="100"/>
      <c r="VXX116" s="100"/>
      <c r="VXY116" s="100"/>
      <c r="VXZ116" s="100"/>
      <c r="VYA116" s="100"/>
      <c r="VYB116" s="100"/>
      <c r="VYC116" s="100"/>
      <c r="VYD116" s="100"/>
      <c r="VYE116" s="100"/>
      <c r="VYF116" s="100"/>
      <c r="VYG116" s="100"/>
      <c r="VYH116" s="100"/>
      <c r="VYI116" s="100"/>
      <c r="VYJ116" s="100"/>
      <c r="VYK116" s="100"/>
      <c r="VYL116" s="100"/>
      <c r="VYM116" s="100"/>
      <c r="VYN116" s="100"/>
      <c r="VYO116" s="100"/>
      <c r="VYP116" s="100"/>
      <c r="VYQ116" s="100"/>
      <c r="VYR116" s="100"/>
      <c r="VYS116" s="100"/>
      <c r="VYT116" s="100"/>
      <c r="VYU116" s="100"/>
      <c r="VYV116" s="100"/>
      <c r="VYW116" s="100"/>
      <c r="VYX116" s="100"/>
      <c r="VYY116" s="100"/>
      <c r="VYZ116" s="100"/>
      <c r="VZA116" s="100"/>
      <c r="VZB116" s="100"/>
      <c r="VZC116" s="100"/>
      <c r="VZD116" s="100"/>
      <c r="VZE116" s="100"/>
      <c r="VZF116" s="100"/>
      <c r="VZG116" s="100"/>
      <c r="VZH116" s="100"/>
      <c r="VZI116" s="100"/>
      <c r="VZJ116" s="100"/>
      <c r="VZK116" s="100"/>
      <c r="VZL116" s="100"/>
      <c r="VZM116" s="100"/>
      <c r="VZN116" s="100"/>
      <c r="VZO116" s="100"/>
      <c r="VZP116" s="100"/>
      <c r="VZQ116" s="100"/>
      <c r="VZR116" s="100"/>
      <c r="VZS116" s="100"/>
      <c r="VZT116" s="100"/>
      <c r="VZU116" s="100"/>
      <c r="VZV116" s="100"/>
      <c r="VZW116" s="100"/>
      <c r="VZX116" s="100"/>
      <c r="VZY116" s="100"/>
      <c r="VZZ116" s="100"/>
      <c r="WAA116" s="100"/>
      <c r="WAB116" s="100"/>
      <c r="WAC116" s="100"/>
      <c r="WAD116" s="100"/>
      <c r="WAE116" s="100"/>
      <c r="WAF116" s="100"/>
      <c r="WAG116" s="100"/>
      <c r="WAH116" s="100"/>
      <c r="WAI116" s="100"/>
      <c r="WAJ116" s="100"/>
      <c r="WAK116" s="100"/>
      <c r="WAL116" s="100"/>
      <c r="WAM116" s="100"/>
      <c r="WAN116" s="100"/>
      <c r="WAO116" s="100"/>
      <c r="WAP116" s="100"/>
      <c r="WAQ116" s="100"/>
      <c r="WAR116" s="100"/>
      <c r="WAS116" s="100"/>
      <c r="WAT116" s="100"/>
      <c r="WAU116" s="100"/>
      <c r="WAV116" s="100"/>
      <c r="WAW116" s="100"/>
      <c r="WAX116" s="100"/>
      <c r="WAY116" s="100"/>
      <c r="WAZ116" s="100"/>
      <c r="WBA116" s="100"/>
      <c r="WBB116" s="100"/>
      <c r="WBC116" s="100"/>
      <c r="WBD116" s="100"/>
      <c r="WBE116" s="100"/>
      <c r="WBF116" s="100"/>
      <c r="WBG116" s="100"/>
      <c r="WBH116" s="100"/>
      <c r="WBI116" s="100"/>
      <c r="WBJ116" s="100"/>
      <c r="WBK116" s="100"/>
      <c r="WBL116" s="100"/>
      <c r="WBM116" s="100"/>
      <c r="WBN116" s="100"/>
      <c r="WBO116" s="100"/>
      <c r="WBP116" s="100"/>
      <c r="WBQ116" s="100"/>
      <c r="WBR116" s="100"/>
      <c r="WBS116" s="100"/>
      <c r="WBT116" s="100"/>
      <c r="WBU116" s="100"/>
      <c r="WBV116" s="100"/>
      <c r="WBW116" s="100"/>
      <c r="WBX116" s="100"/>
      <c r="WBY116" s="100"/>
      <c r="WBZ116" s="100"/>
      <c r="WCA116" s="100"/>
      <c r="WCB116" s="100"/>
      <c r="WCC116" s="100"/>
      <c r="WCD116" s="100"/>
      <c r="WCE116" s="100"/>
      <c r="WCF116" s="100"/>
      <c r="WCG116" s="100"/>
      <c r="WCH116" s="100"/>
      <c r="WCI116" s="100"/>
      <c r="WCJ116" s="100"/>
      <c r="WCK116" s="100"/>
      <c r="WCL116" s="100"/>
      <c r="WCM116" s="100"/>
      <c r="WCN116" s="100"/>
      <c r="WCO116" s="100"/>
      <c r="WCP116" s="100"/>
      <c r="WCQ116" s="100"/>
      <c r="WCR116" s="100"/>
      <c r="WCS116" s="100"/>
      <c r="WCT116" s="100"/>
      <c r="WCU116" s="100"/>
      <c r="WCV116" s="100"/>
      <c r="WCW116" s="100"/>
      <c r="WCX116" s="100"/>
      <c r="WCY116" s="100"/>
      <c r="WCZ116" s="100"/>
      <c r="WDA116" s="100"/>
      <c r="WDB116" s="100"/>
      <c r="WDC116" s="100"/>
      <c r="WDD116" s="100"/>
      <c r="WDE116" s="100"/>
      <c r="WDF116" s="100"/>
      <c r="WDG116" s="100"/>
      <c r="WDH116" s="100"/>
      <c r="WDI116" s="100"/>
      <c r="WDJ116" s="100"/>
      <c r="WDK116" s="100"/>
      <c r="WDL116" s="100"/>
      <c r="WDM116" s="100"/>
      <c r="WDN116" s="100"/>
      <c r="WDO116" s="100"/>
      <c r="WDP116" s="100"/>
      <c r="WDQ116" s="100"/>
      <c r="WDR116" s="100"/>
      <c r="WDS116" s="100"/>
      <c r="WDT116" s="100"/>
      <c r="WDU116" s="100"/>
      <c r="WDV116" s="100"/>
      <c r="WDW116" s="100"/>
      <c r="WDX116" s="100"/>
      <c r="WDY116" s="100"/>
      <c r="WDZ116" s="100"/>
      <c r="WEA116" s="100"/>
      <c r="WEB116" s="100"/>
      <c r="WEC116" s="100"/>
      <c r="WED116" s="100"/>
      <c r="WEE116" s="100"/>
      <c r="WEF116" s="100"/>
      <c r="WEG116" s="100"/>
      <c r="WEH116" s="100"/>
      <c r="WEI116" s="100"/>
      <c r="WEJ116" s="100"/>
      <c r="WEK116" s="100"/>
      <c r="WEL116" s="100"/>
      <c r="WEM116" s="100"/>
      <c r="WEN116" s="100"/>
      <c r="WEO116" s="100"/>
      <c r="WEP116" s="100"/>
      <c r="WEQ116" s="100"/>
      <c r="WER116" s="100"/>
      <c r="WES116" s="100"/>
      <c r="WET116" s="100"/>
      <c r="WEU116" s="100"/>
      <c r="WEV116" s="100"/>
      <c r="WEW116" s="100"/>
      <c r="WEX116" s="100"/>
      <c r="WEY116" s="100"/>
      <c r="WEZ116" s="100"/>
      <c r="WFA116" s="100"/>
      <c r="WFB116" s="100"/>
      <c r="WFC116" s="100"/>
      <c r="WFD116" s="100"/>
      <c r="WFE116" s="100"/>
      <c r="WFF116" s="100"/>
      <c r="WFG116" s="100"/>
      <c r="WFH116" s="100"/>
      <c r="WFI116" s="100"/>
      <c r="WFJ116" s="100"/>
      <c r="WFK116" s="100"/>
      <c r="WFL116" s="100"/>
      <c r="WFM116" s="100"/>
      <c r="WFN116" s="100"/>
      <c r="WFO116" s="100"/>
      <c r="WFP116" s="100"/>
      <c r="WFQ116" s="100"/>
      <c r="WFR116" s="100"/>
      <c r="WFS116" s="100"/>
      <c r="WFT116" s="100"/>
      <c r="WFU116" s="100"/>
      <c r="WFV116" s="100"/>
      <c r="WFW116" s="100"/>
      <c r="WFX116" s="100"/>
      <c r="WFY116" s="100"/>
      <c r="WFZ116" s="100"/>
      <c r="WGA116" s="100"/>
      <c r="WGB116" s="100"/>
      <c r="WGC116" s="100"/>
      <c r="WGD116" s="100"/>
      <c r="WGE116" s="100"/>
      <c r="WGF116" s="100"/>
      <c r="WGG116" s="100"/>
      <c r="WGH116" s="100"/>
      <c r="WGI116" s="100"/>
      <c r="WGJ116" s="100"/>
      <c r="WGK116" s="100"/>
      <c r="WGL116" s="100"/>
      <c r="WGM116" s="100"/>
      <c r="WGN116" s="100"/>
      <c r="WGO116" s="100"/>
      <c r="WGP116" s="100"/>
      <c r="WGQ116" s="100"/>
      <c r="WGR116" s="100"/>
      <c r="WGS116" s="100"/>
      <c r="WGT116" s="100"/>
      <c r="WGU116" s="100"/>
      <c r="WGV116" s="100"/>
      <c r="WGW116" s="100"/>
      <c r="WGX116" s="100"/>
      <c r="WGY116" s="100"/>
      <c r="WGZ116" s="100"/>
      <c r="WHA116" s="100"/>
      <c r="WHB116" s="100"/>
      <c r="WHC116" s="100"/>
      <c r="WHD116" s="100"/>
      <c r="WHE116" s="100"/>
      <c r="WHF116" s="100"/>
      <c r="WHG116" s="100"/>
      <c r="WHH116" s="100"/>
      <c r="WHI116" s="100"/>
      <c r="WHJ116" s="100"/>
      <c r="WHK116" s="100"/>
      <c r="WHL116" s="100"/>
      <c r="WHM116" s="100"/>
      <c r="WHN116" s="100"/>
      <c r="WHO116" s="100"/>
      <c r="WHP116" s="100"/>
      <c r="WHQ116" s="100"/>
      <c r="WHR116" s="100"/>
      <c r="WHS116" s="100"/>
      <c r="WHT116" s="100"/>
      <c r="WHU116" s="100"/>
      <c r="WHV116" s="100"/>
      <c r="WHW116" s="100"/>
      <c r="WHX116" s="100"/>
      <c r="WHY116" s="100"/>
      <c r="WHZ116" s="100"/>
      <c r="WIA116" s="100"/>
      <c r="WIB116" s="100"/>
      <c r="WIC116" s="100"/>
      <c r="WID116" s="100"/>
      <c r="WIE116" s="100"/>
      <c r="WIF116" s="100"/>
      <c r="WIG116" s="100"/>
      <c r="WIH116" s="100"/>
      <c r="WII116" s="100"/>
      <c r="WIJ116" s="100"/>
      <c r="WIK116" s="100"/>
      <c r="WIL116" s="100"/>
      <c r="WIM116" s="100"/>
      <c r="WIN116" s="100"/>
      <c r="WIO116" s="100"/>
      <c r="WIP116" s="100"/>
      <c r="WIQ116" s="100"/>
      <c r="WIR116" s="100"/>
      <c r="WIS116" s="100"/>
      <c r="WIT116" s="100"/>
      <c r="WIU116" s="100"/>
      <c r="WIV116" s="100"/>
      <c r="WIW116" s="100"/>
      <c r="WIX116" s="100"/>
      <c r="WIY116" s="100"/>
      <c r="WIZ116" s="100"/>
      <c r="WJA116" s="100"/>
      <c r="WJB116" s="100"/>
      <c r="WJC116" s="100"/>
      <c r="WJD116" s="100"/>
      <c r="WJE116" s="100"/>
      <c r="WJF116" s="100"/>
      <c r="WJG116" s="100"/>
      <c r="WJH116" s="100"/>
      <c r="WJI116" s="100"/>
      <c r="WJJ116" s="100"/>
      <c r="WJK116" s="100"/>
      <c r="WJL116" s="100"/>
      <c r="WJM116" s="100"/>
      <c r="WJN116" s="100"/>
      <c r="WJO116" s="100"/>
      <c r="WJP116" s="100"/>
      <c r="WJQ116" s="100"/>
      <c r="WJR116" s="100"/>
      <c r="WJS116" s="100"/>
      <c r="WJT116" s="100"/>
      <c r="WJU116" s="100"/>
      <c r="WJV116" s="100"/>
      <c r="WJW116" s="100"/>
      <c r="WJX116" s="100"/>
      <c r="WJY116" s="100"/>
      <c r="WJZ116" s="100"/>
      <c r="WKA116" s="100"/>
      <c r="WKB116" s="100"/>
      <c r="WKC116" s="100"/>
      <c r="WKD116" s="100"/>
      <c r="WKE116" s="100"/>
      <c r="WKF116" s="100"/>
      <c r="WKG116" s="100"/>
      <c r="WKH116" s="100"/>
      <c r="WKI116" s="100"/>
      <c r="WKJ116" s="100"/>
      <c r="WKK116" s="100"/>
      <c r="WKL116" s="100"/>
      <c r="WKM116" s="100"/>
      <c r="WKN116" s="100"/>
      <c r="WKO116" s="100"/>
      <c r="WKP116" s="100"/>
      <c r="WKQ116" s="100"/>
      <c r="WKR116" s="100"/>
      <c r="WKS116" s="100"/>
      <c r="WKT116" s="100"/>
      <c r="WKU116" s="100"/>
      <c r="WKV116" s="100"/>
      <c r="WKW116" s="100"/>
      <c r="WKX116" s="100"/>
      <c r="WKY116" s="100"/>
      <c r="WKZ116" s="100"/>
      <c r="WLA116" s="100"/>
      <c r="WLB116" s="100"/>
      <c r="WLC116" s="100"/>
      <c r="WLD116" s="100"/>
      <c r="WLE116" s="100"/>
      <c r="WLF116" s="100"/>
      <c r="WLG116" s="100"/>
      <c r="WLH116" s="100"/>
      <c r="WLI116" s="100"/>
      <c r="WLJ116" s="100"/>
      <c r="WLK116" s="100"/>
      <c r="WLL116" s="100"/>
      <c r="WLM116" s="100"/>
      <c r="WLN116" s="100"/>
      <c r="WLO116" s="100"/>
      <c r="WLP116" s="100"/>
      <c r="WLQ116" s="100"/>
      <c r="WLR116" s="100"/>
      <c r="WLS116" s="100"/>
      <c r="WLT116" s="100"/>
      <c r="WLU116" s="100"/>
      <c r="WLV116" s="100"/>
      <c r="WLW116" s="100"/>
      <c r="WLX116" s="100"/>
      <c r="WLY116" s="100"/>
      <c r="WLZ116" s="100"/>
      <c r="WMA116" s="100"/>
      <c r="WMB116" s="100"/>
      <c r="WMC116" s="100"/>
      <c r="WMD116" s="100"/>
      <c r="WME116" s="100"/>
      <c r="WMF116" s="100"/>
      <c r="WMG116" s="100"/>
      <c r="WMH116" s="100"/>
      <c r="WMI116" s="100"/>
      <c r="WMJ116" s="100"/>
      <c r="WMK116" s="100"/>
      <c r="WML116" s="100"/>
      <c r="WMM116" s="100"/>
      <c r="WMN116" s="100"/>
      <c r="WMO116" s="100"/>
      <c r="WMP116" s="100"/>
      <c r="WMQ116" s="100"/>
      <c r="WMR116" s="100"/>
      <c r="WMS116" s="100"/>
      <c r="WMT116" s="100"/>
      <c r="WMU116" s="100"/>
      <c r="WMV116" s="100"/>
      <c r="WMW116" s="100"/>
      <c r="WMX116" s="100"/>
      <c r="WMY116" s="100"/>
      <c r="WMZ116" s="100"/>
      <c r="WNA116" s="100"/>
      <c r="WNB116" s="100"/>
      <c r="WNC116" s="100"/>
      <c r="WND116" s="100"/>
      <c r="WNE116" s="100"/>
      <c r="WNF116" s="100"/>
      <c r="WNG116" s="100"/>
      <c r="WNH116" s="100"/>
      <c r="WNI116" s="100"/>
      <c r="WNJ116" s="100"/>
      <c r="WNK116" s="100"/>
      <c r="WNL116" s="100"/>
      <c r="WNM116" s="100"/>
      <c r="WNN116" s="100"/>
      <c r="WNO116" s="100"/>
      <c r="WNP116" s="100"/>
      <c r="WNQ116" s="100"/>
      <c r="WNR116" s="100"/>
      <c r="WNS116" s="100"/>
      <c r="WNT116" s="100"/>
      <c r="WNU116" s="100"/>
      <c r="WNV116" s="100"/>
      <c r="WNW116" s="100"/>
      <c r="WNX116" s="100"/>
      <c r="WNY116" s="100"/>
      <c r="WNZ116" s="100"/>
      <c r="WOA116" s="100"/>
      <c r="WOB116" s="100"/>
      <c r="WOC116" s="100"/>
      <c r="WOD116" s="100"/>
      <c r="WOE116" s="100"/>
      <c r="WOF116" s="100"/>
      <c r="WOG116" s="100"/>
      <c r="WOH116" s="100"/>
      <c r="WOI116" s="100"/>
      <c r="WOJ116" s="100"/>
      <c r="WOK116" s="100"/>
      <c r="WOL116" s="100"/>
      <c r="WOM116" s="100"/>
      <c r="WON116" s="100"/>
      <c r="WOO116" s="100"/>
      <c r="WOP116" s="100"/>
      <c r="WOQ116" s="100"/>
      <c r="WOR116" s="100"/>
      <c r="WOS116" s="100"/>
      <c r="WOT116" s="100"/>
      <c r="WOU116" s="100"/>
      <c r="WOV116" s="100"/>
      <c r="WOW116" s="100"/>
      <c r="WOX116" s="100"/>
      <c r="WOY116" s="100"/>
      <c r="WOZ116" s="100"/>
      <c r="WPA116" s="100"/>
      <c r="WPB116" s="100"/>
      <c r="WPC116" s="100"/>
      <c r="WPD116" s="100"/>
      <c r="WPE116" s="100"/>
      <c r="WPF116" s="100"/>
      <c r="WPG116" s="100"/>
      <c r="WPH116" s="100"/>
      <c r="WPI116" s="100"/>
      <c r="WPJ116" s="100"/>
      <c r="WPK116" s="100"/>
      <c r="WPL116" s="100"/>
      <c r="WPM116" s="100"/>
      <c r="WPN116" s="100"/>
      <c r="WPO116" s="100"/>
      <c r="WPP116" s="100"/>
      <c r="WPQ116" s="100"/>
      <c r="WPR116" s="100"/>
      <c r="WPS116" s="100"/>
      <c r="WPT116" s="100"/>
      <c r="WPU116" s="100"/>
      <c r="WPV116" s="100"/>
      <c r="WPW116" s="100"/>
      <c r="WPX116" s="100"/>
      <c r="WPY116" s="100"/>
      <c r="WPZ116" s="100"/>
      <c r="WQA116" s="100"/>
      <c r="WQB116" s="100"/>
      <c r="WQC116" s="100"/>
      <c r="WQD116" s="100"/>
      <c r="WQE116" s="100"/>
      <c r="WQF116" s="100"/>
      <c r="WQG116" s="100"/>
      <c r="WQH116" s="100"/>
      <c r="WQI116" s="100"/>
      <c r="WQJ116" s="100"/>
      <c r="WQK116" s="100"/>
      <c r="WQL116" s="100"/>
      <c r="WQM116" s="100"/>
      <c r="WQN116" s="100"/>
      <c r="WQO116" s="100"/>
      <c r="WQP116" s="100"/>
      <c r="WQQ116" s="100"/>
      <c r="WQR116" s="100"/>
      <c r="WQS116" s="100"/>
      <c r="WQT116" s="100"/>
      <c r="WQU116" s="100"/>
      <c r="WQV116" s="100"/>
      <c r="WQW116" s="100"/>
      <c r="WQX116" s="100"/>
      <c r="WQY116" s="100"/>
      <c r="WQZ116" s="100"/>
      <c r="WRA116" s="100"/>
      <c r="WRB116" s="100"/>
      <c r="WRC116" s="100"/>
      <c r="WRD116" s="100"/>
      <c r="WRE116" s="100"/>
      <c r="WRF116" s="100"/>
      <c r="WRG116" s="100"/>
      <c r="WRH116" s="100"/>
      <c r="WRI116" s="100"/>
      <c r="WRJ116" s="100"/>
      <c r="WRK116" s="100"/>
      <c r="WRL116" s="100"/>
      <c r="WRM116" s="100"/>
      <c r="WRN116" s="100"/>
      <c r="WRO116" s="100"/>
      <c r="WRP116" s="100"/>
      <c r="WRQ116" s="100"/>
      <c r="WRR116" s="100"/>
      <c r="WRS116" s="100"/>
      <c r="WRT116" s="100"/>
      <c r="WRU116" s="100"/>
      <c r="WRV116" s="100"/>
      <c r="WRW116" s="100"/>
      <c r="WRX116" s="100"/>
      <c r="WRY116" s="100"/>
      <c r="WRZ116" s="100"/>
      <c r="WSA116" s="100"/>
      <c r="WSB116" s="100"/>
      <c r="WSC116" s="100"/>
      <c r="WSD116" s="100"/>
      <c r="WSE116" s="100"/>
      <c r="WSF116" s="100"/>
      <c r="WSG116" s="100"/>
      <c r="WSH116" s="100"/>
      <c r="WSI116" s="100"/>
      <c r="WSJ116" s="100"/>
      <c r="WSK116" s="100"/>
      <c r="WSL116" s="100"/>
      <c r="WSM116" s="100"/>
      <c r="WSN116" s="100"/>
      <c r="WSO116" s="100"/>
      <c r="WSP116" s="100"/>
      <c r="WSQ116" s="100"/>
      <c r="WSR116" s="100"/>
      <c r="WSS116" s="100"/>
      <c r="WST116" s="100"/>
      <c r="WSU116" s="100"/>
      <c r="WSV116" s="100"/>
      <c r="WSW116" s="100"/>
      <c r="WSX116" s="100"/>
      <c r="WSY116" s="100"/>
      <c r="WSZ116" s="100"/>
      <c r="WTA116" s="100"/>
      <c r="WTB116" s="100"/>
      <c r="WTC116" s="100"/>
      <c r="WTD116" s="100"/>
      <c r="WTE116" s="100"/>
      <c r="WTF116" s="100"/>
      <c r="WTG116" s="100"/>
      <c r="WTH116" s="100"/>
      <c r="WTI116" s="100"/>
      <c r="WTJ116" s="100"/>
      <c r="WTK116" s="100"/>
      <c r="WTL116" s="100"/>
      <c r="WTM116" s="100"/>
      <c r="WTN116" s="100"/>
      <c r="WTO116" s="100"/>
      <c r="WTP116" s="100"/>
      <c r="WTQ116" s="100"/>
      <c r="WTR116" s="100"/>
      <c r="WTS116" s="100"/>
      <c r="WTT116" s="100"/>
      <c r="WTU116" s="100"/>
      <c r="WTV116" s="100"/>
      <c r="WTW116" s="100"/>
      <c r="WTX116" s="100"/>
      <c r="WTY116" s="100"/>
      <c r="WTZ116" s="100"/>
      <c r="WUA116" s="100"/>
      <c r="WUB116" s="100"/>
      <c r="WUC116" s="100"/>
      <c r="WUD116" s="100"/>
      <c r="WUE116" s="100"/>
      <c r="WUF116" s="100"/>
      <c r="WUG116" s="100"/>
      <c r="WUH116" s="100"/>
      <c r="WUI116" s="100"/>
      <c r="WUJ116" s="100"/>
      <c r="WUK116" s="100"/>
      <c r="WUL116" s="100"/>
      <c r="WUM116" s="100"/>
      <c r="WUN116" s="100"/>
      <c r="WUO116" s="100"/>
      <c r="WUP116" s="100"/>
      <c r="WUQ116" s="100"/>
      <c r="WUR116" s="100"/>
      <c r="WUS116" s="100"/>
      <c r="WUT116" s="100"/>
      <c r="WUU116" s="100"/>
      <c r="WUV116" s="100"/>
      <c r="WUW116" s="100"/>
      <c r="WUX116" s="100"/>
      <c r="WUY116" s="100"/>
      <c r="WUZ116" s="100"/>
      <c r="WVA116" s="100"/>
      <c r="WVB116" s="100"/>
      <c r="WVC116" s="100"/>
      <c r="WVD116" s="100"/>
      <c r="WVE116" s="100"/>
      <c r="WVF116" s="100"/>
      <c r="WVG116" s="100"/>
      <c r="WVH116" s="100"/>
      <c r="WVI116" s="100"/>
      <c r="WVJ116" s="100"/>
      <c r="WVK116" s="100"/>
      <c r="WVL116" s="100"/>
      <c r="WVM116" s="100"/>
      <c r="WVN116" s="100"/>
      <c r="WVO116" s="100"/>
      <c r="WVP116" s="100"/>
      <c r="WVQ116" s="100"/>
      <c r="WVR116" s="100"/>
      <c r="WVS116" s="100"/>
      <c r="WVT116" s="100"/>
      <c r="WVU116" s="100"/>
      <c r="WVV116" s="100"/>
      <c r="WVW116" s="100"/>
      <c r="WVX116" s="100"/>
      <c r="WVY116" s="100"/>
      <c r="WVZ116" s="100"/>
      <c r="WWA116" s="100"/>
      <c r="WWB116" s="100"/>
      <c r="WWC116" s="100"/>
      <c r="WWD116" s="100"/>
      <c r="WWE116" s="100"/>
      <c r="WWF116" s="100"/>
      <c r="WWG116" s="100"/>
      <c r="WWH116" s="100"/>
      <c r="WWI116" s="100"/>
      <c r="WWJ116" s="100"/>
      <c r="WWK116" s="100"/>
      <c r="WWL116" s="100"/>
      <c r="WWM116" s="100"/>
      <c r="WWN116" s="100"/>
      <c r="WWO116" s="100"/>
      <c r="WWP116" s="100"/>
      <c r="WWQ116" s="100"/>
      <c r="WWR116" s="100"/>
      <c r="WWS116" s="100"/>
      <c r="WWT116" s="100"/>
      <c r="WWU116" s="100"/>
      <c r="WWV116" s="100"/>
      <c r="WWW116" s="100"/>
      <c r="WWX116" s="100"/>
      <c r="WWY116" s="100"/>
      <c r="WWZ116" s="100"/>
      <c r="WXA116" s="100"/>
      <c r="WXB116" s="100"/>
      <c r="WXC116" s="100"/>
      <c r="WXD116" s="100"/>
      <c r="WXE116" s="100"/>
      <c r="WXF116" s="100"/>
      <c r="WXG116" s="100"/>
      <c r="WXH116" s="100"/>
      <c r="WXI116" s="100"/>
      <c r="WXJ116" s="100"/>
      <c r="WXK116" s="100"/>
      <c r="WXL116" s="100"/>
      <c r="WXM116" s="100"/>
      <c r="WXN116" s="100"/>
      <c r="WXO116" s="100"/>
      <c r="WXP116" s="100"/>
      <c r="WXQ116" s="100"/>
      <c r="WXR116" s="100"/>
      <c r="WXS116" s="100"/>
      <c r="WXT116" s="100"/>
      <c r="WXU116" s="100"/>
      <c r="WXV116" s="100"/>
      <c r="WXW116" s="100"/>
      <c r="WXX116" s="100"/>
      <c r="WXY116" s="100"/>
      <c r="WXZ116" s="100"/>
      <c r="WYA116" s="100"/>
      <c r="WYB116" s="100"/>
      <c r="WYC116" s="100"/>
      <c r="WYD116" s="100"/>
      <c r="WYE116" s="100"/>
      <c r="WYF116" s="100"/>
      <c r="WYG116" s="100"/>
      <c r="WYH116" s="100"/>
      <c r="WYI116" s="100"/>
      <c r="WYJ116" s="100"/>
      <c r="WYK116" s="100"/>
      <c r="WYL116" s="100"/>
      <c r="WYM116" s="100"/>
      <c r="WYN116" s="100"/>
      <c r="WYO116" s="100"/>
      <c r="WYP116" s="100"/>
      <c r="WYQ116" s="100"/>
      <c r="WYR116" s="100"/>
      <c r="WYS116" s="100"/>
      <c r="WYT116" s="100"/>
      <c r="WYU116" s="100"/>
      <c r="WYV116" s="100"/>
      <c r="WYW116" s="100"/>
      <c r="WYX116" s="100"/>
      <c r="WYY116" s="100"/>
      <c r="WYZ116" s="100"/>
      <c r="WZA116" s="100"/>
      <c r="WZB116" s="100"/>
      <c r="WZC116" s="100"/>
      <c r="WZD116" s="100"/>
      <c r="WZE116" s="100"/>
      <c r="WZF116" s="100"/>
      <c r="WZG116" s="100"/>
      <c r="WZH116" s="100"/>
      <c r="WZI116" s="100"/>
      <c r="WZJ116" s="100"/>
      <c r="WZK116" s="100"/>
      <c r="WZL116" s="100"/>
      <c r="WZM116" s="100"/>
      <c r="WZN116" s="100"/>
      <c r="WZO116" s="100"/>
      <c r="WZP116" s="100"/>
      <c r="WZQ116" s="100"/>
      <c r="WZR116" s="100"/>
      <c r="WZS116" s="100"/>
      <c r="WZT116" s="100"/>
      <c r="WZU116" s="100"/>
      <c r="WZV116" s="100"/>
      <c r="WZW116" s="100"/>
      <c r="WZX116" s="100"/>
      <c r="WZY116" s="100"/>
      <c r="WZZ116" s="100"/>
      <c r="XAA116" s="100"/>
      <c r="XAB116" s="100"/>
      <c r="XAC116" s="100"/>
      <c r="XAD116" s="100"/>
      <c r="XAE116" s="100"/>
      <c r="XAF116" s="100"/>
      <c r="XAG116" s="100"/>
      <c r="XAH116" s="100"/>
      <c r="XAI116" s="100"/>
      <c r="XAJ116" s="100"/>
      <c r="XAK116" s="100"/>
      <c r="XAL116" s="100"/>
      <c r="XAM116" s="100"/>
      <c r="XAN116" s="100"/>
      <c r="XAO116" s="100"/>
      <c r="XAP116" s="100"/>
      <c r="XAQ116" s="100"/>
      <c r="XAR116" s="100"/>
      <c r="XAS116" s="100"/>
      <c r="XAT116" s="100"/>
      <c r="XAU116" s="100"/>
      <c r="XAV116" s="100"/>
      <c r="XAW116" s="100"/>
      <c r="XAX116" s="100"/>
      <c r="XAY116" s="100"/>
      <c r="XAZ116" s="100"/>
      <c r="XBA116" s="100"/>
      <c r="XBB116" s="100"/>
      <c r="XBC116" s="100"/>
      <c r="XBD116" s="100"/>
      <c r="XBE116" s="100"/>
      <c r="XBF116" s="100"/>
      <c r="XBG116" s="100"/>
      <c r="XBH116" s="100"/>
      <c r="XBI116" s="100"/>
      <c r="XBJ116" s="100"/>
      <c r="XBK116" s="100"/>
      <c r="XBL116" s="100"/>
      <c r="XBM116" s="100"/>
      <c r="XBN116" s="100"/>
      <c r="XBO116" s="100"/>
      <c r="XBP116" s="100"/>
      <c r="XBQ116" s="100"/>
      <c r="XBR116" s="100"/>
      <c r="XBS116" s="100"/>
      <c r="XBT116" s="100"/>
      <c r="XBU116" s="100"/>
      <c r="XBV116" s="100"/>
      <c r="XBW116" s="100"/>
      <c r="XBX116" s="100"/>
      <c r="XBY116" s="100"/>
      <c r="XBZ116" s="100"/>
      <c r="XCA116" s="100"/>
      <c r="XCB116" s="100"/>
      <c r="XCC116" s="100"/>
      <c r="XCD116" s="100"/>
      <c r="XCE116" s="100"/>
      <c r="XCF116" s="100"/>
      <c r="XCG116" s="100"/>
      <c r="XCH116" s="100"/>
      <c r="XCI116" s="100"/>
      <c r="XCJ116" s="100"/>
      <c r="XCK116" s="100"/>
      <c r="XCL116" s="100"/>
      <c r="XCM116" s="100"/>
      <c r="XCN116" s="100"/>
      <c r="XCO116" s="100"/>
      <c r="XCP116" s="100"/>
      <c r="XCQ116" s="100"/>
      <c r="XCR116" s="100"/>
      <c r="XCS116" s="100"/>
      <c r="XCT116" s="100"/>
      <c r="XCU116" s="100"/>
      <c r="XCV116" s="100"/>
      <c r="XCW116" s="100"/>
      <c r="XCX116" s="100"/>
      <c r="XCY116" s="100"/>
      <c r="XCZ116" s="100"/>
      <c r="XDA116" s="100"/>
      <c r="XDB116" s="100"/>
      <c r="XDC116" s="100"/>
      <c r="XDD116" s="100"/>
      <c r="XDE116" s="100"/>
      <c r="XDF116" s="100"/>
      <c r="XDG116" s="100"/>
      <c r="XDH116" s="100"/>
      <c r="XDI116" s="100"/>
      <c r="XDJ116" s="100"/>
      <c r="XDK116" s="100"/>
      <c r="XDL116" s="100"/>
      <c r="XDM116" s="100"/>
      <c r="XDN116" s="100"/>
      <c r="XDO116" s="100"/>
      <c r="XDP116" s="100"/>
      <c r="XDQ116" s="100"/>
      <c r="XDR116" s="100"/>
      <c r="XDS116" s="100"/>
      <c r="XDT116" s="100"/>
      <c r="XDU116" s="100"/>
      <c r="XDV116" s="100"/>
      <c r="XDW116" s="100"/>
      <c r="XDX116" s="100"/>
      <c r="XDY116" s="100"/>
      <c r="XDZ116" s="100"/>
      <c r="XEA116" s="100"/>
      <c r="XEB116" s="100"/>
      <c r="XEC116" s="100"/>
      <c r="XED116" s="100"/>
      <c r="XEE116" s="100"/>
      <c r="XEF116" s="100"/>
      <c r="XEG116" s="100"/>
      <c r="XEH116" s="100"/>
      <c r="XEI116" s="100"/>
      <c r="XEJ116" s="100"/>
      <c r="XEK116" s="100"/>
      <c r="XEL116" s="100"/>
      <c r="XEM116" s="100"/>
      <c r="XEN116" s="100"/>
      <c r="XEO116" s="100"/>
      <c r="XEP116" s="100"/>
      <c r="XEQ116" s="100"/>
      <c r="XER116" s="100"/>
      <c r="XES116" s="100"/>
      <c r="XET116" s="100"/>
      <c r="XEU116" s="100"/>
      <c r="XEV116" s="100"/>
      <c r="XEW116" s="100"/>
      <c r="XEX116" s="100"/>
      <c r="XEY116" s="100"/>
      <c r="XEZ116" s="100"/>
    </row>
    <row r="117" spans="1:16380" s="103" customFormat="1" ht="15.6" hidden="1" customHeight="1" x14ac:dyDescent="0.25">
      <c r="A117" s="109"/>
      <c r="B117" s="175"/>
      <c r="C117" s="144"/>
      <c r="D117" s="109"/>
      <c r="E117" s="143"/>
      <c r="F117" s="140"/>
      <c r="G117" s="95"/>
      <c r="H117" s="108"/>
      <c r="I117" s="108"/>
      <c r="J117" s="108"/>
      <c r="K117" s="108"/>
      <c r="L117" s="82"/>
      <c r="M117" s="143"/>
      <c r="N117" s="142"/>
      <c r="O117" s="159"/>
      <c r="P117" s="159"/>
      <c r="Q117" s="142"/>
      <c r="R117" s="108"/>
      <c r="S117" s="143"/>
      <c r="T117" s="143"/>
      <c r="U117" s="108"/>
      <c r="V117" s="143"/>
      <c r="W117" s="143"/>
      <c r="X117" s="143"/>
      <c r="Y117" s="143"/>
      <c r="Z117" s="134"/>
      <c r="AA117" s="176"/>
      <c r="AB117" s="176"/>
      <c r="AC117" s="176"/>
      <c r="AD117" s="150"/>
      <c r="AE117" s="178"/>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0"/>
      <c r="EN117" s="100"/>
      <c r="EO117" s="100"/>
      <c r="EP117" s="100"/>
      <c r="EQ117" s="100"/>
      <c r="ER117" s="100"/>
      <c r="ES117" s="100"/>
      <c r="ET117" s="100"/>
      <c r="EU117" s="100"/>
      <c r="EV117" s="100"/>
      <c r="EW117" s="100"/>
      <c r="EX117" s="100"/>
      <c r="EY117" s="100"/>
      <c r="EZ117" s="100"/>
      <c r="FA117" s="100"/>
      <c r="FB117" s="100"/>
      <c r="FC117" s="100"/>
      <c r="FD117" s="100"/>
      <c r="FE117" s="100"/>
      <c r="FF117" s="100"/>
      <c r="FG117" s="100"/>
      <c r="FH117" s="100"/>
      <c r="FI117" s="100"/>
      <c r="FJ117" s="100"/>
      <c r="FK117" s="100"/>
      <c r="FL117" s="100"/>
      <c r="FM117" s="100"/>
      <c r="FN117" s="100"/>
      <c r="FO117" s="100"/>
      <c r="FP117" s="100"/>
      <c r="FQ117" s="100"/>
      <c r="FR117" s="100"/>
      <c r="FS117" s="100"/>
      <c r="FT117" s="100"/>
      <c r="FU117" s="100"/>
      <c r="FV117" s="100"/>
      <c r="FW117" s="100"/>
      <c r="FX117" s="100"/>
      <c r="FY117" s="100"/>
      <c r="FZ117" s="100"/>
      <c r="GA117" s="100"/>
      <c r="GB117" s="100"/>
      <c r="GC117" s="100"/>
      <c r="GD117" s="100"/>
      <c r="GE117" s="100"/>
      <c r="GF117" s="100"/>
      <c r="GG117" s="100"/>
      <c r="GH117" s="100"/>
      <c r="GI117" s="100"/>
      <c r="GJ117" s="100"/>
      <c r="GK117" s="100"/>
      <c r="GL117" s="100"/>
      <c r="GM117" s="100"/>
      <c r="GN117" s="100"/>
      <c r="GO117" s="100"/>
      <c r="GP117" s="100"/>
      <c r="GQ117" s="100"/>
      <c r="GR117" s="100"/>
      <c r="GS117" s="100"/>
      <c r="GT117" s="100"/>
      <c r="GU117" s="100"/>
      <c r="GV117" s="100"/>
      <c r="GW117" s="100"/>
      <c r="GX117" s="100"/>
      <c r="GY117" s="100"/>
      <c r="GZ117" s="100"/>
      <c r="HA117" s="100"/>
      <c r="HB117" s="100"/>
      <c r="HC117" s="100"/>
      <c r="HD117" s="100"/>
      <c r="HE117" s="100"/>
      <c r="HF117" s="100"/>
      <c r="HG117" s="100"/>
      <c r="HH117" s="100"/>
      <c r="HI117" s="100"/>
      <c r="HJ117" s="100"/>
      <c r="HK117" s="100"/>
      <c r="HL117" s="100"/>
      <c r="HM117" s="100"/>
      <c r="HN117" s="100"/>
      <c r="HO117" s="100"/>
      <c r="HP117" s="100"/>
      <c r="HQ117" s="100"/>
      <c r="HR117" s="100"/>
      <c r="HS117" s="100"/>
      <c r="HT117" s="100"/>
      <c r="HU117" s="100"/>
      <c r="HV117" s="100"/>
      <c r="HW117" s="100"/>
      <c r="HX117" s="100"/>
      <c r="HY117" s="100"/>
      <c r="HZ117" s="100"/>
      <c r="IA117" s="100"/>
      <c r="IB117" s="100"/>
      <c r="IC117" s="100"/>
      <c r="ID117" s="100"/>
      <c r="IE117" s="100"/>
      <c r="IF117" s="100"/>
      <c r="IG117" s="100"/>
      <c r="IH117" s="100"/>
      <c r="II117" s="100"/>
      <c r="IJ117" s="100"/>
      <c r="IK117" s="100"/>
      <c r="IL117" s="100"/>
      <c r="IM117" s="100"/>
      <c r="IN117" s="100"/>
      <c r="IO117" s="100"/>
      <c r="IP117" s="100"/>
      <c r="IQ117" s="100"/>
      <c r="IR117" s="100"/>
      <c r="IS117" s="100"/>
      <c r="IT117" s="100"/>
      <c r="IU117" s="100"/>
      <c r="IV117" s="100"/>
      <c r="IW117" s="100"/>
      <c r="IX117" s="100"/>
      <c r="IY117" s="100"/>
      <c r="IZ117" s="100"/>
      <c r="JA117" s="100"/>
      <c r="JB117" s="100"/>
      <c r="JC117" s="100"/>
      <c r="JD117" s="100"/>
      <c r="JE117" s="100"/>
      <c r="JF117" s="100"/>
      <c r="JG117" s="100"/>
      <c r="JH117" s="100"/>
      <c r="JI117" s="100"/>
      <c r="JJ117" s="100"/>
      <c r="JK117" s="100"/>
      <c r="JL117" s="100"/>
      <c r="JM117" s="100"/>
      <c r="JN117" s="100"/>
      <c r="JO117" s="100"/>
      <c r="JP117" s="100"/>
      <c r="JQ117" s="100"/>
      <c r="JR117" s="100"/>
      <c r="JS117" s="100"/>
      <c r="JT117" s="100"/>
      <c r="JU117" s="100"/>
      <c r="JV117" s="100"/>
      <c r="JW117" s="100"/>
      <c r="JX117" s="100"/>
      <c r="JY117" s="100"/>
      <c r="JZ117" s="100"/>
      <c r="KA117" s="100"/>
      <c r="KB117" s="100"/>
      <c r="KC117" s="100"/>
      <c r="KD117" s="100"/>
      <c r="KE117" s="100"/>
      <c r="KF117" s="100"/>
      <c r="KG117" s="100"/>
      <c r="KH117" s="100"/>
      <c r="KI117" s="100"/>
      <c r="KJ117" s="100"/>
      <c r="KK117" s="100"/>
      <c r="KL117" s="100"/>
      <c r="KM117" s="100"/>
      <c r="KN117" s="100"/>
      <c r="KO117" s="100"/>
      <c r="KP117" s="100"/>
      <c r="KQ117" s="100"/>
      <c r="KR117" s="100"/>
      <c r="KS117" s="100"/>
      <c r="KT117" s="100"/>
      <c r="KU117" s="100"/>
      <c r="KV117" s="100"/>
      <c r="KW117" s="100"/>
      <c r="KX117" s="100"/>
      <c r="KY117" s="100"/>
      <c r="KZ117" s="100"/>
      <c r="LA117" s="100"/>
      <c r="LB117" s="100"/>
      <c r="LC117" s="100"/>
      <c r="LD117" s="100"/>
      <c r="LE117" s="100"/>
      <c r="LF117" s="100"/>
      <c r="LG117" s="100"/>
      <c r="LH117" s="100"/>
      <c r="LI117" s="100"/>
      <c r="LJ117" s="100"/>
      <c r="LK117" s="100"/>
      <c r="LL117" s="100"/>
      <c r="LM117" s="100"/>
      <c r="LN117" s="100"/>
      <c r="LO117" s="100"/>
      <c r="LP117" s="100"/>
      <c r="LQ117" s="100"/>
      <c r="LR117" s="100"/>
      <c r="LS117" s="100"/>
      <c r="LT117" s="100"/>
      <c r="LU117" s="100"/>
      <c r="LV117" s="100"/>
      <c r="LW117" s="100"/>
      <c r="LX117" s="100"/>
      <c r="LY117" s="100"/>
      <c r="LZ117" s="100"/>
      <c r="MA117" s="100"/>
      <c r="MB117" s="100"/>
      <c r="MC117" s="100"/>
      <c r="MD117" s="100"/>
      <c r="ME117" s="100"/>
      <c r="MF117" s="100"/>
      <c r="MG117" s="100"/>
      <c r="MH117" s="100"/>
      <c r="MI117" s="100"/>
      <c r="MJ117" s="100"/>
      <c r="MK117" s="100"/>
      <c r="ML117" s="100"/>
      <c r="MM117" s="100"/>
      <c r="MN117" s="100"/>
      <c r="MO117" s="100"/>
      <c r="MP117" s="100"/>
      <c r="MQ117" s="100"/>
      <c r="MR117" s="100"/>
      <c r="MS117" s="100"/>
      <c r="MT117" s="100"/>
      <c r="MU117" s="100"/>
      <c r="MV117" s="100"/>
      <c r="MW117" s="100"/>
      <c r="MX117" s="100"/>
      <c r="MY117" s="100"/>
      <c r="MZ117" s="100"/>
      <c r="NA117" s="100"/>
      <c r="NB117" s="100"/>
      <c r="NC117" s="100"/>
      <c r="ND117" s="100"/>
      <c r="NE117" s="100"/>
      <c r="NF117" s="100"/>
      <c r="NG117" s="100"/>
      <c r="NH117" s="100"/>
      <c r="NI117" s="100"/>
      <c r="NJ117" s="100"/>
      <c r="NK117" s="100"/>
      <c r="NL117" s="100"/>
      <c r="NM117" s="100"/>
      <c r="NN117" s="100"/>
      <c r="NO117" s="100"/>
      <c r="NP117" s="100"/>
      <c r="NQ117" s="100"/>
      <c r="NR117" s="100"/>
      <c r="NS117" s="100"/>
      <c r="NT117" s="100"/>
      <c r="NU117" s="100"/>
      <c r="NV117" s="100"/>
      <c r="NW117" s="100"/>
      <c r="NX117" s="100"/>
      <c r="NY117" s="100"/>
      <c r="NZ117" s="100"/>
      <c r="OA117" s="100"/>
      <c r="OB117" s="100"/>
      <c r="OC117" s="100"/>
      <c r="OD117" s="100"/>
      <c r="OE117" s="100"/>
      <c r="OF117" s="100"/>
      <c r="OG117" s="100"/>
      <c r="OH117" s="100"/>
      <c r="OI117" s="100"/>
      <c r="OJ117" s="100"/>
      <c r="OK117" s="100"/>
      <c r="OL117" s="100"/>
      <c r="OM117" s="100"/>
      <c r="ON117" s="100"/>
      <c r="OO117" s="100"/>
      <c r="OP117" s="100"/>
      <c r="OQ117" s="100"/>
      <c r="OR117" s="100"/>
      <c r="OS117" s="100"/>
      <c r="OT117" s="100"/>
      <c r="OU117" s="100"/>
      <c r="OV117" s="100"/>
      <c r="OW117" s="100"/>
      <c r="OX117" s="100"/>
      <c r="OY117" s="100"/>
      <c r="OZ117" s="100"/>
      <c r="PA117" s="100"/>
      <c r="PB117" s="100"/>
      <c r="PC117" s="100"/>
      <c r="PD117" s="100"/>
      <c r="PE117" s="100"/>
      <c r="PF117" s="100"/>
      <c r="PG117" s="100"/>
      <c r="PH117" s="100"/>
      <c r="PI117" s="100"/>
      <c r="PJ117" s="100"/>
      <c r="PK117" s="100"/>
      <c r="PL117" s="100"/>
      <c r="PM117" s="100"/>
      <c r="PN117" s="100"/>
      <c r="PO117" s="100"/>
      <c r="PP117" s="100"/>
      <c r="PQ117" s="100"/>
      <c r="PR117" s="100"/>
      <c r="PS117" s="100"/>
      <c r="PT117" s="100"/>
      <c r="PU117" s="100"/>
      <c r="PV117" s="100"/>
      <c r="PW117" s="100"/>
      <c r="PX117" s="100"/>
      <c r="PY117" s="100"/>
      <c r="PZ117" s="100"/>
      <c r="QA117" s="100"/>
      <c r="QB117" s="100"/>
      <c r="QC117" s="100"/>
      <c r="QD117" s="100"/>
      <c r="QE117" s="100"/>
      <c r="QF117" s="100"/>
      <c r="QG117" s="100"/>
      <c r="QH117" s="100"/>
      <c r="QI117" s="100"/>
      <c r="QJ117" s="100"/>
      <c r="QK117" s="100"/>
      <c r="QL117" s="100"/>
      <c r="QM117" s="100"/>
      <c r="QN117" s="100"/>
      <c r="QO117" s="100"/>
      <c r="QP117" s="100"/>
      <c r="QQ117" s="100"/>
      <c r="QR117" s="100"/>
      <c r="QS117" s="100"/>
      <c r="QT117" s="100"/>
      <c r="QU117" s="100"/>
      <c r="QV117" s="100"/>
      <c r="QW117" s="100"/>
      <c r="QX117" s="100"/>
      <c r="QY117" s="100"/>
      <c r="QZ117" s="100"/>
      <c r="RA117" s="100"/>
      <c r="RB117" s="100"/>
      <c r="RC117" s="100"/>
      <c r="RD117" s="100"/>
      <c r="RE117" s="100"/>
      <c r="RF117" s="100"/>
      <c r="RG117" s="100"/>
      <c r="RH117" s="100"/>
      <c r="RI117" s="100"/>
      <c r="RJ117" s="100"/>
      <c r="RK117" s="100"/>
      <c r="RL117" s="100"/>
      <c r="RM117" s="100"/>
      <c r="RN117" s="100"/>
      <c r="RO117" s="100"/>
      <c r="RP117" s="100"/>
      <c r="RQ117" s="100"/>
      <c r="RR117" s="100"/>
      <c r="RS117" s="100"/>
      <c r="RT117" s="100"/>
      <c r="RU117" s="100"/>
      <c r="RV117" s="100"/>
      <c r="RW117" s="100"/>
      <c r="RX117" s="100"/>
      <c r="RY117" s="100"/>
      <c r="RZ117" s="100"/>
      <c r="SA117" s="100"/>
      <c r="SB117" s="100"/>
      <c r="SC117" s="100"/>
      <c r="SD117" s="100"/>
      <c r="SE117" s="100"/>
      <c r="SF117" s="100"/>
      <c r="SG117" s="100"/>
      <c r="SH117" s="100"/>
      <c r="SI117" s="100"/>
      <c r="SJ117" s="100"/>
      <c r="SK117" s="100"/>
      <c r="SL117" s="100"/>
      <c r="SM117" s="100"/>
      <c r="SN117" s="100"/>
      <c r="SO117" s="100"/>
      <c r="SP117" s="100"/>
      <c r="SQ117" s="100"/>
      <c r="SR117" s="100"/>
      <c r="SS117" s="100"/>
      <c r="ST117" s="100"/>
      <c r="SU117" s="100"/>
      <c r="SV117" s="100"/>
      <c r="SW117" s="100"/>
      <c r="SX117" s="100"/>
      <c r="SY117" s="100"/>
      <c r="SZ117" s="100"/>
      <c r="TA117" s="100"/>
      <c r="TB117" s="100"/>
      <c r="TC117" s="100"/>
      <c r="TD117" s="100"/>
      <c r="TE117" s="100"/>
      <c r="TF117" s="100"/>
      <c r="TG117" s="100"/>
      <c r="TH117" s="100"/>
      <c r="TI117" s="100"/>
      <c r="TJ117" s="100"/>
      <c r="TK117" s="100"/>
      <c r="TL117" s="100"/>
      <c r="TM117" s="100"/>
      <c r="TN117" s="100"/>
      <c r="TO117" s="100"/>
      <c r="TP117" s="100"/>
      <c r="TQ117" s="100"/>
      <c r="TR117" s="100"/>
      <c r="TS117" s="100"/>
      <c r="TT117" s="100"/>
      <c r="TU117" s="100"/>
      <c r="TV117" s="100"/>
      <c r="TW117" s="100"/>
      <c r="TX117" s="100"/>
      <c r="TY117" s="100"/>
      <c r="TZ117" s="100"/>
      <c r="UA117" s="100"/>
      <c r="UB117" s="100"/>
      <c r="UC117" s="100"/>
      <c r="UD117" s="100"/>
      <c r="UE117" s="100"/>
      <c r="UF117" s="100"/>
      <c r="UG117" s="100"/>
      <c r="UH117" s="100"/>
      <c r="UI117" s="100"/>
      <c r="UJ117" s="100"/>
      <c r="UK117" s="100"/>
      <c r="UL117" s="100"/>
      <c r="UM117" s="100"/>
      <c r="UN117" s="100"/>
      <c r="UO117" s="100"/>
      <c r="UP117" s="100"/>
      <c r="UQ117" s="100"/>
      <c r="UR117" s="100"/>
      <c r="US117" s="100"/>
      <c r="UT117" s="100"/>
      <c r="UU117" s="100"/>
      <c r="UV117" s="100"/>
      <c r="UW117" s="100"/>
      <c r="UX117" s="100"/>
      <c r="UY117" s="100"/>
      <c r="UZ117" s="100"/>
      <c r="VA117" s="100"/>
      <c r="VB117" s="100"/>
      <c r="VC117" s="100"/>
      <c r="VD117" s="100"/>
      <c r="VE117" s="100"/>
      <c r="VF117" s="100"/>
      <c r="VG117" s="100"/>
      <c r="VH117" s="100"/>
      <c r="VI117" s="100"/>
      <c r="VJ117" s="100"/>
      <c r="VK117" s="100"/>
      <c r="VL117" s="100"/>
      <c r="VM117" s="100"/>
      <c r="VN117" s="100"/>
      <c r="VO117" s="100"/>
      <c r="VP117" s="100"/>
      <c r="VQ117" s="100"/>
      <c r="VR117" s="100"/>
      <c r="VS117" s="100"/>
      <c r="VT117" s="100"/>
      <c r="VU117" s="100"/>
      <c r="VV117" s="100"/>
      <c r="VW117" s="100"/>
      <c r="VX117" s="100"/>
      <c r="VY117" s="100"/>
      <c r="VZ117" s="100"/>
      <c r="WA117" s="100"/>
      <c r="WB117" s="100"/>
      <c r="WC117" s="100"/>
      <c r="WD117" s="100"/>
      <c r="WE117" s="100"/>
      <c r="WF117" s="100"/>
      <c r="WG117" s="100"/>
      <c r="WH117" s="100"/>
      <c r="WI117" s="100"/>
      <c r="WJ117" s="100"/>
      <c r="WK117" s="100"/>
      <c r="WL117" s="100"/>
      <c r="WM117" s="100"/>
      <c r="WN117" s="100"/>
      <c r="WO117" s="100"/>
      <c r="WP117" s="100"/>
      <c r="WQ117" s="100"/>
      <c r="WR117" s="100"/>
      <c r="WS117" s="100"/>
      <c r="WT117" s="100"/>
      <c r="WU117" s="100"/>
      <c r="WV117" s="100"/>
      <c r="WW117" s="100"/>
      <c r="WX117" s="100"/>
      <c r="WY117" s="100"/>
      <c r="WZ117" s="100"/>
      <c r="XA117" s="100"/>
      <c r="XB117" s="100"/>
      <c r="XC117" s="100"/>
      <c r="XD117" s="100"/>
      <c r="XE117" s="100"/>
      <c r="XF117" s="100"/>
      <c r="XG117" s="100"/>
      <c r="XH117" s="100"/>
      <c r="XI117" s="100"/>
      <c r="XJ117" s="100"/>
      <c r="XK117" s="100"/>
      <c r="XL117" s="100"/>
      <c r="XM117" s="100"/>
      <c r="XN117" s="100"/>
      <c r="XO117" s="100"/>
      <c r="XP117" s="100"/>
      <c r="XQ117" s="100"/>
      <c r="XR117" s="100"/>
      <c r="XS117" s="100"/>
      <c r="XT117" s="100"/>
      <c r="XU117" s="100"/>
      <c r="XV117" s="100"/>
      <c r="XW117" s="100"/>
      <c r="XX117" s="100"/>
      <c r="XY117" s="100"/>
      <c r="XZ117" s="100"/>
      <c r="YA117" s="100"/>
      <c r="YB117" s="100"/>
      <c r="YC117" s="100"/>
      <c r="YD117" s="100"/>
      <c r="YE117" s="100"/>
      <c r="YF117" s="100"/>
      <c r="YG117" s="100"/>
      <c r="YH117" s="100"/>
      <c r="YI117" s="100"/>
      <c r="YJ117" s="100"/>
      <c r="YK117" s="100"/>
      <c r="YL117" s="100"/>
      <c r="YM117" s="100"/>
      <c r="YN117" s="100"/>
      <c r="YO117" s="100"/>
      <c r="YP117" s="100"/>
      <c r="YQ117" s="100"/>
      <c r="YR117" s="100"/>
      <c r="YS117" s="100"/>
      <c r="YT117" s="100"/>
      <c r="YU117" s="100"/>
      <c r="YV117" s="100"/>
      <c r="YW117" s="100"/>
      <c r="YX117" s="100"/>
      <c r="YY117" s="100"/>
      <c r="YZ117" s="100"/>
      <c r="ZA117" s="100"/>
      <c r="ZB117" s="100"/>
      <c r="ZC117" s="100"/>
      <c r="ZD117" s="100"/>
      <c r="ZE117" s="100"/>
      <c r="ZF117" s="100"/>
      <c r="ZG117" s="100"/>
      <c r="ZH117" s="100"/>
      <c r="ZI117" s="100"/>
      <c r="ZJ117" s="100"/>
      <c r="ZK117" s="100"/>
      <c r="ZL117" s="100"/>
      <c r="ZM117" s="100"/>
      <c r="ZN117" s="100"/>
      <c r="ZO117" s="100"/>
      <c r="ZP117" s="100"/>
      <c r="ZQ117" s="100"/>
      <c r="ZR117" s="100"/>
      <c r="ZS117" s="100"/>
      <c r="ZT117" s="100"/>
      <c r="ZU117" s="100"/>
      <c r="ZV117" s="100"/>
      <c r="ZW117" s="100"/>
      <c r="ZX117" s="100"/>
      <c r="ZY117" s="100"/>
      <c r="ZZ117" s="100"/>
      <c r="AAA117" s="100"/>
      <c r="AAB117" s="100"/>
      <c r="AAC117" s="100"/>
      <c r="AAD117" s="100"/>
      <c r="AAE117" s="100"/>
      <c r="AAF117" s="100"/>
      <c r="AAG117" s="100"/>
      <c r="AAH117" s="100"/>
      <c r="AAI117" s="100"/>
      <c r="AAJ117" s="100"/>
      <c r="AAK117" s="100"/>
      <c r="AAL117" s="100"/>
      <c r="AAM117" s="100"/>
      <c r="AAN117" s="100"/>
      <c r="AAO117" s="100"/>
      <c r="AAP117" s="100"/>
      <c r="AAQ117" s="100"/>
      <c r="AAR117" s="100"/>
      <c r="AAS117" s="100"/>
      <c r="AAT117" s="100"/>
      <c r="AAU117" s="100"/>
      <c r="AAV117" s="100"/>
      <c r="AAW117" s="100"/>
      <c r="AAX117" s="100"/>
      <c r="AAY117" s="100"/>
      <c r="AAZ117" s="100"/>
      <c r="ABA117" s="100"/>
      <c r="ABB117" s="100"/>
      <c r="ABC117" s="100"/>
      <c r="ABD117" s="100"/>
      <c r="ABE117" s="100"/>
      <c r="ABF117" s="100"/>
      <c r="ABG117" s="100"/>
      <c r="ABH117" s="100"/>
      <c r="ABI117" s="100"/>
      <c r="ABJ117" s="100"/>
      <c r="ABK117" s="100"/>
      <c r="ABL117" s="100"/>
      <c r="ABM117" s="100"/>
      <c r="ABN117" s="100"/>
      <c r="ABO117" s="100"/>
      <c r="ABP117" s="100"/>
      <c r="ABQ117" s="100"/>
      <c r="ABR117" s="100"/>
      <c r="ABS117" s="100"/>
      <c r="ABT117" s="100"/>
      <c r="ABU117" s="100"/>
      <c r="ABV117" s="100"/>
      <c r="ABW117" s="100"/>
      <c r="ABX117" s="100"/>
      <c r="ABY117" s="100"/>
      <c r="ABZ117" s="100"/>
      <c r="ACA117" s="100"/>
      <c r="ACB117" s="100"/>
      <c r="ACC117" s="100"/>
      <c r="ACD117" s="100"/>
      <c r="ACE117" s="100"/>
      <c r="ACF117" s="100"/>
      <c r="ACG117" s="100"/>
      <c r="ACH117" s="100"/>
      <c r="ACI117" s="100"/>
      <c r="ACJ117" s="100"/>
      <c r="ACK117" s="100"/>
      <c r="ACL117" s="100"/>
      <c r="ACM117" s="100"/>
      <c r="ACN117" s="100"/>
      <c r="ACO117" s="100"/>
      <c r="ACP117" s="100"/>
      <c r="ACQ117" s="100"/>
      <c r="ACR117" s="100"/>
      <c r="ACS117" s="100"/>
      <c r="ACT117" s="100"/>
      <c r="ACU117" s="100"/>
      <c r="ACV117" s="100"/>
      <c r="ACW117" s="100"/>
      <c r="ACX117" s="100"/>
      <c r="ACY117" s="100"/>
      <c r="ACZ117" s="100"/>
      <c r="ADA117" s="100"/>
      <c r="ADB117" s="100"/>
      <c r="ADC117" s="100"/>
      <c r="ADD117" s="100"/>
      <c r="ADE117" s="100"/>
      <c r="ADF117" s="100"/>
      <c r="ADG117" s="100"/>
      <c r="ADH117" s="100"/>
      <c r="ADI117" s="100"/>
      <c r="ADJ117" s="100"/>
      <c r="ADK117" s="100"/>
      <c r="ADL117" s="100"/>
      <c r="ADM117" s="100"/>
      <c r="ADN117" s="100"/>
      <c r="ADO117" s="100"/>
      <c r="ADP117" s="100"/>
      <c r="ADQ117" s="100"/>
      <c r="ADR117" s="100"/>
      <c r="ADS117" s="100"/>
      <c r="ADT117" s="100"/>
      <c r="ADU117" s="100"/>
      <c r="ADV117" s="100"/>
      <c r="ADW117" s="100"/>
      <c r="ADX117" s="100"/>
      <c r="ADY117" s="100"/>
      <c r="ADZ117" s="100"/>
      <c r="AEA117" s="100"/>
      <c r="AEB117" s="100"/>
      <c r="AEC117" s="100"/>
      <c r="AED117" s="100"/>
      <c r="AEE117" s="100"/>
      <c r="AEF117" s="100"/>
      <c r="AEG117" s="100"/>
      <c r="AEH117" s="100"/>
      <c r="AEI117" s="100"/>
      <c r="AEJ117" s="100"/>
      <c r="AEK117" s="100"/>
      <c r="AEL117" s="100"/>
      <c r="AEM117" s="100"/>
      <c r="AEN117" s="100"/>
      <c r="AEO117" s="100"/>
      <c r="AEP117" s="100"/>
      <c r="AEQ117" s="100"/>
      <c r="AER117" s="100"/>
      <c r="AES117" s="100"/>
      <c r="AET117" s="100"/>
      <c r="AEU117" s="100"/>
      <c r="AEV117" s="100"/>
      <c r="AEW117" s="100"/>
      <c r="AEX117" s="100"/>
      <c r="AEY117" s="100"/>
      <c r="AEZ117" s="100"/>
      <c r="AFA117" s="100"/>
      <c r="AFB117" s="100"/>
      <c r="AFC117" s="100"/>
      <c r="AFD117" s="100"/>
      <c r="AFE117" s="100"/>
      <c r="AFF117" s="100"/>
      <c r="AFG117" s="100"/>
      <c r="AFH117" s="100"/>
      <c r="AFI117" s="100"/>
      <c r="AFJ117" s="100"/>
      <c r="AFK117" s="100"/>
      <c r="AFL117" s="100"/>
      <c r="AFM117" s="100"/>
      <c r="AFN117" s="100"/>
      <c r="AFO117" s="100"/>
      <c r="AFP117" s="100"/>
      <c r="AFQ117" s="100"/>
      <c r="AFR117" s="100"/>
      <c r="AFS117" s="100"/>
      <c r="AFT117" s="100"/>
      <c r="AFU117" s="100"/>
      <c r="AFV117" s="100"/>
      <c r="AFW117" s="100"/>
      <c r="AFX117" s="100"/>
      <c r="AFY117" s="100"/>
      <c r="AFZ117" s="100"/>
      <c r="AGA117" s="100"/>
      <c r="AGB117" s="100"/>
      <c r="AGC117" s="100"/>
      <c r="AGD117" s="100"/>
      <c r="AGE117" s="100"/>
      <c r="AGF117" s="100"/>
      <c r="AGG117" s="100"/>
      <c r="AGH117" s="100"/>
      <c r="AGI117" s="100"/>
      <c r="AGJ117" s="100"/>
      <c r="AGK117" s="100"/>
      <c r="AGL117" s="100"/>
      <c r="AGM117" s="100"/>
      <c r="AGN117" s="100"/>
      <c r="AGO117" s="100"/>
      <c r="AGP117" s="100"/>
      <c r="AGQ117" s="100"/>
      <c r="AGR117" s="100"/>
      <c r="AGS117" s="100"/>
      <c r="AGT117" s="100"/>
      <c r="AGU117" s="100"/>
      <c r="AGV117" s="100"/>
      <c r="AGW117" s="100"/>
      <c r="AGX117" s="100"/>
      <c r="AGY117" s="100"/>
      <c r="AGZ117" s="100"/>
      <c r="AHA117" s="100"/>
      <c r="AHB117" s="100"/>
      <c r="AHC117" s="100"/>
      <c r="AHD117" s="100"/>
      <c r="AHE117" s="100"/>
      <c r="AHF117" s="100"/>
      <c r="AHG117" s="100"/>
      <c r="AHH117" s="100"/>
      <c r="AHI117" s="100"/>
      <c r="AHJ117" s="100"/>
      <c r="AHK117" s="100"/>
      <c r="AHL117" s="100"/>
      <c r="AHM117" s="100"/>
      <c r="AHN117" s="100"/>
      <c r="AHO117" s="100"/>
      <c r="AHP117" s="100"/>
      <c r="AHQ117" s="100"/>
      <c r="AHR117" s="100"/>
      <c r="AHS117" s="100"/>
      <c r="AHT117" s="100"/>
      <c r="AHU117" s="100"/>
      <c r="AHV117" s="100"/>
      <c r="AHW117" s="100"/>
      <c r="AHX117" s="100"/>
      <c r="AHY117" s="100"/>
      <c r="AHZ117" s="100"/>
      <c r="AIA117" s="100"/>
      <c r="AIB117" s="100"/>
      <c r="AIC117" s="100"/>
      <c r="AID117" s="100"/>
      <c r="AIE117" s="100"/>
      <c r="AIF117" s="100"/>
      <c r="AIG117" s="100"/>
      <c r="AIH117" s="100"/>
      <c r="AII117" s="100"/>
      <c r="AIJ117" s="100"/>
      <c r="AIK117" s="100"/>
      <c r="AIL117" s="100"/>
      <c r="AIM117" s="100"/>
      <c r="AIN117" s="100"/>
      <c r="AIO117" s="100"/>
      <c r="AIP117" s="100"/>
      <c r="AIQ117" s="100"/>
      <c r="AIR117" s="100"/>
      <c r="AIS117" s="100"/>
      <c r="AIT117" s="100"/>
      <c r="AIU117" s="100"/>
      <c r="AIV117" s="100"/>
      <c r="AIW117" s="100"/>
      <c r="AIX117" s="100"/>
      <c r="AIY117" s="100"/>
      <c r="AIZ117" s="100"/>
      <c r="AJA117" s="100"/>
      <c r="AJB117" s="100"/>
      <c r="AJC117" s="100"/>
      <c r="AJD117" s="100"/>
      <c r="AJE117" s="100"/>
      <c r="AJF117" s="100"/>
      <c r="AJG117" s="100"/>
      <c r="AJH117" s="100"/>
      <c r="AJI117" s="100"/>
      <c r="AJJ117" s="100"/>
      <c r="AJK117" s="100"/>
      <c r="AJL117" s="100"/>
      <c r="AJM117" s="100"/>
      <c r="AJN117" s="100"/>
      <c r="AJO117" s="100"/>
      <c r="AJP117" s="100"/>
      <c r="AJQ117" s="100"/>
      <c r="AJR117" s="100"/>
      <c r="AJS117" s="100"/>
      <c r="AJT117" s="100"/>
      <c r="AJU117" s="100"/>
      <c r="AJV117" s="100"/>
      <c r="AJW117" s="100"/>
      <c r="AJX117" s="100"/>
      <c r="AJY117" s="100"/>
      <c r="AJZ117" s="100"/>
      <c r="AKA117" s="100"/>
      <c r="AKB117" s="100"/>
      <c r="AKC117" s="100"/>
      <c r="AKD117" s="100"/>
      <c r="AKE117" s="100"/>
      <c r="AKF117" s="100"/>
      <c r="AKG117" s="100"/>
      <c r="AKH117" s="100"/>
      <c r="AKI117" s="100"/>
      <c r="AKJ117" s="100"/>
      <c r="AKK117" s="100"/>
      <c r="AKL117" s="100"/>
      <c r="AKM117" s="100"/>
      <c r="AKN117" s="100"/>
      <c r="AKO117" s="100"/>
      <c r="AKP117" s="100"/>
      <c r="AKQ117" s="100"/>
      <c r="AKR117" s="100"/>
      <c r="AKS117" s="100"/>
      <c r="AKT117" s="100"/>
      <c r="AKU117" s="100"/>
      <c r="AKV117" s="100"/>
      <c r="AKW117" s="100"/>
      <c r="AKX117" s="100"/>
      <c r="AKY117" s="100"/>
      <c r="AKZ117" s="100"/>
      <c r="ALA117" s="100"/>
      <c r="ALB117" s="100"/>
      <c r="ALC117" s="100"/>
      <c r="ALD117" s="100"/>
      <c r="ALE117" s="100"/>
      <c r="ALF117" s="100"/>
      <c r="ALG117" s="100"/>
      <c r="ALH117" s="100"/>
      <c r="ALI117" s="100"/>
      <c r="ALJ117" s="100"/>
      <c r="ALK117" s="100"/>
      <c r="ALL117" s="100"/>
      <c r="ALM117" s="100"/>
      <c r="ALN117" s="100"/>
      <c r="ALO117" s="100"/>
      <c r="ALP117" s="100"/>
      <c r="ALQ117" s="100"/>
      <c r="ALR117" s="100"/>
      <c r="ALS117" s="100"/>
      <c r="ALT117" s="100"/>
      <c r="ALU117" s="100"/>
      <c r="ALV117" s="100"/>
      <c r="ALW117" s="100"/>
      <c r="ALX117" s="100"/>
      <c r="ALY117" s="100"/>
      <c r="ALZ117" s="100"/>
      <c r="AMA117" s="100"/>
      <c r="AMB117" s="100"/>
      <c r="AMC117" s="100"/>
      <c r="AMD117" s="100"/>
      <c r="AME117" s="100"/>
      <c r="AMF117" s="100"/>
      <c r="AMG117" s="100"/>
      <c r="AMH117" s="100"/>
      <c r="AMI117" s="100"/>
      <c r="AMJ117" s="100"/>
      <c r="AMK117" s="100"/>
      <c r="AML117" s="100"/>
      <c r="AMM117" s="100"/>
      <c r="AMN117" s="100"/>
      <c r="AMO117" s="100"/>
      <c r="AMP117" s="100"/>
      <c r="AMQ117" s="100"/>
      <c r="AMR117" s="100"/>
      <c r="AMS117" s="100"/>
      <c r="AMT117" s="100"/>
      <c r="AMU117" s="100"/>
      <c r="AMV117" s="100"/>
      <c r="AMW117" s="100"/>
      <c r="AMX117" s="100"/>
      <c r="AMY117" s="100"/>
      <c r="AMZ117" s="100"/>
      <c r="ANA117" s="100"/>
      <c r="ANB117" s="100"/>
      <c r="ANC117" s="100"/>
      <c r="AND117" s="100"/>
      <c r="ANE117" s="100"/>
      <c r="ANF117" s="100"/>
      <c r="ANG117" s="100"/>
      <c r="ANH117" s="100"/>
      <c r="ANI117" s="100"/>
      <c r="ANJ117" s="100"/>
      <c r="ANK117" s="100"/>
      <c r="ANL117" s="100"/>
      <c r="ANM117" s="100"/>
      <c r="ANN117" s="100"/>
      <c r="ANO117" s="100"/>
      <c r="ANP117" s="100"/>
      <c r="ANQ117" s="100"/>
      <c r="ANR117" s="100"/>
      <c r="ANS117" s="100"/>
      <c r="ANT117" s="100"/>
      <c r="ANU117" s="100"/>
      <c r="ANV117" s="100"/>
      <c r="ANW117" s="100"/>
      <c r="ANX117" s="100"/>
      <c r="ANY117" s="100"/>
      <c r="ANZ117" s="100"/>
      <c r="AOA117" s="100"/>
      <c r="AOB117" s="100"/>
      <c r="AOC117" s="100"/>
      <c r="AOD117" s="100"/>
      <c r="AOE117" s="100"/>
      <c r="AOF117" s="100"/>
      <c r="AOG117" s="100"/>
      <c r="AOH117" s="100"/>
      <c r="AOI117" s="100"/>
      <c r="AOJ117" s="100"/>
      <c r="AOK117" s="100"/>
      <c r="AOL117" s="100"/>
      <c r="AOM117" s="100"/>
      <c r="AON117" s="100"/>
      <c r="AOO117" s="100"/>
      <c r="AOP117" s="100"/>
      <c r="AOQ117" s="100"/>
      <c r="AOR117" s="100"/>
      <c r="AOS117" s="100"/>
      <c r="AOT117" s="100"/>
      <c r="AOU117" s="100"/>
      <c r="AOV117" s="100"/>
      <c r="AOW117" s="100"/>
      <c r="AOX117" s="100"/>
      <c r="AOY117" s="100"/>
      <c r="AOZ117" s="100"/>
      <c r="APA117" s="100"/>
      <c r="APB117" s="100"/>
      <c r="APC117" s="100"/>
      <c r="APD117" s="100"/>
      <c r="APE117" s="100"/>
      <c r="APF117" s="100"/>
      <c r="APG117" s="100"/>
      <c r="APH117" s="100"/>
      <c r="API117" s="100"/>
      <c r="APJ117" s="100"/>
      <c r="APK117" s="100"/>
      <c r="APL117" s="100"/>
      <c r="APM117" s="100"/>
      <c r="APN117" s="100"/>
      <c r="APO117" s="100"/>
      <c r="APP117" s="100"/>
      <c r="APQ117" s="100"/>
      <c r="APR117" s="100"/>
      <c r="APS117" s="100"/>
      <c r="APT117" s="100"/>
      <c r="APU117" s="100"/>
      <c r="APV117" s="100"/>
      <c r="APW117" s="100"/>
      <c r="APX117" s="100"/>
      <c r="APY117" s="100"/>
      <c r="APZ117" s="100"/>
      <c r="AQA117" s="100"/>
      <c r="AQB117" s="100"/>
      <c r="AQC117" s="100"/>
      <c r="AQD117" s="100"/>
      <c r="AQE117" s="100"/>
      <c r="AQF117" s="100"/>
      <c r="AQG117" s="100"/>
      <c r="AQH117" s="100"/>
      <c r="AQI117" s="100"/>
      <c r="AQJ117" s="100"/>
      <c r="AQK117" s="100"/>
      <c r="AQL117" s="100"/>
      <c r="AQM117" s="100"/>
      <c r="AQN117" s="100"/>
      <c r="AQO117" s="100"/>
      <c r="AQP117" s="100"/>
      <c r="AQQ117" s="100"/>
      <c r="AQR117" s="100"/>
      <c r="AQS117" s="100"/>
      <c r="AQT117" s="100"/>
      <c r="AQU117" s="100"/>
      <c r="AQV117" s="100"/>
      <c r="AQW117" s="100"/>
      <c r="AQX117" s="100"/>
      <c r="AQY117" s="100"/>
      <c r="AQZ117" s="100"/>
      <c r="ARA117" s="100"/>
      <c r="ARB117" s="100"/>
      <c r="ARC117" s="100"/>
      <c r="ARD117" s="100"/>
      <c r="ARE117" s="100"/>
      <c r="ARF117" s="100"/>
      <c r="ARG117" s="100"/>
      <c r="ARH117" s="100"/>
      <c r="ARI117" s="100"/>
      <c r="ARJ117" s="100"/>
      <c r="ARK117" s="100"/>
      <c r="ARL117" s="100"/>
      <c r="ARM117" s="100"/>
      <c r="ARN117" s="100"/>
      <c r="ARO117" s="100"/>
      <c r="ARP117" s="100"/>
      <c r="ARQ117" s="100"/>
      <c r="ARR117" s="100"/>
      <c r="ARS117" s="100"/>
      <c r="ART117" s="100"/>
      <c r="ARU117" s="100"/>
      <c r="ARV117" s="100"/>
      <c r="ARW117" s="100"/>
      <c r="ARX117" s="100"/>
      <c r="ARY117" s="100"/>
      <c r="ARZ117" s="100"/>
      <c r="ASA117" s="100"/>
      <c r="ASB117" s="100"/>
      <c r="ASC117" s="100"/>
      <c r="ASD117" s="100"/>
      <c r="ASE117" s="100"/>
      <c r="ASF117" s="100"/>
      <c r="ASG117" s="100"/>
      <c r="ASH117" s="100"/>
      <c r="ASI117" s="100"/>
      <c r="ASJ117" s="100"/>
      <c r="ASK117" s="100"/>
      <c r="ASL117" s="100"/>
      <c r="ASM117" s="100"/>
      <c r="ASN117" s="100"/>
      <c r="ASO117" s="100"/>
      <c r="ASP117" s="100"/>
      <c r="ASQ117" s="100"/>
      <c r="ASR117" s="100"/>
      <c r="ASS117" s="100"/>
      <c r="AST117" s="100"/>
      <c r="ASU117" s="100"/>
      <c r="ASV117" s="100"/>
      <c r="ASW117" s="100"/>
      <c r="ASX117" s="100"/>
      <c r="ASY117" s="100"/>
      <c r="ASZ117" s="100"/>
      <c r="ATA117" s="100"/>
      <c r="ATB117" s="100"/>
      <c r="ATC117" s="100"/>
      <c r="ATD117" s="100"/>
      <c r="ATE117" s="100"/>
      <c r="ATF117" s="100"/>
      <c r="ATG117" s="100"/>
      <c r="ATH117" s="100"/>
      <c r="ATI117" s="100"/>
      <c r="ATJ117" s="100"/>
      <c r="ATK117" s="100"/>
      <c r="ATL117" s="100"/>
      <c r="ATM117" s="100"/>
      <c r="ATN117" s="100"/>
      <c r="ATO117" s="100"/>
      <c r="ATP117" s="100"/>
      <c r="ATQ117" s="100"/>
      <c r="ATR117" s="100"/>
      <c r="ATS117" s="100"/>
      <c r="ATT117" s="100"/>
      <c r="ATU117" s="100"/>
      <c r="ATV117" s="100"/>
      <c r="ATW117" s="100"/>
      <c r="ATX117" s="100"/>
      <c r="ATY117" s="100"/>
      <c r="ATZ117" s="100"/>
      <c r="AUA117" s="100"/>
      <c r="AUB117" s="100"/>
      <c r="AUC117" s="100"/>
      <c r="AUD117" s="100"/>
      <c r="AUE117" s="100"/>
      <c r="AUF117" s="100"/>
      <c r="AUG117" s="100"/>
      <c r="AUH117" s="100"/>
      <c r="AUI117" s="100"/>
      <c r="AUJ117" s="100"/>
      <c r="AUK117" s="100"/>
      <c r="AUL117" s="100"/>
      <c r="AUM117" s="100"/>
      <c r="AUN117" s="100"/>
      <c r="AUO117" s="100"/>
      <c r="AUP117" s="100"/>
      <c r="AUQ117" s="100"/>
      <c r="AUR117" s="100"/>
      <c r="AUS117" s="100"/>
      <c r="AUT117" s="100"/>
      <c r="AUU117" s="100"/>
      <c r="AUV117" s="100"/>
      <c r="AUW117" s="100"/>
      <c r="AUX117" s="100"/>
      <c r="AUY117" s="100"/>
      <c r="AUZ117" s="100"/>
      <c r="AVA117" s="100"/>
      <c r="AVB117" s="100"/>
      <c r="AVC117" s="100"/>
      <c r="AVD117" s="100"/>
      <c r="AVE117" s="100"/>
      <c r="AVF117" s="100"/>
      <c r="AVG117" s="100"/>
      <c r="AVH117" s="100"/>
      <c r="AVI117" s="100"/>
      <c r="AVJ117" s="100"/>
      <c r="AVK117" s="100"/>
      <c r="AVL117" s="100"/>
      <c r="AVM117" s="100"/>
      <c r="AVN117" s="100"/>
      <c r="AVO117" s="100"/>
      <c r="AVP117" s="100"/>
      <c r="AVQ117" s="100"/>
      <c r="AVR117" s="100"/>
      <c r="AVS117" s="100"/>
      <c r="AVT117" s="100"/>
      <c r="AVU117" s="100"/>
      <c r="AVV117" s="100"/>
      <c r="AVW117" s="100"/>
      <c r="AVX117" s="100"/>
      <c r="AVY117" s="100"/>
      <c r="AVZ117" s="100"/>
      <c r="AWA117" s="100"/>
      <c r="AWB117" s="100"/>
      <c r="AWC117" s="100"/>
      <c r="AWD117" s="100"/>
      <c r="AWE117" s="100"/>
      <c r="AWF117" s="100"/>
      <c r="AWG117" s="100"/>
      <c r="AWH117" s="100"/>
      <c r="AWI117" s="100"/>
      <c r="AWJ117" s="100"/>
      <c r="AWK117" s="100"/>
      <c r="AWL117" s="100"/>
      <c r="AWM117" s="100"/>
      <c r="AWN117" s="100"/>
      <c r="AWO117" s="100"/>
      <c r="AWP117" s="100"/>
      <c r="AWQ117" s="100"/>
      <c r="AWR117" s="100"/>
      <c r="AWS117" s="100"/>
      <c r="AWT117" s="100"/>
      <c r="AWU117" s="100"/>
      <c r="AWV117" s="100"/>
      <c r="AWW117" s="100"/>
      <c r="AWX117" s="100"/>
      <c r="AWY117" s="100"/>
      <c r="AWZ117" s="100"/>
      <c r="AXA117" s="100"/>
      <c r="AXB117" s="100"/>
      <c r="AXC117" s="100"/>
      <c r="AXD117" s="100"/>
      <c r="AXE117" s="100"/>
      <c r="AXF117" s="100"/>
      <c r="AXG117" s="100"/>
      <c r="AXH117" s="100"/>
      <c r="AXI117" s="100"/>
      <c r="AXJ117" s="100"/>
      <c r="AXK117" s="100"/>
      <c r="AXL117" s="100"/>
      <c r="AXM117" s="100"/>
      <c r="AXN117" s="100"/>
      <c r="AXO117" s="100"/>
      <c r="AXP117" s="100"/>
      <c r="AXQ117" s="100"/>
      <c r="AXR117" s="100"/>
      <c r="AXS117" s="100"/>
      <c r="AXT117" s="100"/>
      <c r="AXU117" s="100"/>
      <c r="AXV117" s="100"/>
      <c r="AXW117" s="100"/>
      <c r="AXX117" s="100"/>
      <c r="AXY117" s="100"/>
      <c r="AXZ117" s="100"/>
      <c r="AYA117" s="100"/>
      <c r="AYB117" s="100"/>
      <c r="AYC117" s="100"/>
      <c r="AYD117" s="100"/>
      <c r="AYE117" s="100"/>
      <c r="AYF117" s="100"/>
      <c r="AYG117" s="100"/>
      <c r="AYH117" s="100"/>
      <c r="AYI117" s="100"/>
      <c r="AYJ117" s="100"/>
      <c r="AYK117" s="100"/>
      <c r="AYL117" s="100"/>
      <c r="AYM117" s="100"/>
      <c r="AYN117" s="100"/>
      <c r="AYO117" s="100"/>
      <c r="AYP117" s="100"/>
      <c r="AYQ117" s="100"/>
      <c r="AYR117" s="100"/>
      <c r="AYS117" s="100"/>
      <c r="AYT117" s="100"/>
      <c r="AYU117" s="100"/>
      <c r="AYV117" s="100"/>
      <c r="AYW117" s="100"/>
      <c r="AYX117" s="100"/>
      <c r="AYY117" s="100"/>
      <c r="AYZ117" s="100"/>
      <c r="AZA117" s="100"/>
      <c r="AZB117" s="100"/>
      <c r="AZC117" s="100"/>
      <c r="AZD117" s="100"/>
      <c r="AZE117" s="100"/>
      <c r="AZF117" s="100"/>
      <c r="AZG117" s="100"/>
      <c r="AZH117" s="100"/>
      <c r="AZI117" s="100"/>
      <c r="AZJ117" s="100"/>
      <c r="AZK117" s="100"/>
      <c r="AZL117" s="100"/>
      <c r="AZM117" s="100"/>
      <c r="AZN117" s="100"/>
      <c r="AZO117" s="100"/>
      <c r="AZP117" s="100"/>
      <c r="AZQ117" s="100"/>
      <c r="AZR117" s="100"/>
      <c r="AZS117" s="100"/>
      <c r="AZT117" s="100"/>
      <c r="AZU117" s="100"/>
      <c r="AZV117" s="100"/>
      <c r="AZW117" s="100"/>
      <c r="AZX117" s="100"/>
      <c r="AZY117" s="100"/>
      <c r="AZZ117" s="100"/>
      <c r="BAA117" s="100"/>
      <c r="BAB117" s="100"/>
      <c r="BAC117" s="100"/>
      <c r="BAD117" s="100"/>
      <c r="BAE117" s="100"/>
      <c r="BAF117" s="100"/>
      <c r="BAG117" s="100"/>
      <c r="BAH117" s="100"/>
      <c r="BAI117" s="100"/>
      <c r="BAJ117" s="100"/>
      <c r="BAK117" s="100"/>
      <c r="BAL117" s="100"/>
      <c r="BAM117" s="100"/>
      <c r="BAN117" s="100"/>
      <c r="BAO117" s="100"/>
      <c r="BAP117" s="100"/>
      <c r="BAQ117" s="100"/>
      <c r="BAR117" s="100"/>
      <c r="BAS117" s="100"/>
      <c r="BAT117" s="100"/>
      <c r="BAU117" s="100"/>
      <c r="BAV117" s="100"/>
      <c r="BAW117" s="100"/>
      <c r="BAX117" s="100"/>
      <c r="BAY117" s="100"/>
      <c r="BAZ117" s="100"/>
      <c r="BBA117" s="100"/>
      <c r="BBB117" s="100"/>
      <c r="BBC117" s="100"/>
      <c r="BBD117" s="100"/>
      <c r="BBE117" s="100"/>
      <c r="BBF117" s="100"/>
      <c r="BBG117" s="100"/>
      <c r="BBH117" s="100"/>
      <c r="BBI117" s="100"/>
      <c r="BBJ117" s="100"/>
      <c r="BBK117" s="100"/>
      <c r="BBL117" s="100"/>
      <c r="BBM117" s="100"/>
      <c r="BBN117" s="100"/>
      <c r="BBO117" s="100"/>
      <c r="BBP117" s="100"/>
      <c r="BBQ117" s="100"/>
      <c r="BBR117" s="100"/>
      <c r="BBS117" s="100"/>
      <c r="BBT117" s="100"/>
      <c r="BBU117" s="100"/>
      <c r="BBV117" s="100"/>
      <c r="BBW117" s="100"/>
      <c r="BBX117" s="100"/>
      <c r="BBY117" s="100"/>
      <c r="BBZ117" s="100"/>
      <c r="BCA117" s="100"/>
      <c r="BCB117" s="100"/>
      <c r="BCC117" s="100"/>
      <c r="BCD117" s="100"/>
      <c r="BCE117" s="100"/>
      <c r="BCF117" s="100"/>
      <c r="BCG117" s="100"/>
      <c r="BCH117" s="100"/>
      <c r="BCI117" s="100"/>
      <c r="BCJ117" s="100"/>
      <c r="BCK117" s="100"/>
      <c r="BCL117" s="100"/>
      <c r="BCM117" s="100"/>
      <c r="BCN117" s="100"/>
      <c r="BCO117" s="100"/>
      <c r="BCP117" s="100"/>
      <c r="BCQ117" s="100"/>
      <c r="BCR117" s="100"/>
      <c r="BCS117" s="100"/>
      <c r="BCT117" s="100"/>
      <c r="BCU117" s="100"/>
      <c r="BCV117" s="100"/>
      <c r="BCW117" s="100"/>
      <c r="BCX117" s="100"/>
      <c r="BCY117" s="100"/>
      <c r="BCZ117" s="100"/>
      <c r="BDA117" s="100"/>
      <c r="BDB117" s="100"/>
      <c r="BDC117" s="100"/>
      <c r="BDD117" s="100"/>
      <c r="BDE117" s="100"/>
      <c r="BDF117" s="100"/>
      <c r="BDG117" s="100"/>
      <c r="BDH117" s="100"/>
      <c r="BDI117" s="100"/>
      <c r="BDJ117" s="100"/>
      <c r="BDK117" s="100"/>
      <c r="BDL117" s="100"/>
      <c r="BDM117" s="100"/>
      <c r="BDN117" s="100"/>
      <c r="BDO117" s="100"/>
      <c r="BDP117" s="100"/>
      <c r="BDQ117" s="100"/>
      <c r="BDR117" s="100"/>
      <c r="BDS117" s="100"/>
      <c r="BDT117" s="100"/>
      <c r="BDU117" s="100"/>
      <c r="BDV117" s="100"/>
      <c r="BDW117" s="100"/>
      <c r="BDX117" s="100"/>
      <c r="BDY117" s="100"/>
      <c r="BDZ117" s="100"/>
      <c r="BEA117" s="100"/>
      <c r="BEB117" s="100"/>
      <c r="BEC117" s="100"/>
      <c r="BED117" s="100"/>
      <c r="BEE117" s="100"/>
      <c r="BEF117" s="100"/>
      <c r="BEG117" s="100"/>
      <c r="BEH117" s="100"/>
      <c r="BEI117" s="100"/>
      <c r="BEJ117" s="100"/>
      <c r="BEK117" s="100"/>
      <c r="BEL117" s="100"/>
      <c r="BEM117" s="100"/>
      <c r="BEN117" s="100"/>
      <c r="BEO117" s="100"/>
      <c r="BEP117" s="100"/>
      <c r="BEQ117" s="100"/>
      <c r="BER117" s="100"/>
      <c r="BES117" s="100"/>
      <c r="BET117" s="100"/>
      <c r="BEU117" s="100"/>
      <c r="BEV117" s="100"/>
      <c r="BEW117" s="100"/>
      <c r="BEX117" s="100"/>
      <c r="BEY117" s="100"/>
      <c r="BEZ117" s="100"/>
      <c r="BFA117" s="100"/>
      <c r="BFB117" s="100"/>
      <c r="BFC117" s="100"/>
      <c r="BFD117" s="100"/>
      <c r="BFE117" s="100"/>
      <c r="BFF117" s="100"/>
      <c r="BFG117" s="100"/>
      <c r="BFH117" s="100"/>
      <c r="BFI117" s="100"/>
      <c r="BFJ117" s="100"/>
      <c r="BFK117" s="100"/>
      <c r="BFL117" s="100"/>
      <c r="BFM117" s="100"/>
      <c r="BFN117" s="100"/>
      <c r="BFO117" s="100"/>
      <c r="BFP117" s="100"/>
      <c r="BFQ117" s="100"/>
      <c r="BFR117" s="100"/>
      <c r="BFS117" s="100"/>
      <c r="BFT117" s="100"/>
      <c r="BFU117" s="100"/>
      <c r="BFV117" s="100"/>
      <c r="BFW117" s="100"/>
      <c r="BFX117" s="100"/>
      <c r="BFY117" s="100"/>
      <c r="BFZ117" s="100"/>
      <c r="BGA117" s="100"/>
      <c r="BGB117" s="100"/>
      <c r="BGC117" s="100"/>
      <c r="BGD117" s="100"/>
      <c r="BGE117" s="100"/>
      <c r="BGF117" s="100"/>
      <c r="BGG117" s="100"/>
      <c r="BGH117" s="100"/>
      <c r="BGI117" s="100"/>
      <c r="BGJ117" s="100"/>
      <c r="BGK117" s="100"/>
      <c r="BGL117" s="100"/>
      <c r="BGM117" s="100"/>
      <c r="BGN117" s="100"/>
      <c r="BGO117" s="100"/>
      <c r="BGP117" s="100"/>
      <c r="BGQ117" s="100"/>
      <c r="BGR117" s="100"/>
      <c r="BGS117" s="100"/>
      <c r="BGT117" s="100"/>
      <c r="BGU117" s="100"/>
      <c r="BGV117" s="100"/>
      <c r="BGW117" s="100"/>
      <c r="BGX117" s="100"/>
      <c r="BGY117" s="100"/>
      <c r="BGZ117" s="100"/>
      <c r="BHA117" s="100"/>
      <c r="BHB117" s="100"/>
      <c r="BHC117" s="100"/>
      <c r="BHD117" s="100"/>
      <c r="BHE117" s="100"/>
      <c r="BHF117" s="100"/>
      <c r="BHG117" s="100"/>
      <c r="BHH117" s="100"/>
      <c r="BHI117" s="100"/>
      <c r="BHJ117" s="100"/>
      <c r="BHK117" s="100"/>
      <c r="BHL117" s="100"/>
      <c r="BHM117" s="100"/>
      <c r="BHN117" s="100"/>
      <c r="BHO117" s="100"/>
      <c r="BHP117" s="100"/>
      <c r="BHQ117" s="100"/>
      <c r="BHR117" s="100"/>
      <c r="BHS117" s="100"/>
      <c r="BHT117" s="100"/>
      <c r="BHU117" s="100"/>
      <c r="BHV117" s="100"/>
      <c r="BHW117" s="100"/>
      <c r="BHX117" s="100"/>
      <c r="BHY117" s="100"/>
      <c r="BHZ117" s="100"/>
      <c r="BIA117" s="100"/>
      <c r="BIB117" s="100"/>
      <c r="BIC117" s="100"/>
      <c r="BID117" s="100"/>
      <c r="BIE117" s="100"/>
      <c r="BIF117" s="100"/>
      <c r="BIG117" s="100"/>
      <c r="BIH117" s="100"/>
      <c r="BII117" s="100"/>
      <c r="BIJ117" s="100"/>
      <c r="BIK117" s="100"/>
      <c r="BIL117" s="100"/>
      <c r="BIM117" s="100"/>
      <c r="BIN117" s="100"/>
      <c r="BIO117" s="100"/>
      <c r="BIP117" s="100"/>
      <c r="BIQ117" s="100"/>
      <c r="BIR117" s="100"/>
      <c r="BIS117" s="100"/>
      <c r="BIT117" s="100"/>
      <c r="BIU117" s="100"/>
      <c r="BIV117" s="100"/>
      <c r="BIW117" s="100"/>
      <c r="BIX117" s="100"/>
      <c r="BIY117" s="100"/>
      <c r="BIZ117" s="100"/>
      <c r="BJA117" s="100"/>
      <c r="BJB117" s="100"/>
      <c r="BJC117" s="100"/>
      <c r="BJD117" s="100"/>
      <c r="BJE117" s="100"/>
      <c r="BJF117" s="100"/>
      <c r="BJG117" s="100"/>
      <c r="BJH117" s="100"/>
      <c r="BJI117" s="100"/>
      <c r="BJJ117" s="100"/>
      <c r="BJK117" s="100"/>
      <c r="BJL117" s="100"/>
      <c r="BJM117" s="100"/>
      <c r="BJN117" s="100"/>
      <c r="BJO117" s="100"/>
      <c r="BJP117" s="100"/>
      <c r="BJQ117" s="100"/>
      <c r="BJR117" s="100"/>
      <c r="BJS117" s="100"/>
      <c r="BJT117" s="100"/>
      <c r="BJU117" s="100"/>
      <c r="BJV117" s="100"/>
      <c r="BJW117" s="100"/>
      <c r="BJX117" s="100"/>
      <c r="BJY117" s="100"/>
      <c r="BJZ117" s="100"/>
      <c r="BKA117" s="100"/>
      <c r="BKB117" s="100"/>
      <c r="BKC117" s="100"/>
      <c r="BKD117" s="100"/>
      <c r="BKE117" s="100"/>
      <c r="BKF117" s="100"/>
      <c r="BKG117" s="100"/>
      <c r="BKH117" s="100"/>
      <c r="BKI117" s="100"/>
      <c r="BKJ117" s="100"/>
      <c r="BKK117" s="100"/>
      <c r="BKL117" s="100"/>
      <c r="BKM117" s="100"/>
      <c r="BKN117" s="100"/>
      <c r="BKO117" s="100"/>
      <c r="BKP117" s="100"/>
      <c r="BKQ117" s="100"/>
      <c r="BKR117" s="100"/>
      <c r="BKS117" s="100"/>
      <c r="BKT117" s="100"/>
      <c r="BKU117" s="100"/>
      <c r="BKV117" s="100"/>
      <c r="BKW117" s="100"/>
      <c r="BKX117" s="100"/>
      <c r="BKY117" s="100"/>
      <c r="BKZ117" s="100"/>
      <c r="BLA117" s="100"/>
      <c r="BLB117" s="100"/>
      <c r="BLC117" s="100"/>
      <c r="BLD117" s="100"/>
      <c r="BLE117" s="100"/>
      <c r="BLF117" s="100"/>
      <c r="BLG117" s="100"/>
      <c r="BLH117" s="100"/>
      <c r="BLI117" s="100"/>
      <c r="BLJ117" s="100"/>
      <c r="BLK117" s="100"/>
      <c r="BLL117" s="100"/>
      <c r="BLM117" s="100"/>
      <c r="BLN117" s="100"/>
      <c r="BLO117" s="100"/>
      <c r="BLP117" s="100"/>
      <c r="BLQ117" s="100"/>
      <c r="BLR117" s="100"/>
      <c r="BLS117" s="100"/>
      <c r="BLT117" s="100"/>
      <c r="BLU117" s="100"/>
      <c r="BLV117" s="100"/>
      <c r="BLW117" s="100"/>
      <c r="BLX117" s="100"/>
      <c r="BLY117" s="100"/>
      <c r="BLZ117" s="100"/>
      <c r="BMA117" s="100"/>
      <c r="BMB117" s="100"/>
      <c r="BMC117" s="100"/>
      <c r="BMD117" s="100"/>
      <c r="BME117" s="100"/>
      <c r="BMF117" s="100"/>
      <c r="BMG117" s="100"/>
      <c r="BMH117" s="100"/>
      <c r="BMI117" s="100"/>
      <c r="BMJ117" s="100"/>
      <c r="BMK117" s="100"/>
      <c r="BML117" s="100"/>
      <c r="BMM117" s="100"/>
      <c r="BMN117" s="100"/>
      <c r="BMO117" s="100"/>
      <c r="BMP117" s="100"/>
      <c r="BMQ117" s="100"/>
      <c r="BMR117" s="100"/>
      <c r="BMS117" s="100"/>
      <c r="BMT117" s="100"/>
      <c r="BMU117" s="100"/>
      <c r="BMV117" s="100"/>
      <c r="BMW117" s="100"/>
      <c r="BMX117" s="100"/>
      <c r="BMY117" s="100"/>
      <c r="BMZ117" s="100"/>
      <c r="BNA117" s="100"/>
      <c r="BNB117" s="100"/>
      <c r="BNC117" s="100"/>
      <c r="BND117" s="100"/>
      <c r="BNE117" s="100"/>
      <c r="BNF117" s="100"/>
      <c r="BNG117" s="100"/>
      <c r="BNH117" s="100"/>
      <c r="BNI117" s="100"/>
      <c r="BNJ117" s="100"/>
      <c r="BNK117" s="100"/>
      <c r="BNL117" s="100"/>
      <c r="BNM117" s="100"/>
      <c r="BNN117" s="100"/>
      <c r="BNO117" s="100"/>
      <c r="BNP117" s="100"/>
      <c r="BNQ117" s="100"/>
      <c r="BNR117" s="100"/>
      <c r="BNS117" s="100"/>
      <c r="BNT117" s="100"/>
      <c r="BNU117" s="100"/>
      <c r="BNV117" s="100"/>
      <c r="BNW117" s="100"/>
      <c r="BNX117" s="100"/>
      <c r="BNY117" s="100"/>
      <c r="BNZ117" s="100"/>
      <c r="BOA117" s="100"/>
      <c r="BOB117" s="100"/>
      <c r="BOC117" s="100"/>
      <c r="BOD117" s="100"/>
      <c r="BOE117" s="100"/>
      <c r="BOF117" s="100"/>
      <c r="BOG117" s="100"/>
      <c r="BOH117" s="100"/>
      <c r="BOI117" s="100"/>
      <c r="BOJ117" s="100"/>
      <c r="BOK117" s="100"/>
      <c r="BOL117" s="100"/>
      <c r="BOM117" s="100"/>
      <c r="BON117" s="100"/>
      <c r="BOO117" s="100"/>
      <c r="BOP117" s="100"/>
      <c r="BOQ117" s="100"/>
      <c r="BOR117" s="100"/>
      <c r="BOS117" s="100"/>
      <c r="BOT117" s="100"/>
      <c r="BOU117" s="100"/>
      <c r="BOV117" s="100"/>
      <c r="BOW117" s="100"/>
      <c r="BOX117" s="100"/>
      <c r="BOY117" s="100"/>
      <c r="BOZ117" s="100"/>
      <c r="BPA117" s="100"/>
      <c r="BPB117" s="100"/>
      <c r="BPC117" s="100"/>
      <c r="BPD117" s="100"/>
      <c r="BPE117" s="100"/>
      <c r="BPF117" s="100"/>
      <c r="BPG117" s="100"/>
      <c r="BPH117" s="100"/>
      <c r="BPI117" s="100"/>
      <c r="BPJ117" s="100"/>
      <c r="BPK117" s="100"/>
      <c r="BPL117" s="100"/>
      <c r="BPM117" s="100"/>
      <c r="BPN117" s="100"/>
      <c r="BPO117" s="100"/>
      <c r="BPP117" s="100"/>
      <c r="BPQ117" s="100"/>
      <c r="BPR117" s="100"/>
      <c r="BPS117" s="100"/>
      <c r="BPT117" s="100"/>
      <c r="BPU117" s="100"/>
      <c r="BPV117" s="100"/>
      <c r="BPW117" s="100"/>
      <c r="BPX117" s="100"/>
      <c r="BPY117" s="100"/>
      <c r="BPZ117" s="100"/>
      <c r="BQA117" s="100"/>
      <c r="BQB117" s="100"/>
      <c r="BQC117" s="100"/>
      <c r="BQD117" s="100"/>
      <c r="BQE117" s="100"/>
      <c r="BQF117" s="100"/>
      <c r="BQG117" s="100"/>
      <c r="BQH117" s="100"/>
      <c r="BQI117" s="100"/>
      <c r="BQJ117" s="100"/>
      <c r="BQK117" s="100"/>
      <c r="BQL117" s="100"/>
      <c r="BQM117" s="100"/>
      <c r="BQN117" s="100"/>
      <c r="BQO117" s="100"/>
      <c r="BQP117" s="100"/>
      <c r="BQQ117" s="100"/>
      <c r="BQR117" s="100"/>
      <c r="BQS117" s="100"/>
      <c r="BQT117" s="100"/>
      <c r="BQU117" s="100"/>
      <c r="BQV117" s="100"/>
      <c r="BQW117" s="100"/>
      <c r="BQX117" s="100"/>
      <c r="BQY117" s="100"/>
      <c r="BQZ117" s="100"/>
      <c r="BRA117" s="100"/>
      <c r="BRB117" s="100"/>
      <c r="BRC117" s="100"/>
      <c r="BRD117" s="100"/>
      <c r="BRE117" s="100"/>
      <c r="BRF117" s="100"/>
      <c r="BRG117" s="100"/>
      <c r="BRH117" s="100"/>
      <c r="BRI117" s="100"/>
      <c r="BRJ117" s="100"/>
      <c r="BRK117" s="100"/>
      <c r="BRL117" s="100"/>
      <c r="BRM117" s="100"/>
      <c r="BRN117" s="100"/>
      <c r="BRO117" s="100"/>
      <c r="BRP117" s="100"/>
      <c r="BRQ117" s="100"/>
      <c r="BRR117" s="100"/>
      <c r="BRS117" s="100"/>
      <c r="BRT117" s="100"/>
      <c r="BRU117" s="100"/>
      <c r="BRV117" s="100"/>
      <c r="BRW117" s="100"/>
      <c r="BRX117" s="100"/>
      <c r="BRY117" s="100"/>
      <c r="BRZ117" s="100"/>
      <c r="BSA117" s="100"/>
      <c r="BSB117" s="100"/>
      <c r="BSC117" s="100"/>
      <c r="BSD117" s="100"/>
      <c r="BSE117" s="100"/>
      <c r="BSF117" s="100"/>
      <c r="BSG117" s="100"/>
      <c r="BSH117" s="100"/>
      <c r="BSI117" s="100"/>
      <c r="BSJ117" s="100"/>
      <c r="BSK117" s="100"/>
      <c r="BSL117" s="100"/>
      <c r="BSM117" s="100"/>
      <c r="BSN117" s="100"/>
      <c r="BSO117" s="100"/>
      <c r="BSP117" s="100"/>
      <c r="BSQ117" s="100"/>
      <c r="BSR117" s="100"/>
      <c r="BSS117" s="100"/>
      <c r="BST117" s="100"/>
      <c r="BSU117" s="100"/>
      <c r="BSV117" s="100"/>
      <c r="BSW117" s="100"/>
      <c r="BSX117" s="100"/>
      <c r="BSY117" s="100"/>
      <c r="BSZ117" s="100"/>
      <c r="BTA117" s="100"/>
      <c r="BTB117" s="100"/>
      <c r="BTC117" s="100"/>
      <c r="BTD117" s="100"/>
      <c r="BTE117" s="100"/>
      <c r="BTF117" s="100"/>
      <c r="BTG117" s="100"/>
      <c r="BTH117" s="100"/>
      <c r="BTI117" s="100"/>
      <c r="BTJ117" s="100"/>
      <c r="BTK117" s="100"/>
      <c r="BTL117" s="100"/>
      <c r="BTM117" s="100"/>
      <c r="BTN117" s="100"/>
      <c r="BTO117" s="100"/>
      <c r="BTP117" s="100"/>
      <c r="BTQ117" s="100"/>
      <c r="BTR117" s="100"/>
      <c r="BTS117" s="100"/>
      <c r="BTT117" s="100"/>
      <c r="BTU117" s="100"/>
      <c r="BTV117" s="100"/>
      <c r="BTW117" s="100"/>
      <c r="BTX117" s="100"/>
      <c r="BTY117" s="100"/>
      <c r="BTZ117" s="100"/>
      <c r="BUA117" s="100"/>
      <c r="BUB117" s="100"/>
      <c r="BUC117" s="100"/>
      <c r="BUD117" s="100"/>
      <c r="BUE117" s="100"/>
      <c r="BUF117" s="100"/>
      <c r="BUG117" s="100"/>
      <c r="BUH117" s="100"/>
      <c r="BUI117" s="100"/>
      <c r="BUJ117" s="100"/>
      <c r="BUK117" s="100"/>
      <c r="BUL117" s="100"/>
      <c r="BUM117" s="100"/>
      <c r="BUN117" s="100"/>
      <c r="BUO117" s="100"/>
      <c r="BUP117" s="100"/>
      <c r="BUQ117" s="100"/>
      <c r="BUR117" s="100"/>
      <c r="BUS117" s="100"/>
      <c r="BUT117" s="100"/>
      <c r="BUU117" s="100"/>
      <c r="BUV117" s="100"/>
      <c r="BUW117" s="100"/>
      <c r="BUX117" s="100"/>
      <c r="BUY117" s="100"/>
      <c r="BUZ117" s="100"/>
      <c r="BVA117" s="100"/>
      <c r="BVB117" s="100"/>
      <c r="BVC117" s="100"/>
      <c r="BVD117" s="100"/>
      <c r="BVE117" s="100"/>
      <c r="BVF117" s="100"/>
      <c r="BVG117" s="100"/>
      <c r="BVH117" s="100"/>
      <c r="BVI117" s="100"/>
      <c r="BVJ117" s="100"/>
      <c r="BVK117" s="100"/>
      <c r="BVL117" s="100"/>
      <c r="BVM117" s="100"/>
      <c r="BVN117" s="100"/>
      <c r="BVO117" s="100"/>
      <c r="BVP117" s="100"/>
      <c r="BVQ117" s="100"/>
      <c r="BVR117" s="100"/>
      <c r="BVS117" s="100"/>
      <c r="BVT117" s="100"/>
      <c r="BVU117" s="100"/>
      <c r="BVV117" s="100"/>
      <c r="BVW117" s="100"/>
      <c r="BVX117" s="100"/>
      <c r="BVY117" s="100"/>
      <c r="BVZ117" s="100"/>
      <c r="BWA117" s="100"/>
      <c r="BWB117" s="100"/>
      <c r="BWC117" s="100"/>
      <c r="BWD117" s="100"/>
      <c r="BWE117" s="100"/>
      <c r="BWF117" s="100"/>
      <c r="BWG117" s="100"/>
      <c r="BWH117" s="100"/>
      <c r="BWI117" s="100"/>
      <c r="BWJ117" s="100"/>
      <c r="BWK117" s="100"/>
      <c r="BWL117" s="100"/>
      <c r="BWM117" s="100"/>
      <c r="BWN117" s="100"/>
      <c r="BWO117" s="100"/>
      <c r="BWP117" s="100"/>
      <c r="BWQ117" s="100"/>
      <c r="BWR117" s="100"/>
      <c r="BWS117" s="100"/>
      <c r="BWT117" s="100"/>
      <c r="BWU117" s="100"/>
      <c r="BWV117" s="100"/>
      <c r="BWW117" s="100"/>
      <c r="BWX117" s="100"/>
      <c r="BWY117" s="100"/>
      <c r="BWZ117" s="100"/>
      <c r="BXA117" s="100"/>
      <c r="BXB117" s="100"/>
      <c r="BXC117" s="100"/>
      <c r="BXD117" s="100"/>
      <c r="BXE117" s="100"/>
      <c r="BXF117" s="100"/>
      <c r="BXG117" s="100"/>
      <c r="BXH117" s="100"/>
      <c r="BXI117" s="100"/>
      <c r="BXJ117" s="100"/>
      <c r="BXK117" s="100"/>
      <c r="BXL117" s="100"/>
      <c r="BXM117" s="100"/>
      <c r="BXN117" s="100"/>
      <c r="BXO117" s="100"/>
      <c r="BXP117" s="100"/>
      <c r="BXQ117" s="100"/>
      <c r="BXR117" s="100"/>
      <c r="BXS117" s="100"/>
      <c r="BXT117" s="100"/>
      <c r="BXU117" s="100"/>
      <c r="BXV117" s="100"/>
      <c r="BXW117" s="100"/>
      <c r="BXX117" s="100"/>
      <c r="BXY117" s="100"/>
      <c r="BXZ117" s="100"/>
      <c r="BYA117" s="100"/>
      <c r="BYB117" s="100"/>
      <c r="BYC117" s="100"/>
      <c r="BYD117" s="100"/>
      <c r="BYE117" s="100"/>
      <c r="BYF117" s="100"/>
      <c r="BYG117" s="100"/>
      <c r="BYH117" s="100"/>
      <c r="BYI117" s="100"/>
      <c r="BYJ117" s="100"/>
      <c r="BYK117" s="100"/>
      <c r="BYL117" s="100"/>
      <c r="BYM117" s="100"/>
      <c r="BYN117" s="100"/>
      <c r="BYO117" s="100"/>
      <c r="BYP117" s="100"/>
      <c r="BYQ117" s="100"/>
      <c r="BYR117" s="100"/>
      <c r="BYS117" s="100"/>
      <c r="BYT117" s="100"/>
      <c r="BYU117" s="100"/>
      <c r="BYV117" s="100"/>
      <c r="BYW117" s="100"/>
      <c r="BYX117" s="100"/>
      <c r="BYY117" s="100"/>
      <c r="BYZ117" s="100"/>
      <c r="BZA117" s="100"/>
      <c r="BZB117" s="100"/>
      <c r="BZC117" s="100"/>
      <c r="BZD117" s="100"/>
      <c r="BZE117" s="100"/>
      <c r="BZF117" s="100"/>
      <c r="BZG117" s="100"/>
      <c r="BZH117" s="100"/>
      <c r="BZI117" s="100"/>
      <c r="BZJ117" s="100"/>
      <c r="BZK117" s="100"/>
      <c r="BZL117" s="100"/>
      <c r="BZM117" s="100"/>
      <c r="BZN117" s="100"/>
      <c r="BZO117" s="100"/>
      <c r="BZP117" s="100"/>
      <c r="BZQ117" s="100"/>
      <c r="BZR117" s="100"/>
      <c r="BZS117" s="100"/>
      <c r="BZT117" s="100"/>
      <c r="BZU117" s="100"/>
      <c r="BZV117" s="100"/>
      <c r="BZW117" s="100"/>
      <c r="BZX117" s="100"/>
      <c r="BZY117" s="100"/>
      <c r="BZZ117" s="100"/>
      <c r="CAA117" s="100"/>
      <c r="CAB117" s="100"/>
      <c r="CAC117" s="100"/>
      <c r="CAD117" s="100"/>
      <c r="CAE117" s="100"/>
      <c r="CAF117" s="100"/>
      <c r="CAG117" s="100"/>
      <c r="CAH117" s="100"/>
      <c r="CAI117" s="100"/>
      <c r="CAJ117" s="100"/>
      <c r="CAK117" s="100"/>
      <c r="CAL117" s="100"/>
      <c r="CAM117" s="100"/>
      <c r="CAN117" s="100"/>
      <c r="CAO117" s="100"/>
      <c r="CAP117" s="100"/>
      <c r="CAQ117" s="100"/>
      <c r="CAR117" s="100"/>
      <c r="CAS117" s="100"/>
      <c r="CAT117" s="100"/>
      <c r="CAU117" s="100"/>
      <c r="CAV117" s="100"/>
      <c r="CAW117" s="100"/>
      <c r="CAX117" s="100"/>
      <c r="CAY117" s="100"/>
      <c r="CAZ117" s="100"/>
      <c r="CBA117" s="100"/>
      <c r="CBB117" s="100"/>
      <c r="CBC117" s="100"/>
      <c r="CBD117" s="100"/>
      <c r="CBE117" s="100"/>
      <c r="CBF117" s="100"/>
      <c r="CBG117" s="100"/>
      <c r="CBH117" s="100"/>
      <c r="CBI117" s="100"/>
      <c r="CBJ117" s="100"/>
      <c r="CBK117" s="100"/>
      <c r="CBL117" s="100"/>
      <c r="CBM117" s="100"/>
      <c r="CBN117" s="100"/>
      <c r="CBO117" s="100"/>
      <c r="CBP117" s="100"/>
      <c r="CBQ117" s="100"/>
      <c r="CBR117" s="100"/>
      <c r="CBS117" s="100"/>
      <c r="CBT117" s="100"/>
      <c r="CBU117" s="100"/>
      <c r="CBV117" s="100"/>
      <c r="CBW117" s="100"/>
      <c r="CBX117" s="100"/>
      <c r="CBY117" s="100"/>
      <c r="CBZ117" s="100"/>
      <c r="CCA117" s="100"/>
      <c r="CCB117" s="100"/>
      <c r="CCC117" s="100"/>
      <c r="CCD117" s="100"/>
      <c r="CCE117" s="100"/>
      <c r="CCF117" s="100"/>
      <c r="CCG117" s="100"/>
      <c r="CCH117" s="100"/>
      <c r="CCI117" s="100"/>
      <c r="CCJ117" s="100"/>
      <c r="CCK117" s="100"/>
      <c r="CCL117" s="100"/>
      <c r="CCM117" s="100"/>
      <c r="CCN117" s="100"/>
      <c r="CCO117" s="100"/>
      <c r="CCP117" s="100"/>
      <c r="CCQ117" s="100"/>
      <c r="CCR117" s="100"/>
      <c r="CCS117" s="100"/>
      <c r="CCT117" s="100"/>
      <c r="CCU117" s="100"/>
      <c r="CCV117" s="100"/>
      <c r="CCW117" s="100"/>
      <c r="CCX117" s="100"/>
      <c r="CCY117" s="100"/>
      <c r="CCZ117" s="100"/>
      <c r="CDA117" s="100"/>
      <c r="CDB117" s="100"/>
      <c r="CDC117" s="100"/>
      <c r="CDD117" s="100"/>
      <c r="CDE117" s="100"/>
      <c r="CDF117" s="100"/>
      <c r="CDG117" s="100"/>
      <c r="CDH117" s="100"/>
      <c r="CDI117" s="100"/>
      <c r="CDJ117" s="100"/>
      <c r="CDK117" s="100"/>
      <c r="CDL117" s="100"/>
      <c r="CDM117" s="100"/>
      <c r="CDN117" s="100"/>
      <c r="CDO117" s="100"/>
      <c r="CDP117" s="100"/>
      <c r="CDQ117" s="100"/>
      <c r="CDR117" s="100"/>
      <c r="CDS117" s="100"/>
      <c r="CDT117" s="100"/>
      <c r="CDU117" s="100"/>
      <c r="CDV117" s="100"/>
      <c r="CDW117" s="100"/>
      <c r="CDX117" s="100"/>
      <c r="CDY117" s="100"/>
      <c r="CDZ117" s="100"/>
      <c r="CEA117" s="100"/>
      <c r="CEB117" s="100"/>
      <c r="CEC117" s="100"/>
      <c r="CED117" s="100"/>
      <c r="CEE117" s="100"/>
      <c r="CEF117" s="100"/>
      <c r="CEG117" s="100"/>
      <c r="CEH117" s="100"/>
      <c r="CEI117" s="100"/>
      <c r="CEJ117" s="100"/>
      <c r="CEK117" s="100"/>
      <c r="CEL117" s="100"/>
      <c r="CEM117" s="100"/>
      <c r="CEN117" s="100"/>
      <c r="CEO117" s="100"/>
      <c r="CEP117" s="100"/>
      <c r="CEQ117" s="100"/>
      <c r="CER117" s="100"/>
      <c r="CES117" s="100"/>
      <c r="CET117" s="100"/>
      <c r="CEU117" s="100"/>
      <c r="CEV117" s="100"/>
      <c r="CEW117" s="100"/>
      <c r="CEX117" s="100"/>
      <c r="CEY117" s="100"/>
      <c r="CEZ117" s="100"/>
      <c r="CFA117" s="100"/>
      <c r="CFB117" s="100"/>
      <c r="CFC117" s="100"/>
      <c r="CFD117" s="100"/>
      <c r="CFE117" s="100"/>
      <c r="CFF117" s="100"/>
      <c r="CFG117" s="100"/>
      <c r="CFH117" s="100"/>
      <c r="CFI117" s="100"/>
      <c r="CFJ117" s="100"/>
      <c r="CFK117" s="100"/>
      <c r="CFL117" s="100"/>
      <c r="CFM117" s="100"/>
      <c r="CFN117" s="100"/>
      <c r="CFO117" s="100"/>
      <c r="CFP117" s="100"/>
      <c r="CFQ117" s="100"/>
      <c r="CFR117" s="100"/>
      <c r="CFS117" s="100"/>
      <c r="CFT117" s="100"/>
      <c r="CFU117" s="100"/>
      <c r="CFV117" s="100"/>
      <c r="CFW117" s="100"/>
      <c r="CFX117" s="100"/>
      <c r="CFY117" s="100"/>
      <c r="CFZ117" s="100"/>
      <c r="CGA117" s="100"/>
      <c r="CGB117" s="100"/>
      <c r="CGC117" s="100"/>
      <c r="CGD117" s="100"/>
      <c r="CGE117" s="100"/>
      <c r="CGF117" s="100"/>
      <c r="CGG117" s="100"/>
      <c r="CGH117" s="100"/>
      <c r="CGI117" s="100"/>
      <c r="CGJ117" s="100"/>
      <c r="CGK117" s="100"/>
      <c r="CGL117" s="100"/>
      <c r="CGM117" s="100"/>
      <c r="CGN117" s="100"/>
      <c r="CGO117" s="100"/>
      <c r="CGP117" s="100"/>
      <c r="CGQ117" s="100"/>
      <c r="CGR117" s="100"/>
      <c r="CGS117" s="100"/>
      <c r="CGT117" s="100"/>
      <c r="CGU117" s="100"/>
      <c r="CGV117" s="100"/>
      <c r="CGW117" s="100"/>
      <c r="CGX117" s="100"/>
      <c r="CGY117" s="100"/>
      <c r="CGZ117" s="100"/>
      <c r="CHA117" s="100"/>
      <c r="CHB117" s="100"/>
      <c r="CHC117" s="100"/>
      <c r="CHD117" s="100"/>
      <c r="CHE117" s="100"/>
      <c r="CHF117" s="100"/>
      <c r="CHG117" s="100"/>
      <c r="CHH117" s="100"/>
      <c r="CHI117" s="100"/>
      <c r="CHJ117" s="100"/>
      <c r="CHK117" s="100"/>
      <c r="CHL117" s="100"/>
      <c r="CHM117" s="100"/>
      <c r="CHN117" s="100"/>
      <c r="CHO117" s="100"/>
      <c r="CHP117" s="100"/>
      <c r="CHQ117" s="100"/>
      <c r="CHR117" s="100"/>
      <c r="CHS117" s="100"/>
      <c r="CHT117" s="100"/>
      <c r="CHU117" s="100"/>
      <c r="CHV117" s="100"/>
      <c r="CHW117" s="100"/>
      <c r="CHX117" s="100"/>
      <c r="CHY117" s="100"/>
      <c r="CHZ117" s="100"/>
      <c r="CIA117" s="100"/>
      <c r="CIB117" s="100"/>
      <c r="CIC117" s="100"/>
      <c r="CID117" s="100"/>
      <c r="CIE117" s="100"/>
      <c r="CIF117" s="100"/>
      <c r="CIG117" s="100"/>
      <c r="CIH117" s="100"/>
      <c r="CII117" s="100"/>
      <c r="CIJ117" s="100"/>
      <c r="CIK117" s="100"/>
      <c r="CIL117" s="100"/>
      <c r="CIM117" s="100"/>
      <c r="CIN117" s="100"/>
      <c r="CIO117" s="100"/>
      <c r="CIP117" s="100"/>
      <c r="CIQ117" s="100"/>
      <c r="CIR117" s="100"/>
      <c r="CIS117" s="100"/>
      <c r="CIT117" s="100"/>
      <c r="CIU117" s="100"/>
      <c r="CIV117" s="100"/>
      <c r="CIW117" s="100"/>
      <c r="CIX117" s="100"/>
      <c r="CIY117" s="100"/>
      <c r="CIZ117" s="100"/>
      <c r="CJA117" s="100"/>
      <c r="CJB117" s="100"/>
      <c r="CJC117" s="100"/>
      <c r="CJD117" s="100"/>
      <c r="CJE117" s="100"/>
      <c r="CJF117" s="100"/>
      <c r="CJG117" s="100"/>
      <c r="CJH117" s="100"/>
      <c r="CJI117" s="100"/>
      <c r="CJJ117" s="100"/>
      <c r="CJK117" s="100"/>
      <c r="CJL117" s="100"/>
      <c r="CJM117" s="100"/>
      <c r="CJN117" s="100"/>
      <c r="CJO117" s="100"/>
      <c r="CJP117" s="100"/>
      <c r="CJQ117" s="100"/>
      <c r="CJR117" s="100"/>
      <c r="CJS117" s="100"/>
      <c r="CJT117" s="100"/>
      <c r="CJU117" s="100"/>
      <c r="CJV117" s="100"/>
      <c r="CJW117" s="100"/>
      <c r="CJX117" s="100"/>
      <c r="CJY117" s="100"/>
      <c r="CJZ117" s="100"/>
      <c r="CKA117" s="100"/>
      <c r="CKB117" s="100"/>
      <c r="CKC117" s="100"/>
      <c r="CKD117" s="100"/>
      <c r="CKE117" s="100"/>
      <c r="CKF117" s="100"/>
      <c r="CKG117" s="100"/>
      <c r="CKH117" s="100"/>
      <c r="CKI117" s="100"/>
      <c r="CKJ117" s="100"/>
      <c r="CKK117" s="100"/>
      <c r="CKL117" s="100"/>
      <c r="CKM117" s="100"/>
      <c r="CKN117" s="100"/>
      <c r="CKO117" s="100"/>
      <c r="CKP117" s="100"/>
      <c r="CKQ117" s="100"/>
      <c r="CKR117" s="100"/>
      <c r="CKS117" s="100"/>
      <c r="CKT117" s="100"/>
      <c r="CKU117" s="100"/>
      <c r="CKV117" s="100"/>
      <c r="CKW117" s="100"/>
      <c r="CKX117" s="100"/>
      <c r="CKY117" s="100"/>
      <c r="CKZ117" s="100"/>
      <c r="CLA117" s="100"/>
      <c r="CLB117" s="100"/>
      <c r="CLC117" s="100"/>
      <c r="CLD117" s="100"/>
      <c r="CLE117" s="100"/>
      <c r="CLF117" s="100"/>
      <c r="CLG117" s="100"/>
      <c r="CLH117" s="100"/>
      <c r="CLI117" s="100"/>
      <c r="CLJ117" s="100"/>
      <c r="CLK117" s="100"/>
      <c r="CLL117" s="100"/>
      <c r="CLM117" s="100"/>
      <c r="CLN117" s="100"/>
      <c r="CLO117" s="100"/>
      <c r="CLP117" s="100"/>
      <c r="CLQ117" s="100"/>
      <c r="CLR117" s="100"/>
      <c r="CLS117" s="100"/>
      <c r="CLT117" s="100"/>
      <c r="CLU117" s="100"/>
      <c r="CLV117" s="100"/>
      <c r="CLW117" s="100"/>
      <c r="CLX117" s="100"/>
      <c r="CLY117" s="100"/>
      <c r="CLZ117" s="100"/>
      <c r="CMA117" s="100"/>
      <c r="CMB117" s="100"/>
      <c r="CMC117" s="100"/>
      <c r="CMD117" s="100"/>
      <c r="CME117" s="100"/>
      <c r="CMF117" s="100"/>
      <c r="CMG117" s="100"/>
      <c r="CMH117" s="100"/>
      <c r="CMI117" s="100"/>
      <c r="CMJ117" s="100"/>
      <c r="CMK117" s="100"/>
      <c r="CML117" s="100"/>
      <c r="CMM117" s="100"/>
      <c r="CMN117" s="100"/>
      <c r="CMO117" s="100"/>
      <c r="CMP117" s="100"/>
      <c r="CMQ117" s="100"/>
      <c r="CMR117" s="100"/>
      <c r="CMS117" s="100"/>
      <c r="CMT117" s="100"/>
      <c r="CMU117" s="100"/>
      <c r="CMV117" s="100"/>
      <c r="CMW117" s="100"/>
      <c r="CMX117" s="100"/>
      <c r="CMY117" s="100"/>
      <c r="CMZ117" s="100"/>
      <c r="CNA117" s="100"/>
      <c r="CNB117" s="100"/>
      <c r="CNC117" s="100"/>
      <c r="CND117" s="100"/>
      <c r="CNE117" s="100"/>
      <c r="CNF117" s="100"/>
      <c r="CNG117" s="100"/>
      <c r="CNH117" s="100"/>
      <c r="CNI117" s="100"/>
      <c r="CNJ117" s="100"/>
      <c r="CNK117" s="100"/>
      <c r="CNL117" s="100"/>
      <c r="CNM117" s="100"/>
      <c r="CNN117" s="100"/>
      <c r="CNO117" s="100"/>
      <c r="CNP117" s="100"/>
      <c r="CNQ117" s="100"/>
      <c r="CNR117" s="100"/>
      <c r="CNS117" s="100"/>
      <c r="CNT117" s="100"/>
      <c r="CNU117" s="100"/>
      <c r="CNV117" s="100"/>
      <c r="CNW117" s="100"/>
      <c r="CNX117" s="100"/>
      <c r="CNY117" s="100"/>
      <c r="CNZ117" s="100"/>
      <c r="COA117" s="100"/>
      <c r="COB117" s="100"/>
      <c r="COC117" s="100"/>
      <c r="COD117" s="100"/>
      <c r="COE117" s="100"/>
      <c r="COF117" s="100"/>
      <c r="COG117" s="100"/>
      <c r="COH117" s="100"/>
      <c r="COI117" s="100"/>
      <c r="COJ117" s="100"/>
      <c r="COK117" s="100"/>
      <c r="COL117" s="100"/>
      <c r="COM117" s="100"/>
      <c r="CON117" s="100"/>
      <c r="COO117" s="100"/>
      <c r="COP117" s="100"/>
      <c r="COQ117" s="100"/>
      <c r="COR117" s="100"/>
      <c r="COS117" s="100"/>
      <c r="COT117" s="100"/>
      <c r="COU117" s="100"/>
      <c r="COV117" s="100"/>
      <c r="COW117" s="100"/>
      <c r="COX117" s="100"/>
      <c r="COY117" s="100"/>
      <c r="COZ117" s="100"/>
      <c r="CPA117" s="100"/>
      <c r="CPB117" s="100"/>
      <c r="CPC117" s="100"/>
      <c r="CPD117" s="100"/>
      <c r="CPE117" s="100"/>
      <c r="CPF117" s="100"/>
      <c r="CPG117" s="100"/>
      <c r="CPH117" s="100"/>
      <c r="CPI117" s="100"/>
      <c r="CPJ117" s="100"/>
      <c r="CPK117" s="100"/>
      <c r="CPL117" s="100"/>
      <c r="CPM117" s="100"/>
      <c r="CPN117" s="100"/>
      <c r="CPO117" s="100"/>
      <c r="CPP117" s="100"/>
      <c r="CPQ117" s="100"/>
      <c r="CPR117" s="100"/>
      <c r="CPS117" s="100"/>
      <c r="CPT117" s="100"/>
      <c r="CPU117" s="100"/>
      <c r="CPV117" s="100"/>
      <c r="CPW117" s="100"/>
      <c r="CPX117" s="100"/>
      <c r="CPY117" s="100"/>
      <c r="CPZ117" s="100"/>
      <c r="CQA117" s="100"/>
      <c r="CQB117" s="100"/>
      <c r="CQC117" s="100"/>
      <c r="CQD117" s="100"/>
      <c r="CQE117" s="100"/>
      <c r="CQF117" s="100"/>
      <c r="CQG117" s="100"/>
      <c r="CQH117" s="100"/>
      <c r="CQI117" s="100"/>
      <c r="CQJ117" s="100"/>
      <c r="CQK117" s="100"/>
      <c r="CQL117" s="100"/>
      <c r="CQM117" s="100"/>
      <c r="CQN117" s="100"/>
      <c r="CQO117" s="100"/>
      <c r="CQP117" s="100"/>
      <c r="CQQ117" s="100"/>
      <c r="CQR117" s="100"/>
      <c r="CQS117" s="100"/>
      <c r="CQT117" s="100"/>
      <c r="CQU117" s="100"/>
      <c r="CQV117" s="100"/>
      <c r="CQW117" s="100"/>
      <c r="CQX117" s="100"/>
      <c r="CQY117" s="100"/>
      <c r="CQZ117" s="100"/>
      <c r="CRA117" s="100"/>
      <c r="CRB117" s="100"/>
      <c r="CRC117" s="100"/>
      <c r="CRD117" s="100"/>
      <c r="CRE117" s="100"/>
      <c r="CRF117" s="100"/>
      <c r="CRG117" s="100"/>
      <c r="CRH117" s="100"/>
      <c r="CRI117" s="100"/>
      <c r="CRJ117" s="100"/>
      <c r="CRK117" s="100"/>
      <c r="CRL117" s="100"/>
      <c r="CRM117" s="100"/>
      <c r="CRN117" s="100"/>
      <c r="CRO117" s="100"/>
      <c r="CRP117" s="100"/>
      <c r="CRQ117" s="100"/>
      <c r="CRR117" s="100"/>
      <c r="CRS117" s="100"/>
      <c r="CRT117" s="100"/>
      <c r="CRU117" s="100"/>
      <c r="CRV117" s="100"/>
      <c r="CRW117" s="100"/>
      <c r="CRX117" s="100"/>
      <c r="CRY117" s="100"/>
      <c r="CRZ117" s="100"/>
      <c r="CSA117" s="100"/>
      <c r="CSB117" s="100"/>
      <c r="CSC117" s="100"/>
      <c r="CSD117" s="100"/>
      <c r="CSE117" s="100"/>
      <c r="CSF117" s="100"/>
      <c r="CSG117" s="100"/>
      <c r="CSH117" s="100"/>
      <c r="CSI117" s="100"/>
      <c r="CSJ117" s="100"/>
      <c r="CSK117" s="100"/>
      <c r="CSL117" s="100"/>
      <c r="CSM117" s="100"/>
      <c r="CSN117" s="100"/>
      <c r="CSO117" s="100"/>
      <c r="CSP117" s="100"/>
      <c r="CSQ117" s="100"/>
      <c r="CSR117" s="100"/>
      <c r="CSS117" s="100"/>
      <c r="CST117" s="100"/>
      <c r="CSU117" s="100"/>
      <c r="CSV117" s="100"/>
      <c r="CSW117" s="100"/>
      <c r="CSX117" s="100"/>
      <c r="CSY117" s="100"/>
      <c r="CSZ117" s="100"/>
      <c r="CTA117" s="100"/>
      <c r="CTB117" s="100"/>
      <c r="CTC117" s="100"/>
      <c r="CTD117" s="100"/>
      <c r="CTE117" s="100"/>
      <c r="CTF117" s="100"/>
      <c r="CTG117" s="100"/>
      <c r="CTH117" s="100"/>
      <c r="CTI117" s="100"/>
      <c r="CTJ117" s="100"/>
      <c r="CTK117" s="100"/>
      <c r="CTL117" s="100"/>
      <c r="CTM117" s="100"/>
      <c r="CTN117" s="100"/>
      <c r="CTO117" s="100"/>
      <c r="CTP117" s="100"/>
      <c r="CTQ117" s="100"/>
      <c r="CTR117" s="100"/>
      <c r="CTS117" s="100"/>
      <c r="CTT117" s="100"/>
      <c r="CTU117" s="100"/>
      <c r="CTV117" s="100"/>
      <c r="CTW117" s="100"/>
      <c r="CTX117" s="100"/>
      <c r="CTY117" s="100"/>
      <c r="CTZ117" s="100"/>
      <c r="CUA117" s="100"/>
      <c r="CUB117" s="100"/>
      <c r="CUC117" s="100"/>
      <c r="CUD117" s="100"/>
      <c r="CUE117" s="100"/>
      <c r="CUF117" s="100"/>
      <c r="CUG117" s="100"/>
      <c r="CUH117" s="100"/>
      <c r="CUI117" s="100"/>
      <c r="CUJ117" s="100"/>
      <c r="CUK117" s="100"/>
      <c r="CUL117" s="100"/>
      <c r="CUM117" s="100"/>
      <c r="CUN117" s="100"/>
      <c r="CUO117" s="100"/>
      <c r="CUP117" s="100"/>
      <c r="CUQ117" s="100"/>
      <c r="CUR117" s="100"/>
      <c r="CUS117" s="100"/>
      <c r="CUT117" s="100"/>
      <c r="CUU117" s="100"/>
      <c r="CUV117" s="100"/>
      <c r="CUW117" s="100"/>
      <c r="CUX117" s="100"/>
      <c r="CUY117" s="100"/>
      <c r="CUZ117" s="100"/>
      <c r="CVA117" s="100"/>
      <c r="CVB117" s="100"/>
      <c r="CVC117" s="100"/>
      <c r="CVD117" s="100"/>
      <c r="CVE117" s="100"/>
      <c r="CVF117" s="100"/>
      <c r="CVG117" s="100"/>
      <c r="CVH117" s="100"/>
      <c r="CVI117" s="100"/>
      <c r="CVJ117" s="100"/>
      <c r="CVK117" s="100"/>
      <c r="CVL117" s="100"/>
      <c r="CVM117" s="100"/>
      <c r="CVN117" s="100"/>
      <c r="CVO117" s="100"/>
      <c r="CVP117" s="100"/>
      <c r="CVQ117" s="100"/>
      <c r="CVR117" s="100"/>
      <c r="CVS117" s="100"/>
      <c r="CVT117" s="100"/>
      <c r="CVU117" s="100"/>
      <c r="CVV117" s="100"/>
      <c r="CVW117" s="100"/>
      <c r="CVX117" s="100"/>
      <c r="CVY117" s="100"/>
      <c r="CVZ117" s="100"/>
      <c r="CWA117" s="100"/>
      <c r="CWB117" s="100"/>
      <c r="CWC117" s="100"/>
      <c r="CWD117" s="100"/>
      <c r="CWE117" s="100"/>
      <c r="CWF117" s="100"/>
      <c r="CWG117" s="100"/>
      <c r="CWH117" s="100"/>
      <c r="CWI117" s="100"/>
      <c r="CWJ117" s="100"/>
      <c r="CWK117" s="100"/>
      <c r="CWL117" s="100"/>
      <c r="CWM117" s="100"/>
      <c r="CWN117" s="100"/>
      <c r="CWO117" s="100"/>
      <c r="CWP117" s="100"/>
      <c r="CWQ117" s="100"/>
      <c r="CWR117" s="100"/>
      <c r="CWS117" s="100"/>
      <c r="CWT117" s="100"/>
      <c r="CWU117" s="100"/>
      <c r="CWV117" s="100"/>
      <c r="CWW117" s="100"/>
      <c r="CWX117" s="100"/>
      <c r="CWY117" s="100"/>
      <c r="CWZ117" s="100"/>
      <c r="CXA117" s="100"/>
      <c r="CXB117" s="100"/>
      <c r="CXC117" s="100"/>
      <c r="CXD117" s="100"/>
      <c r="CXE117" s="100"/>
      <c r="CXF117" s="100"/>
      <c r="CXG117" s="100"/>
      <c r="CXH117" s="100"/>
      <c r="CXI117" s="100"/>
      <c r="CXJ117" s="100"/>
      <c r="CXK117" s="100"/>
      <c r="CXL117" s="100"/>
      <c r="CXM117" s="100"/>
      <c r="CXN117" s="100"/>
      <c r="CXO117" s="100"/>
      <c r="CXP117" s="100"/>
      <c r="CXQ117" s="100"/>
      <c r="CXR117" s="100"/>
      <c r="CXS117" s="100"/>
      <c r="CXT117" s="100"/>
      <c r="CXU117" s="100"/>
      <c r="CXV117" s="100"/>
      <c r="CXW117" s="100"/>
      <c r="CXX117" s="100"/>
      <c r="CXY117" s="100"/>
      <c r="CXZ117" s="100"/>
      <c r="CYA117" s="100"/>
      <c r="CYB117" s="100"/>
      <c r="CYC117" s="100"/>
      <c r="CYD117" s="100"/>
      <c r="CYE117" s="100"/>
      <c r="CYF117" s="100"/>
      <c r="CYG117" s="100"/>
      <c r="CYH117" s="100"/>
      <c r="CYI117" s="100"/>
      <c r="CYJ117" s="100"/>
      <c r="CYK117" s="100"/>
      <c r="CYL117" s="100"/>
      <c r="CYM117" s="100"/>
      <c r="CYN117" s="100"/>
      <c r="CYO117" s="100"/>
      <c r="CYP117" s="100"/>
      <c r="CYQ117" s="100"/>
      <c r="CYR117" s="100"/>
      <c r="CYS117" s="100"/>
      <c r="CYT117" s="100"/>
      <c r="CYU117" s="100"/>
      <c r="CYV117" s="100"/>
      <c r="CYW117" s="100"/>
      <c r="CYX117" s="100"/>
      <c r="CYY117" s="100"/>
      <c r="CYZ117" s="100"/>
      <c r="CZA117" s="100"/>
      <c r="CZB117" s="100"/>
      <c r="CZC117" s="100"/>
      <c r="CZD117" s="100"/>
      <c r="CZE117" s="100"/>
      <c r="CZF117" s="100"/>
      <c r="CZG117" s="100"/>
      <c r="CZH117" s="100"/>
      <c r="CZI117" s="100"/>
      <c r="CZJ117" s="100"/>
      <c r="CZK117" s="100"/>
      <c r="CZL117" s="100"/>
      <c r="CZM117" s="100"/>
      <c r="CZN117" s="100"/>
      <c r="CZO117" s="100"/>
      <c r="CZP117" s="100"/>
      <c r="CZQ117" s="100"/>
      <c r="CZR117" s="100"/>
      <c r="CZS117" s="100"/>
      <c r="CZT117" s="100"/>
      <c r="CZU117" s="100"/>
      <c r="CZV117" s="100"/>
      <c r="CZW117" s="100"/>
      <c r="CZX117" s="100"/>
      <c r="CZY117" s="100"/>
      <c r="CZZ117" s="100"/>
      <c r="DAA117" s="100"/>
      <c r="DAB117" s="100"/>
      <c r="DAC117" s="100"/>
      <c r="DAD117" s="100"/>
      <c r="DAE117" s="100"/>
      <c r="DAF117" s="100"/>
      <c r="DAG117" s="100"/>
      <c r="DAH117" s="100"/>
      <c r="DAI117" s="100"/>
      <c r="DAJ117" s="100"/>
      <c r="DAK117" s="100"/>
      <c r="DAL117" s="100"/>
      <c r="DAM117" s="100"/>
      <c r="DAN117" s="100"/>
      <c r="DAO117" s="100"/>
      <c r="DAP117" s="100"/>
      <c r="DAQ117" s="100"/>
      <c r="DAR117" s="100"/>
      <c r="DAS117" s="100"/>
      <c r="DAT117" s="100"/>
      <c r="DAU117" s="100"/>
      <c r="DAV117" s="100"/>
      <c r="DAW117" s="100"/>
      <c r="DAX117" s="100"/>
      <c r="DAY117" s="100"/>
      <c r="DAZ117" s="100"/>
      <c r="DBA117" s="100"/>
      <c r="DBB117" s="100"/>
      <c r="DBC117" s="100"/>
      <c r="DBD117" s="100"/>
      <c r="DBE117" s="100"/>
      <c r="DBF117" s="100"/>
      <c r="DBG117" s="100"/>
      <c r="DBH117" s="100"/>
      <c r="DBI117" s="100"/>
      <c r="DBJ117" s="100"/>
      <c r="DBK117" s="100"/>
      <c r="DBL117" s="100"/>
      <c r="DBM117" s="100"/>
      <c r="DBN117" s="100"/>
      <c r="DBO117" s="100"/>
      <c r="DBP117" s="100"/>
      <c r="DBQ117" s="100"/>
      <c r="DBR117" s="100"/>
      <c r="DBS117" s="100"/>
      <c r="DBT117" s="100"/>
      <c r="DBU117" s="100"/>
      <c r="DBV117" s="100"/>
      <c r="DBW117" s="100"/>
      <c r="DBX117" s="100"/>
      <c r="DBY117" s="100"/>
      <c r="DBZ117" s="100"/>
      <c r="DCA117" s="100"/>
      <c r="DCB117" s="100"/>
      <c r="DCC117" s="100"/>
      <c r="DCD117" s="100"/>
      <c r="DCE117" s="100"/>
      <c r="DCF117" s="100"/>
      <c r="DCG117" s="100"/>
      <c r="DCH117" s="100"/>
      <c r="DCI117" s="100"/>
      <c r="DCJ117" s="100"/>
      <c r="DCK117" s="100"/>
      <c r="DCL117" s="100"/>
      <c r="DCM117" s="100"/>
      <c r="DCN117" s="100"/>
      <c r="DCO117" s="100"/>
      <c r="DCP117" s="100"/>
      <c r="DCQ117" s="100"/>
      <c r="DCR117" s="100"/>
      <c r="DCS117" s="100"/>
      <c r="DCT117" s="100"/>
      <c r="DCU117" s="100"/>
      <c r="DCV117" s="100"/>
      <c r="DCW117" s="100"/>
      <c r="DCX117" s="100"/>
      <c r="DCY117" s="100"/>
      <c r="DCZ117" s="100"/>
      <c r="DDA117" s="100"/>
      <c r="DDB117" s="100"/>
      <c r="DDC117" s="100"/>
      <c r="DDD117" s="100"/>
      <c r="DDE117" s="100"/>
      <c r="DDF117" s="100"/>
      <c r="DDG117" s="100"/>
      <c r="DDH117" s="100"/>
      <c r="DDI117" s="100"/>
      <c r="DDJ117" s="100"/>
      <c r="DDK117" s="100"/>
      <c r="DDL117" s="100"/>
      <c r="DDM117" s="100"/>
      <c r="DDN117" s="100"/>
      <c r="DDO117" s="100"/>
      <c r="DDP117" s="100"/>
      <c r="DDQ117" s="100"/>
      <c r="DDR117" s="100"/>
      <c r="DDS117" s="100"/>
      <c r="DDT117" s="100"/>
      <c r="DDU117" s="100"/>
      <c r="DDV117" s="100"/>
      <c r="DDW117" s="100"/>
      <c r="DDX117" s="100"/>
      <c r="DDY117" s="100"/>
      <c r="DDZ117" s="100"/>
      <c r="DEA117" s="100"/>
      <c r="DEB117" s="100"/>
      <c r="DEC117" s="100"/>
      <c r="DED117" s="100"/>
      <c r="DEE117" s="100"/>
      <c r="DEF117" s="100"/>
      <c r="DEG117" s="100"/>
      <c r="DEH117" s="100"/>
      <c r="DEI117" s="100"/>
      <c r="DEJ117" s="100"/>
      <c r="DEK117" s="100"/>
      <c r="DEL117" s="100"/>
      <c r="DEM117" s="100"/>
      <c r="DEN117" s="100"/>
      <c r="DEO117" s="100"/>
      <c r="DEP117" s="100"/>
      <c r="DEQ117" s="100"/>
      <c r="DER117" s="100"/>
      <c r="DES117" s="100"/>
      <c r="DET117" s="100"/>
      <c r="DEU117" s="100"/>
      <c r="DEV117" s="100"/>
      <c r="DEW117" s="100"/>
      <c r="DEX117" s="100"/>
      <c r="DEY117" s="100"/>
      <c r="DEZ117" s="100"/>
      <c r="DFA117" s="100"/>
      <c r="DFB117" s="100"/>
      <c r="DFC117" s="100"/>
      <c r="DFD117" s="100"/>
      <c r="DFE117" s="100"/>
      <c r="DFF117" s="100"/>
      <c r="DFG117" s="100"/>
      <c r="DFH117" s="100"/>
      <c r="DFI117" s="100"/>
      <c r="DFJ117" s="100"/>
      <c r="DFK117" s="100"/>
      <c r="DFL117" s="100"/>
      <c r="DFM117" s="100"/>
      <c r="DFN117" s="100"/>
      <c r="DFO117" s="100"/>
      <c r="DFP117" s="100"/>
      <c r="DFQ117" s="100"/>
      <c r="DFR117" s="100"/>
      <c r="DFS117" s="100"/>
      <c r="DFT117" s="100"/>
      <c r="DFU117" s="100"/>
      <c r="DFV117" s="100"/>
      <c r="DFW117" s="100"/>
      <c r="DFX117" s="100"/>
      <c r="DFY117" s="100"/>
      <c r="DFZ117" s="100"/>
      <c r="DGA117" s="100"/>
      <c r="DGB117" s="100"/>
      <c r="DGC117" s="100"/>
      <c r="DGD117" s="100"/>
      <c r="DGE117" s="100"/>
      <c r="DGF117" s="100"/>
      <c r="DGG117" s="100"/>
      <c r="DGH117" s="100"/>
      <c r="DGI117" s="100"/>
      <c r="DGJ117" s="100"/>
      <c r="DGK117" s="100"/>
      <c r="DGL117" s="100"/>
      <c r="DGM117" s="100"/>
      <c r="DGN117" s="100"/>
      <c r="DGO117" s="100"/>
      <c r="DGP117" s="100"/>
      <c r="DGQ117" s="100"/>
      <c r="DGR117" s="100"/>
      <c r="DGS117" s="100"/>
      <c r="DGT117" s="100"/>
      <c r="DGU117" s="100"/>
      <c r="DGV117" s="100"/>
      <c r="DGW117" s="100"/>
      <c r="DGX117" s="100"/>
      <c r="DGY117" s="100"/>
      <c r="DGZ117" s="100"/>
      <c r="DHA117" s="100"/>
      <c r="DHB117" s="100"/>
      <c r="DHC117" s="100"/>
      <c r="DHD117" s="100"/>
      <c r="DHE117" s="100"/>
      <c r="DHF117" s="100"/>
      <c r="DHG117" s="100"/>
      <c r="DHH117" s="100"/>
      <c r="DHI117" s="100"/>
      <c r="DHJ117" s="100"/>
      <c r="DHK117" s="100"/>
      <c r="DHL117" s="100"/>
      <c r="DHM117" s="100"/>
      <c r="DHN117" s="100"/>
      <c r="DHO117" s="100"/>
      <c r="DHP117" s="100"/>
      <c r="DHQ117" s="100"/>
      <c r="DHR117" s="100"/>
      <c r="DHS117" s="100"/>
      <c r="DHT117" s="100"/>
      <c r="DHU117" s="100"/>
      <c r="DHV117" s="100"/>
      <c r="DHW117" s="100"/>
      <c r="DHX117" s="100"/>
      <c r="DHY117" s="100"/>
      <c r="DHZ117" s="100"/>
      <c r="DIA117" s="100"/>
      <c r="DIB117" s="100"/>
      <c r="DIC117" s="100"/>
      <c r="DID117" s="100"/>
      <c r="DIE117" s="100"/>
      <c r="DIF117" s="100"/>
      <c r="DIG117" s="100"/>
      <c r="DIH117" s="100"/>
      <c r="DII117" s="100"/>
      <c r="DIJ117" s="100"/>
      <c r="DIK117" s="100"/>
      <c r="DIL117" s="100"/>
      <c r="DIM117" s="100"/>
      <c r="DIN117" s="100"/>
      <c r="DIO117" s="100"/>
      <c r="DIP117" s="100"/>
      <c r="DIQ117" s="100"/>
      <c r="DIR117" s="100"/>
      <c r="DIS117" s="100"/>
      <c r="DIT117" s="100"/>
      <c r="DIU117" s="100"/>
      <c r="DIV117" s="100"/>
      <c r="DIW117" s="100"/>
      <c r="DIX117" s="100"/>
      <c r="DIY117" s="100"/>
      <c r="DIZ117" s="100"/>
      <c r="DJA117" s="100"/>
      <c r="DJB117" s="100"/>
      <c r="DJC117" s="100"/>
      <c r="DJD117" s="100"/>
      <c r="DJE117" s="100"/>
      <c r="DJF117" s="100"/>
      <c r="DJG117" s="100"/>
      <c r="DJH117" s="100"/>
      <c r="DJI117" s="100"/>
      <c r="DJJ117" s="100"/>
      <c r="DJK117" s="100"/>
      <c r="DJL117" s="100"/>
      <c r="DJM117" s="100"/>
      <c r="DJN117" s="100"/>
      <c r="DJO117" s="100"/>
      <c r="DJP117" s="100"/>
      <c r="DJQ117" s="100"/>
      <c r="DJR117" s="100"/>
      <c r="DJS117" s="100"/>
      <c r="DJT117" s="100"/>
      <c r="DJU117" s="100"/>
      <c r="DJV117" s="100"/>
      <c r="DJW117" s="100"/>
      <c r="DJX117" s="100"/>
      <c r="DJY117" s="100"/>
      <c r="DJZ117" s="100"/>
      <c r="DKA117" s="100"/>
      <c r="DKB117" s="100"/>
      <c r="DKC117" s="100"/>
      <c r="DKD117" s="100"/>
      <c r="DKE117" s="100"/>
      <c r="DKF117" s="100"/>
      <c r="DKG117" s="100"/>
      <c r="DKH117" s="100"/>
      <c r="DKI117" s="100"/>
      <c r="DKJ117" s="100"/>
      <c r="DKK117" s="100"/>
      <c r="DKL117" s="100"/>
      <c r="DKM117" s="100"/>
      <c r="DKN117" s="100"/>
      <c r="DKO117" s="100"/>
      <c r="DKP117" s="100"/>
      <c r="DKQ117" s="100"/>
      <c r="DKR117" s="100"/>
      <c r="DKS117" s="100"/>
      <c r="DKT117" s="100"/>
      <c r="DKU117" s="100"/>
      <c r="DKV117" s="100"/>
      <c r="DKW117" s="100"/>
      <c r="DKX117" s="100"/>
      <c r="DKY117" s="100"/>
      <c r="DKZ117" s="100"/>
      <c r="DLA117" s="100"/>
      <c r="DLB117" s="100"/>
      <c r="DLC117" s="100"/>
      <c r="DLD117" s="100"/>
      <c r="DLE117" s="100"/>
      <c r="DLF117" s="100"/>
      <c r="DLG117" s="100"/>
      <c r="DLH117" s="100"/>
      <c r="DLI117" s="100"/>
      <c r="DLJ117" s="100"/>
      <c r="DLK117" s="100"/>
      <c r="DLL117" s="100"/>
      <c r="DLM117" s="100"/>
      <c r="DLN117" s="100"/>
      <c r="DLO117" s="100"/>
      <c r="DLP117" s="100"/>
      <c r="DLQ117" s="100"/>
      <c r="DLR117" s="100"/>
      <c r="DLS117" s="100"/>
      <c r="DLT117" s="100"/>
      <c r="DLU117" s="100"/>
      <c r="DLV117" s="100"/>
      <c r="DLW117" s="100"/>
      <c r="DLX117" s="100"/>
      <c r="DLY117" s="100"/>
      <c r="DLZ117" s="100"/>
      <c r="DMA117" s="100"/>
      <c r="DMB117" s="100"/>
      <c r="DMC117" s="100"/>
      <c r="DMD117" s="100"/>
      <c r="DME117" s="100"/>
      <c r="DMF117" s="100"/>
      <c r="DMG117" s="100"/>
      <c r="DMH117" s="100"/>
      <c r="DMI117" s="100"/>
      <c r="DMJ117" s="100"/>
      <c r="DMK117" s="100"/>
      <c r="DML117" s="100"/>
      <c r="DMM117" s="100"/>
      <c r="DMN117" s="100"/>
      <c r="DMO117" s="100"/>
      <c r="DMP117" s="100"/>
      <c r="DMQ117" s="100"/>
      <c r="DMR117" s="100"/>
      <c r="DMS117" s="100"/>
      <c r="DMT117" s="100"/>
      <c r="DMU117" s="100"/>
      <c r="DMV117" s="100"/>
      <c r="DMW117" s="100"/>
      <c r="DMX117" s="100"/>
      <c r="DMY117" s="100"/>
      <c r="DMZ117" s="100"/>
      <c r="DNA117" s="100"/>
      <c r="DNB117" s="100"/>
      <c r="DNC117" s="100"/>
      <c r="DND117" s="100"/>
      <c r="DNE117" s="100"/>
      <c r="DNF117" s="100"/>
      <c r="DNG117" s="100"/>
      <c r="DNH117" s="100"/>
      <c r="DNI117" s="100"/>
      <c r="DNJ117" s="100"/>
      <c r="DNK117" s="100"/>
      <c r="DNL117" s="100"/>
      <c r="DNM117" s="100"/>
      <c r="DNN117" s="100"/>
      <c r="DNO117" s="100"/>
      <c r="DNP117" s="100"/>
      <c r="DNQ117" s="100"/>
      <c r="DNR117" s="100"/>
      <c r="DNS117" s="100"/>
      <c r="DNT117" s="100"/>
      <c r="DNU117" s="100"/>
      <c r="DNV117" s="100"/>
      <c r="DNW117" s="100"/>
      <c r="DNX117" s="100"/>
      <c r="DNY117" s="100"/>
      <c r="DNZ117" s="100"/>
      <c r="DOA117" s="100"/>
      <c r="DOB117" s="100"/>
      <c r="DOC117" s="100"/>
      <c r="DOD117" s="100"/>
      <c r="DOE117" s="100"/>
      <c r="DOF117" s="100"/>
      <c r="DOG117" s="100"/>
      <c r="DOH117" s="100"/>
      <c r="DOI117" s="100"/>
      <c r="DOJ117" s="100"/>
      <c r="DOK117" s="100"/>
      <c r="DOL117" s="100"/>
      <c r="DOM117" s="100"/>
      <c r="DON117" s="100"/>
      <c r="DOO117" s="100"/>
      <c r="DOP117" s="100"/>
      <c r="DOQ117" s="100"/>
      <c r="DOR117" s="100"/>
      <c r="DOS117" s="100"/>
      <c r="DOT117" s="100"/>
      <c r="DOU117" s="100"/>
      <c r="DOV117" s="100"/>
      <c r="DOW117" s="100"/>
      <c r="DOX117" s="100"/>
      <c r="DOY117" s="100"/>
      <c r="DOZ117" s="100"/>
      <c r="DPA117" s="100"/>
      <c r="DPB117" s="100"/>
      <c r="DPC117" s="100"/>
      <c r="DPD117" s="100"/>
      <c r="DPE117" s="100"/>
      <c r="DPF117" s="100"/>
      <c r="DPG117" s="100"/>
      <c r="DPH117" s="100"/>
      <c r="DPI117" s="100"/>
      <c r="DPJ117" s="100"/>
      <c r="DPK117" s="100"/>
      <c r="DPL117" s="100"/>
      <c r="DPM117" s="100"/>
      <c r="DPN117" s="100"/>
      <c r="DPO117" s="100"/>
      <c r="DPP117" s="100"/>
      <c r="DPQ117" s="100"/>
      <c r="DPR117" s="100"/>
      <c r="DPS117" s="100"/>
      <c r="DPT117" s="100"/>
      <c r="DPU117" s="100"/>
      <c r="DPV117" s="100"/>
      <c r="DPW117" s="100"/>
      <c r="DPX117" s="100"/>
      <c r="DPY117" s="100"/>
      <c r="DPZ117" s="100"/>
      <c r="DQA117" s="100"/>
      <c r="DQB117" s="100"/>
      <c r="DQC117" s="100"/>
      <c r="DQD117" s="100"/>
      <c r="DQE117" s="100"/>
      <c r="DQF117" s="100"/>
      <c r="DQG117" s="100"/>
      <c r="DQH117" s="100"/>
      <c r="DQI117" s="100"/>
      <c r="DQJ117" s="100"/>
      <c r="DQK117" s="100"/>
      <c r="DQL117" s="100"/>
      <c r="DQM117" s="100"/>
      <c r="DQN117" s="100"/>
      <c r="DQO117" s="100"/>
      <c r="DQP117" s="100"/>
      <c r="DQQ117" s="100"/>
      <c r="DQR117" s="100"/>
      <c r="DQS117" s="100"/>
      <c r="DQT117" s="100"/>
      <c r="DQU117" s="100"/>
      <c r="DQV117" s="100"/>
      <c r="DQW117" s="100"/>
      <c r="DQX117" s="100"/>
      <c r="DQY117" s="100"/>
      <c r="DQZ117" s="100"/>
      <c r="DRA117" s="100"/>
      <c r="DRB117" s="100"/>
      <c r="DRC117" s="100"/>
      <c r="DRD117" s="100"/>
      <c r="DRE117" s="100"/>
      <c r="DRF117" s="100"/>
      <c r="DRG117" s="100"/>
      <c r="DRH117" s="100"/>
      <c r="DRI117" s="100"/>
      <c r="DRJ117" s="100"/>
      <c r="DRK117" s="100"/>
      <c r="DRL117" s="100"/>
      <c r="DRM117" s="100"/>
      <c r="DRN117" s="100"/>
      <c r="DRO117" s="100"/>
      <c r="DRP117" s="100"/>
      <c r="DRQ117" s="100"/>
      <c r="DRR117" s="100"/>
      <c r="DRS117" s="100"/>
      <c r="DRT117" s="100"/>
      <c r="DRU117" s="100"/>
      <c r="DRV117" s="100"/>
      <c r="DRW117" s="100"/>
      <c r="DRX117" s="100"/>
      <c r="DRY117" s="100"/>
      <c r="DRZ117" s="100"/>
      <c r="DSA117" s="100"/>
      <c r="DSB117" s="100"/>
      <c r="DSC117" s="100"/>
      <c r="DSD117" s="100"/>
      <c r="DSE117" s="100"/>
      <c r="DSF117" s="100"/>
      <c r="DSG117" s="100"/>
      <c r="DSH117" s="100"/>
      <c r="DSI117" s="100"/>
      <c r="DSJ117" s="100"/>
      <c r="DSK117" s="100"/>
      <c r="DSL117" s="100"/>
      <c r="DSM117" s="100"/>
      <c r="DSN117" s="100"/>
      <c r="DSO117" s="100"/>
      <c r="DSP117" s="100"/>
      <c r="DSQ117" s="100"/>
      <c r="DSR117" s="100"/>
      <c r="DSS117" s="100"/>
      <c r="DST117" s="100"/>
      <c r="DSU117" s="100"/>
      <c r="DSV117" s="100"/>
      <c r="DSW117" s="100"/>
      <c r="DSX117" s="100"/>
      <c r="DSY117" s="100"/>
      <c r="DSZ117" s="100"/>
      <c r="DTA117" s="100"/>
      <c r="DTB117" s="100"/>
      <c r="DTC117" s="100"/>
      <c r="DTD117" s="100"/>
      <c r="DTE117" s="100"/>
      <c r="DTF117" s="100"/>
      <c r="DTG117" s="100"/>
      <c r="DTH117" s="100"/>
      <c r="DTI117" s="100"/>
      <c r="DTJ117" s="100"/>
      <c r="DTK117" s="100"/>
      <c r="DTL117" s="100"/>
      <c r="DTM117" s="100"/>
      <c r="DTN117" s="100"/>
      <c r="DTO117" s="100"/>
      <c r="DTP117" s="100"/>
      <c r="DTQ117" s="100"/>
      <c r="DTR117" s="100"/>
      <c r="DTS117" s="100"/>
      <c r="DTT117" s="100"/>
      <c r="DTU117" s="100"/>
      <c r="DTV117" s="100"/>
      <c r="DTW117" s="100"/>
      <c r="DTX117" s="100"/>
      <c r="DTY117" s="100"/>
      <c r="DTZ117" s="100"/>
      <c r="DUA117" s="100"/>
      <c r="DUB117" s="100"/>
      <c r="DUC117" s="100"/>
      <c r="DUD117" s="100"/>
      <c r="DUE117" s="100"/>
      <c r="DUF117" s="100"/>
      <c r="DUG117" s="100"/>
      <c r="DUH117" s="100"/>
      <c r="DUI117" s="100"/>
      <c r="DUJ117" s="100"/>
      <c r="DUK117" s="100"/>
      <c r="DUL117" s="100"/>
      <c r="DUM117" s="100"/>
      <c r="DUN117" s="100"/>
      <c r="DUO117" s="100"/>
      <c r="DUP117" s="100"/>
      <c r="DUQ117" s="100"/>
      <c r="DUR117" s="100"/>
      <c r="DUS117" s="100"/>
      <c r="DUT117" s="100"/>
      <c r="DUU117" s="100"/>
      <c r="DUV117" s="100"/>
      <c r="DUW117" s="100"/>
      <c r="DUX117" s="100"/>
      <c r="DUY117" s="100"/>
      <c r="DUZ117" s="100"/>
      <c r="DVA117" s="100"/>
      <c r="DVB117" s="100"/>
      <c r="DVC117" s="100"/>
      <c r="DVD117" s="100"/>
      <c r="DVE117" s="100"/>
      <c r="DVF117" s="100"/>
      <c r="DVG117" s="100"/>
      <c r="DVH117" s="100"/>
      <c r="DVI117" s="100"/>
      <c r="DVJ117" s="100"/>
      <c r="DVK117" s="100"/>
      <c r="DVL117" s="100"/>
      <c r="DVM117" s="100"/>
      <c r="DVN117" s="100"/>
      <c r="DVO117" s="100"/>
      <c r="DVP117" s="100"/>
      <c r="DVQ117" s="100"/>
      <c r="DVR117" s="100"/>
      <c r="DVS117" s="100"/>
      <c r="DVT117" s="100"/>
      <c r="DVU117" s="100"/>
      <c r="DVV117" s="100"/>
      <c r="DVW117" s="100"/>
      <c r="DVX117" s="100"/>
      <c r="DVY117" s="100"/>
      <c r="DVZ117" s="100"/>
      <c r="DWA117" s="100"/>
      <c r="DWB117" s="100"/>
      <c r="DWC117" s="100"/>
      <c r="DWD117" s="100"/>
      <c r="DWE117" s="100"/>
      <c r="DWF117" s="100"/>
      <c r="DWG117" s="100"/>
      <c r="DWH117" s="100"/>
      <c r="DWI117" s="100"/>
      <c r="DWJ117" s="100"/>
      <c r="DWK117" s="100"/>
      <c r="DWL117" s="100"/>
      <c r="DWM117" s="100"/>
      <c r="DWN117" s="100"/>
      <c r="DWO117" s="100"/>
      <c r="DWP117" s="100"/>
      <c r="DWQ117" s="100"/>
      <c r="DWR117" s="100"/>
      <c r="DWS117" s="100"/>
      <c r="DWT117" s="100"/>
      <c r="DWU117" s="100"/>
      <c r="DWV117" s="100"/>
      <c r="DWW117" s="100"/>
      <c r="DWX117" s="100"/>
      <c r="DWY117" s="100"/>
      <c r="DWZ117" s="100"/>
      <c r="DXA117" s="100"/>
      <c r="DXB117" s="100"/>
      <c r="DXC117" s="100"/>
      <c r="DXD117" s="100"/>
      <c r="DXE117" s="100"/>
      <c r="DXF117" s="100"/>
      <c r="DXG117" s="100"/>
      <c r="DXH117" s="100"/>
      <c r="DXI117" s="100"/>
      <c r="DXJ117" s="100"/>
      <c r="DXK117" s="100"/>
      <c r="DXL117" s="100"/>
      <c r="DXM117" s="100"/>
      <c r="DXN117" s="100"/>
      <c r="DXO117" s="100"/>
      <c r="DXP117" s="100"/>
      <c r="DXQ117" s="100"/>
      <c r="DXR117" s="100"/>
      <c r="DXS117" s="100"/>
      <c r="DXT117" s="100"/>
      <c r="DXU117" s="100"/>
      <c r="DXV117" s="100"/>
      <c r="DXW117" s="100"/>
      <c r="DXX117" s="100"/>
      <c r="DXY117" s="100"/>
      <c r="DXZ117" s="100"/>
      <c r="DYA117" s="100"/>
      <c r="DYB117" s="100"/>
      <c r="DYC117" s="100"/>
      <c r="DYD117" s="100"/>
      <c r="DYE117" s="100"/>
      <c r="DYF117" s="100"/>
      <c r="DYG117" s="100"/>
      <c r="DYH117" s="100"/>
      <c r="DYI117" s="100"/>
      <c r="DYJ117" s="100"/>
      <c r="DYK117" s="100"/>
      <c r="DYL117" s="100"/>
      <c r="DYM117" s="100"/>
      <c r="DYN117" s="100"/>
      <c r="DYO117" s="100"/>
      <c r="DYP117" s="100"/>
      <c r="DYQ117" s="100"/>
      <c r="DYR117" s="100"/>
      <c r="DYS117" s="100"/>
      <c r="DYT117" s="100"/>
      <c r="DYU117" s="100"/>
      <c r="DYV117" s="100"/>
      <c r="DYW117" s="100"/>
      <c r="DYX117" s="100"/>
      <c r="DYY117" s="100"/>
      <c r="DYZ117" s="100"/>
      <c r="DZA117" s="100"/>
      <c r="DZB117" s="100"/>
      <c r="DZC117" s="100"/>
      <c r="DZD117" s="100"/>
      <c r="DZE117" s="100"/>
      <c r="DZF117" s="100"/>
      <c r="DZG117" s="100"/>
      <c r="DZH117" s="100"/>
      <c r="DZI117" s="100"/>
      <c r="DZJ117" s="100"/>
      <c r="DZK117" s="100"/>
      <c r="DZL117" s="100"/>
      <c r="DZM117" s="100"/>
      <c r="DZN117" s="100"/>
      <c r="DZO117" s="100"/>
      <c r="DZP117" s="100"/>
      <c r="DZQ117" s="100"/>
      <c r="DZR117" s="100"/>
      <c r="DZS117" s="100"/>
      <c r="DZT117" s="100"/>
      <c r="DZU117" s="100"/>
      <c r="DZV117" s="100"/>
      <c r="DZW117" s="100"/>
      <c r="DZX117" s="100"/>
      <c r="DZY117" s="100"/>
      <c r="DZZ117" s="100"/>
      <c r="EAA117" s="100"/>
      <c r="EAB117" s="100"/>
      <c r="EAC117" s="100"/>
      <c r="EAD117" s="100"/>
      <c r="EAE117" s="100"/>
      <c r="EAF117" s="100"/>
      <c r="EAG117" s="100"/>
      <c r="EAH117" s="100"/>
      <c r="EAI117" s="100"/>
      <c r="EAJ117" s="100"/>
      <c r="EAK117" s="100"/>
      <c r="EAL117" s="100"/>
      <c r="EAM117" s="100"/>
      <c r="EAN117" s="100"/>
      <c r="EAO117" s="100"/>
      <c r="EAP117" s="100"/>
      <c r="EAQ117" s="100"/>
      <c r="EAR117" s="100"/>
      <c r="EAS117" s="100"/>
      <c r="EAT117" s="100"/>
      <c r="EAU117" s="100"/>
      <c r="EAV117" s="100"/>
      <c r="EAW117" s="100"/>
      <c r="EAX117" s="100"/>
      <c r="EAY117" s="100"/>
      <c r="EAZ117" s="100"/>
      <c r="EBA117" s="100"/>
      <c r="EBB117" s="100"/>
      <c r="EBC117" s="100"/>
      <c r="EBD117" s="100"/>
      <c r="EBE117" s="100"/>
      <c r="EBF117" s="100"/>
      <c r="EBG117" s="100"/>
      <c r="EBH117" s="100"/>
      <c r="EBI117" s="100"/>
      <c r="EBJ117" s="100"/>
      <c r="EBK117" s="100"/>
      <c r="EBL117" s="100"/>
      <c r="EBM117" s="100"/>
      <c r="EBN117" s="100"/>
      <c r="EBO117" s="100"/>
      <c r="EBP117" s="100"/>
      <c r="EBQ117" s="100"/>
      <c r="EBR117" s="100"/>
      <c r="EBS117" s="100"/>
      <c r="EBT117" s="100"/>
      <c r="EBU117" s="100"/>
      <c r="EBV117" s="100"/>
      <c r="EBW117" s="100"/>
      <c r="EBX117" s="100"/>
      <c r="EBY117" s="100"/>
      <c r="EBZ117" s="100"/>
      <c r="ECA117" s="100"/>
      <c r="ECB117" s="100"/>
      <c r="ECC117" s="100"/>
      <c r="ECD117" s="100"/>
      <c r="ECE117" s="100"/>
      <c r="ECF117" s="100"/>
      <c r="ECG117" s="100"/>
      <c r="ECH117" s="100"/>
      <c r="ECI117" s="100"/>
      <c r="ECJ117" s="100"/>
      <c r="ECK117" s="100"/>
      <c r="ECL117" s="100"/>
      <c r="ECM117" s="100"/>
      <c r="ECN117" s="100"/>
      <c r="ECO117" s="100"/>
      <c r="ECP117" s="100"/>
      <c r="ECQ117" s="100"/>
      <c r="ECR117" s="100"/>
      <c r="ECS117" s="100"/>
      <c r="ECT117" s="100"/>
      <c r="ECU117" s="100"/>
      <c r="ECV117" s="100"/>
      <c r="ECW117" s="100"/>
      <c r="ECX117" s="100"/>
      <c r="ECY117" s="100"/>
      <c r="ECZ117" s="100"/>
      <c r="EDA117" s="100"/>
      <c r="EDB117" s="100"/>
      <c r="EDC117" s="100"/>
      <c r="EDD117" s="100"/>
      <c r="EDE117" s="100"/>
      <c r="EDF117" s="100"/>
      <c r="EDG117" s="100"/>
      <c r="EDH117" s="100"/>
      <c r="EDI117" s="100"/>
      <c r="EDJ117" s="100"/>
      <c r="EDK117" s="100"/>
      <c r="EDL117" s="100"/>
      <c r="EDM117" s="100"/>
      <c r="EDN117" s="100"/>
      <c r="EDO117" s="100"/>
      <c r="EDP117" s="100"/>
      <c r="EDQ117" s="100"/>
      <c r="EDR117" s="100"/>
      <c r="EDS117" s="100"/>
      <c r="EDT117" s="100"/>
      <c r="EDU117" s="100"/>
      <c r="EDV117" s="100"/>
      <c r="EDW117" s="100"/>
      <c r="EDX117" s="100"/>
      <c r="EDY117" s="100"/>
      <c r="EDZ117" s="100"/>
      <c r="EEA117" s="100"/>
      <c r="EEB117" s="100"/>
      <c r="EEC117" s="100"/>
      <c r="EED117" s="100"/>
      <c r="EEE117" s="100"/>
      <c r="EEF117" s="100"/>
      <c r="EEG117" s="100"/>
      <c r="EEH117" s="100"/>
      <c r="EEI117" s="100"/>
      <c r="EEJ117" s="100"/>
      <c r="EEK117" s="100"/>
      <c r="EEL117" s="100"/>
      <c r="EEM117" s="100"/>
      <c r="EEN117" s="100"/>
      <c r="EEO117" s="100"/>
      <c r="EEP117" s="100"/>
      <c r="EEQ117" s="100"/>
      <c r="EER117" s="100"/>
      <c r="EES117" s="100"/>
      <c r="EET117" s="100"/>
      <c r="EEU117" s="100"/>
      <c r="EEV117" s="100"/>
      <c r="EEW117" s="100"/>
      <c r="EEX117" s="100"/>
      <c r="EEY117" s="100"/>
      <c r="EEZ117" s="100"/>
      <c r="EFA117" s="100"/>
      <c r="EFB117" s="100"/>
      <c r="EFC117" s="100"/>
      <c r="EFD117" s="100"/>
      <c r="EFE117" s="100"/>
      <c r="EFF117" s="100"/>
      <c r="EFG117" s="100"/>
      <c r="EFH117" s="100"/>
      <c r="EFI117" s="100"/>
      <c r="EFJ117" s="100"/>
      <c r="EFK117" s="100"/>
      <c r="EFL117" s="100"/>
      <c r="EFM117" s="100"/>
      <c r="EFN117" s="100"/>
      <c r="EFO117" s="100"/>
      <c r="EFP117" s="100"/>
      <c r="EFQ117" s="100"/>
      <c r="EFR117" s="100"/>
      <c r="EFS117" s="100"/>
      <c r="EFT117" s="100"/>
      <c r="EFU117" s="100"/>
      <c r="EFV117" s="100"/>
      <c r="EFW117" s="100"/>
      <c r="EFX117" s="100"/>
      <c r="EFY117" s="100"/>
      <c r="EFZ117" s="100"/>
      <c r="EGA117" s="100"/>
      <c r="EGB117" s="100"/>
      <c r="EGC117" s="100"/>
      <c r="EGD117" s="100"/>
      <c r="EGE117" s="100"/>
      <c r="EGF117" s="100"/>
      <c r="EGG117" s="100"/>
      <c r="EGH117" s="100"/>
      <c r="EGI117" s="100"/>
      <c r="EGJ117" s="100"/>
      <c r="EGK117" s="100"/>
      <c r="EGL117" s="100"/>
      <c r="EGM117" s="100"/>
      <c r="EGN117" s="100"/>
      <c r="EGO117" s="100"/>
      <c r="EGP117" s="100"/>
      <c r="EGQ117" s="100"/>
      <c r="EGR117" s="100"/>
      <c r="EGS117" s="100"/>
      <c r="EGT117" s="100"/>
      <c r="EGU117" s="100"/>
      <c r="EGV117" s="100"/>
      <c r="EGW117" s="100"/>
      <c r="EGX117" s="100"/>
      <c r="EGY117" s="100"/>
      <c r="EGZ117" s="100"/>
      <c r="EHA117" s="100"/>
      <c r="EHB117" s="100"/>
      <c r="EHC117" s="100"/>
      <c r="EHD117" s="100"/>
      <c r="EHE117" s="100"/>
      <c r="EHF117" s="100"/>
      <c r="EHG117" s="100"/>
      <c r="EHH117" s="100"/>
      <c r="EHI117" s="100"/>
      <c r="EHJ117" s="100"/>
      <c r="EHK117" s="100"/>
      <c r="EHL117" s="100"/>
      <c r="EHM117" s="100"/>
      <c r="EHN117" s="100"/>
      <c r="EHO117" s="100"/>
      <c r="EHP117" s="100"/>
      <c r="EHQ117" s="100"/>
      <c r="EHR117" s="100"/>
      <c r="EHS117" s="100"/>
      <c r="EHT117" s="100"/>
      <c r="EHU117" s="100"/>
      <c r="EHV117" s="100"/>
      <c r="EHW117" s="100"/>
      <c r="EHX117" s="100"/>
      <c r="EHY117" s="100"/>
      <c r="EHZ117" s="100"/>
      <c r="EIA117" s="100"/>
      <c r="EIB117" s="100"/>
      <c r="EIC117" s="100"/>
      <c r="EID117" s="100"/>
      <c r="EIE117" s="100"/>
      <c r="EIF117" s="100"/>
      <c r="EIG117" s="100"/>
      <c r="EIH117" s="100"/>
      <c r="EII117" s="100"/>
      <c r="EIJ117" s="100"/>
      <c r="EIK117" s="100"/>
      <c r="EIL117" s="100"/>
      <c r="EIM117" s="100"/>
      <c r="EIN117" s="100"/>
      <c r="EIO117" s="100"/>
      <c r="EIP117" s="100"/>
      <c r="EIQ117" s="100"/>
      <c r="EIR117" s="100"/>
      <c r="EIS117" s="100"/>
      <c r="EIT117" s="100"/>
      <c r="EIU117" s="100"/>
      <c r="EIV117" s="100"/>
      <c r="EIW117" s="100"/>
      <c r="EIX117" s="100"/>
      <c r="EIY117" s="100"/>
      <c r="EIZ117" s="100"/>
      <c r="EJA117" s="100"/>
      <c r="EJB117" s="100"/>
      <c r="EJC117" s="100"/>
      <c r="EJD117" s="100"/>
      <c r="EJE117" s="100"/>
      <c r="EJF117" s="100"/>
      <c r="EJG117" s="100"/>
      <c r="EJH117" s="100"/>
      <c r="EJI117" s="100"/>
      <c r="EJJ117" s="100"/>
      <c r="EJK117" s="100"/>
      <c r="EJL117" s="100"/>
      <c r="EJM117" s="100"/>
      <c r="EJN117" s="100"/>
      <c r="EJO117" s="100"/>
      <c r="EJP117" s="100"/>
      <c r="EJQ117" s="100"/>
      <c r="EJR117" s="100"/>
      <c r="EJS117" s="100"/>
      <c r="EJT117" s="100"/>
      <c r="EJU117" s="100"/>
      <c r="EJV117" s="100"/>
      <c r="EJW117" s="100"/>
      <c r="EJX117" s="100"/>
      <c r="EJY117" s="100"/>
      <c r="EJZ117" s="100"/>
      <c r="EKA117" s="100"/>
      <c r="EKB117" s="100"/>
      <c r="EKC117" s="100"/>
      <c r="EKD117" s="100"/>
      <c r="EKE117" s="100"/>
      <c r="EKF117" s="100"/>
      <c r="EKG117" s="100"/>
      <c r="EKH117" s="100"/>
      <c r="EKI117" s="100"/>
      <c r="EKJ117" s="100"/>
      <c r="EKK117" s="100"/>
      <c r="EKL117" s="100"/>
      <c r="EKM117" s="100"/>
      <c r="EKN117" s="100"/>
      <c r="EKO117" s="100"/>
      <c r="EKP117" s="100"/>
      <c r="EKQ117" s="100"/>
      <c r="EKR117" s="100"/>
      <c r="EKS117" s="100"/>
      <c r="EKT117" s="100"/>
      <c r="EKU117" s="100"/>
      <c r="EKV117" s="100"/>
      <c r="EKW117" s="100"/>
      <c r="EKX117" s="100"/>
      <c r="EKY117" s="100"/>
      <c r="EKZ117" s="100"/>
      <c r="ELA117" s="100"/>
      <c r="ELB117" s="100"/>
      <c r="ELC117" s="100"/>
      <c r="ELD117" s="100"/>
      <c r="ELE117" s="100"/>
      <c r="ELF117" s="100"/>
      <c r="ELG117" s="100"/>
      <c r="ELH117" s="100"/>
      <c r="ELI117" s="100"/>
      <c r="ELJ117" s="100"/>
      <c r="ELK117" s="100"/>
      <c r="ELL117" s="100"/>
      <c r="ELM117" s="100"/>
      <c r="ELN117" s="100"/>
      <c r="ELO117" s="100"/>
      <c r="ELP117" s="100"/>
      <c r="ELQ117" s="100"/>
      <c r="ELR117" s="100"/>
      <c r="ELS117" s="100"/>
      <c r="ELT117" s="100"/>
      <c r="ELU117" s="100"/>
      <c r="ELV117" s="100"/>
      <c r="ELW117" s="100"/>
      <c r="ELX117" s="100"/>
      <c r="ELY117" s="100"/>
      <c r="ELZ117" s="100"/>
      <c r="EMA117" s="100"/>
      <c r="EMB117" s="100"/>
      <c r="EMC117" s="100"/>
      <c r="EMD117" s="100"/>
      <c r="EME117" s="100"/>
      <c r="EMF117" s="100"/>
      <c r="EMG117" s="100"/>
      <c r="EMH117" s="100"/>
      <c r="EMI117" s="100"/>
      <c r="EMJ117" s="100"/>
      <c r="EMK117" s="100"/>
      <c r="EML117" s="100"/>
      <c r="EMM117" s="100"/>
      <c r="EMN117" s="100"/>
      <c r="EMO117" s="100"/>
      <c r="EMP117" s="100"/>
      <c r="EMQ117" s="100"/>
      <c r="EMR117" s="100"/>
      <c r="EMS117" s="100"/>
      <c r="EMT117" s="100"/>
      <c r="EMU117" s="100"/>
      <c r="EMV117" s="100"/>
      <c r="EMW117" s="100"/>
      <c r="EMX117" s="100"/>
      <c r="EMY117" s="100"/>
      <c r="EMZ117" s="100"/>
      <c r="ENA117" s="100"/>
      <c r="ENB117" s="100"/>
      <c r="ENC117" s="100"/>
      <c r="END117" s="100"/>
      <c r="ENE117" s="100"/>
      <c r="ENF117" s="100"/>
      <c r="ENG117" s="100"/>
      <c r="ENH117" s="100"/>
      <c r="ENI117" s="100"/>
      <c r="ENJ117" s="100"/>
      <c r="ENK117" s="100"/>
      <c r="ENL117" s="100"/>
      <c r="ENM117" s="100"/>
      <c r="ENN117" s="100"/>
      <c r="ENO117" s="100"/>
      <c r="ENP117" s="100"/>
      <c r="ENQ117" s="100"/>
      <c r="ENR117" s="100"/>
      <c r="ENS117" s="100"/>
      <c r="ENT117" s="100"/>
      <c r="ENU117" s="100"/>
      <c r="ENV117" s="100"/>
      <c r="ENW117" s="100"/>
      <c r="ENX117" s="100"/>
      <c r="ENY117" s="100"/>
      <c r="ENZ117" s="100"/>
      <c r="EOA117" s="100"/>
      <c r="EOB117" s="100"/>
      <c r="EOC117" s="100"/>
      <c r="EOD117" s="100"/>
      <c r="EOE117" s="100"/>
      <c r="EOF117" s="100"/>
      <c r="EOG117" s="100"/>
      <c r="EOH117" s="100"/>
      <c r="EOI117" s="100"/>
      <c r="EOJ117" s="100"/>
      <c r="EOK117" s="100"/>
      <c r="EOL117" s="100"/>
      <c r="EOM117" s="100"/>
      <c r="EON117" s="100"/>
      <c r="EOO117" s="100"/>
      <c r="EOP117" s="100"/>
      <c r="EOQ117" s="100"/>
      <c r="EOR117" s="100"/>
      <c r="EOS117" s="100"/>
      <c r="EOT117" s="100"/>
      <c r="EOU117" s="100"/>
      <c r="EOV117" s="100"/>
      <c r="EOW117" s="100"/>
      <c r="EOX117" s="100"/>
      <c r="EOY117" s="100"/>
      <c r="EOZ117" s="100"/>
      <c r="EPA117" s="100"/>
      <c r="EPB117" s="100"/>
      <c r="EPC117" s="100"/>
      <c r="EPD117" s="100"/>
      <c r="EPE117" s="100"/>
      <c r="EPF117" s="100"/>
      <c r="EPG117" s="100"/>
      <c r="EPH117" s="100"/>
      <c r="EPI117" s="100"/>
      <c r="EPJ117" s="100"/>
      <c r="EPK117" s="100"/>
      <c r="EPL117" s="100"/>
      <c r="EPM117" s="100"/>
      <c r="EPN117" s="100"/>
      <c r="EPO117" s="100"/>
      <c r="EPP117" s="100"/>
      <c r="EPQ117" s="100"/>
      <c r="EPR117" s="100"/>
      <c r="EPS117" s="100"/>
      <c r="EPT117" s="100"/>
      <c r="EPU117" s="100"/>
      <c r="EPV117" s="100"/>
      <c r="EPW117" s="100"/>
      <c r="EPX117" s="100"/>
      <c r="EPY117" s="100"/>
      <c r="EPZ117" s="100"/>
      <c r="EQA117" s="100"/>
      <c r="EQB117" s="100"/>
      <c r="EQC117" s="100"/>
      <c r="EQD117" s="100"/>
      <c r="EQE117" s="100"/>
      <c r="EQF117" s="100"/>
      <c r="EQG117" s="100"/>
      <c r="EQH117" s="100"/>
      <c r="EQI117" s="100"/>
      <c r="EQJ117" s="100"/>
      <c r="EQK117" s="100"/>
      <c r="EQL117" s="100"/>
      <c r="EQM117" s="100"/>
      <c r="EQN117" s="100"/>
      <c r="EQO117" s="100"/>
      <c r="EQP117" s="100"/>
      <c r="EQQ117" s="100"/>
      <c r="EQR117" s="100"/>
      <c r="EQS117" s="100"/>
      <c r="EQT117" s="100"/>
      <c r="EQU117" s="100"/>
      <c r="EQV117" s="100"/>
      <c r="EQW117" s="100"/>
      <c r="EQX117" s="100"/>
      <c r="EQY117" s="100"/>
      <c r="EQZ117" s="100"/>
      <c r="ERA117" s="100"/>
      <c r="ERB117" s="100"/>
      <c r="ERC117" s="100"/>
      <c r="ERD117" s="100"/>
      <c r="ERE117" s="100"/>
      <c r="ERF117" s="100"/>
      <c r="ERG117" s="100"/>
      <c r="ERH117" s="100"/>
      <c r="ERI117" s="100"/>
      <c r="ERJ117" s="100"/>
      <c r="ERK117" s="100"/>
      <c r="ERL117" s="100"/>
      <c r="ERM117" s="100"/>
      <c r="ERN117" s="100"/>
      <c r="ERO117" s="100"/>
      <c r="ERP117" s="100"/>
      <c r="ERQ117" s="100"/>
      <c r="ERR117" s="100"/>
      <c r="ERS117" s="100"/>
      <c r="ERT117" s="100"/>
      <c r="ERU117" s="100"/>
      <c r="ERV117" s="100"/>
      <c r="ERW117" s="100"/>
      <c r="ERX117" s="100"/>
      <c r="ERY117" s="100"/>
      <c r="ERZ117" s="100"/>
      <c r="ESA117" s="100"/>
      <c r="ESB117" s="100"/>
      <c r="ESC117" s="100"/>
      <c r="ESD117" s="100"/>
      <c r="ESE117" s="100"/>
      <c r="ESF117" s="100"/>
      <c r="ESG117" s="100"/>
      <c r="ESH117" s="100"/>
      <c r="ESI117" s="100"/>
      <c r="ESJ117" s="100"/>
      <c r="ESK117" s="100"/>
      <c r="ESL117" s="100"/>
      <c r="ESM117" s="100"/>
      <c r="ESN117" s="100"/>
      <c r="ESO117" s="100"/>
      <c r="ESP117" s="100"/>
      <c r="ESQ117" s="100"/>
      <c r="ESR117" s="100"/>
      <c r="ESS117" s="100"/>
      <c r="EST117" s="100"/>
      <c r="ESU117" s="100"/>
      <c r="ESV117" s="100"/>
      <c r="ESW117" s="100"/>
      <c r="ESX117" s="100"/>
      <c r="ESY117" s="100"/>
      <c r="ESZ117" s="100"/>
      <c r="ETA117" s="100"/>
      <c r="ETB117" s="100"/>
      <c r="ETC117" s="100"/>
      <c r="ETD117" s="100"/>
      <c r="ETE117" s="100"/>
      <c r="ETF117" s="100"/>
      <c r="ETG117" s="100"/>
      <c r="ETH117" s="100"/>
      <c r="ETI117" s="100"/>
      <c r="ETJ117" s="100"/>
      <c r="ETK117" s="100"/>
      <c r="ETL117" s="100"/>
      <c r="ETM117" s="100"/>
      <c r="ETN117" s="100"/>
      <c r="ETO117" s="100"/>
      <c r="ETP117" s="100"/>
      <c r="ETQ117" s="100"/>
      <c r="ETR117" s="100"/>
      <c r="ETS117" s="100"/>
      <c r="ETT117" s="100"/>
      <c r="ETU117" s="100"/>
      <c r="ETV117" s="100"/>
      <c r="ETW117" s="100"/>
      <c r="ETX117" s="100"/>
      <c r="ETY117" s="100"/>
      <c r="ETZ117" s="100"/>
      <c r="EUA117" s="100"/>
      <c r="EUB117" s="100"/>
      <c r="EUC117" s="100"/>
      <c r="EUD117" s="100"/>
      <c r="EUE117" s="100"/>
      <c r="EUF117" s="100"/>
      <c r="EUG117" s="100"/>
      <c r="EUH117" s="100"/>
      <c r="EUI117" s="100"/>
      <c r="EUJ117" s="100"/>
      <c r="EUK117" s="100"/>
      <c r="EUL117" s="100"/>
      <c r="EUM117" s="100"/>
      <c r="EUN117" s="100"/>
      <c r="EUO117" s="100"/>
      <c r="EUP117" s="100"/>
      <c r="EUQ117" s="100"/>
      <c r="EUR117" s="100"/>
      <c r="EUS117" s="100"/>
      <c r="EUT117" s="100"/>
      <c r="EUU117" s="100"/>
      <c r="EUV117" s="100"/>
      <c r="EUW117" s="100"/>
      <c r="EUX117" s="100"/>
      <c r="EUY117" s="100"/>
      <c r="EUZ117" s="100"/>
      <c r="EVA117" s="100"/>
      <c r="EVB117" s="100"/>
      <c r="EVC117" s="100"/>
      <c r="EVD117" s="100"/>
      <c r="EVE117" s="100"/>
      <c r="EVF117" s="100"/>
      <c r="EVG117" s="100"/>
      <c r="EVH117" s="100"/>
      <c r="EVI117" s="100"/>
      <c r="EVJ117" s="100"/>
      <c r="EVK117" s="100"/>
      <c r="EVL117" s="100"/>
      <c r="EVM117" s="100"/>
      <c r="EVN117" s="100"/>
      <c r="EVO117" s="100"/>
      <c r="EVP117" s="100"/>
      <c r="EVQ117" s="100"/>
      <c r="EVR117" s="100"/>
      <c r="EVS117" s="100"/>
      <c r="EVT117" s="100"/>
      <c r="EVU117" s="100"/>
      <c r="EVV117" s="100"/>
      <c r="EVW117" s="100"/>
      <c r="EVX117" s="100"/>
      <c r="EVY117" s="100"/>
      <c r="EVZ117" s="100"/>
      <c r="EWA117" s="100"/>
      <c r="EWB117" s="100"/>
      <c r="EWC117" s="100"/>
      <c r="EWD117" s="100"/>
      <c r="EWE117" s="100"/>
      <c r="EWF117" s="100"/>
      <c r="EWG117" s="100"/>
      <c r="EWH117" s="100"/>
      <c r="EWI117" s="100"/>
      <c r="EWJ117" s="100"/>
      <c r="EWK117" s="100"/>
      <c r="EWL117" s="100"/>
      <c r="EWM117" s="100"/>
      <c r="EWN117" s="100"/>
      <c r="EWO117" s="100"/>
      <c r="EWP117" s="100"/>
      <c r="EWQ117" s="100"/>
      <c r="EWR117" s="100"/>
      <c r="EWS117" s="100"/>
      <c r="EWT117" s="100"/>
      <c r="EWU117" s="100"/>
      <c r="EWV117" s="100"/>
      <c r="EWW117" s="100"/>
      <c r="EWX117" s="100"/>
      <c r="EWY117" s="100"/>
      <c r="EWZ117" s="100"/>
      <c r="EXA117" s="100"/>
      <c r="EXB117" s="100"/>
      <c r="EXC117" s="100"/>
      <c r="EXD117" s="100"/>
      <c r="EXE117" s="100"/>
      <c r="EXF117" s="100"/>
      <c r="EXG117" s="100"/>
      <c r="EXH117" s="100"/>
      <c r="EXI117" s="100"/>
      <c r="EXJ117" s="100"/>
      <c r="EXK117" s="100"/>
      <c r="EXL117" s="100"/>
      <c r="EXM117" s="100"/>
      <c r="EXN117" s="100"/>
      <c r="EXO117" s="100"/>
      <c r="EXP117" s="100"/>
      <c r="EXQ117" s="100"/>
      <c r="EXR117" s="100"/>
      <c r="EXS117" s="100"/>
      <c r="EXT117" s="100"/>
      <c r="EXU117" s="100"/>
      <c r="EXV117" s="100"/>
      <c r="EXW117" s="100"/>
      <c r="EXX117" s="100"/>
      <c r="EXY117" s="100"/>
      <c r="EXZ117" s="100"/>
      <c r="EYA117" s="100"/>
      <c r="EYB117" s="100"/>
      <c r="EYC117" s="100"/>
      <c r="EYD117" s="100"/>
      <c r="EYE117" s="100"/>
      <c r="EYF117" s="100"/>
      <c r="EYG117" s="100"/>
      <c r="EYH117" s="100"/>
      <c r="EYI117" s="100"/>
      <c r="EYJ117" s="100"/>
      <c r="EYK117" s="100"/>
      <c r="EYL117" s="100"/>
      <c r="EYM117" s="100"/>
      <c r="EYN117" s="100"/>
      <c r="EYO117" s="100"/>
      <c r="EYP117" s="100"/>
      <c r="EYQ117" s="100"/>
      <c r="EYR117" s="100"/>
      <c r="EYS117" s="100"/>
      <c r="EYT117" s="100"/>
      <c r="EYU117" s="100"/>
      <c r="EYV117" s="100"/>
      <c r="EYW117" s="100"/>
      <c r="EYX117" s="100"/>
      <c r="EYY117" s="100"/>
      <c r="EYZ117" s="100"/>
      <c r="EZA117" s="100"/>
      <c r="EZB117" s="100"/>
      <c r="EZC117" s="100"/>
      <c r="EZD117" s="100"/>
      <c r="EZE117" s="100"/>
      <c r="EZF117" s="100"/>
      <c r="EZG117" s="100"/>
      <c r="EZH117" s="100"/>
      <c r="EZI117" s="100"/>
      <c r="EZJ117" s="100"/>
      <c r="EZK117" s="100"/>
      <c r="EZL117" s="100"/>
      <c r="EZM117" s="100"/>
      <c r="EZN117" s="100"/>
      <c r="EZO117" s="100"/>
      <c r="EZP117" s="100"/>
      <c r="EZQ117" s="100"/>
      <c r="EZR117" s="100"/>
      <c r="EZS117" s="100"/>
      <c r="EZT117" s="100"/>
      <c r="EZU117" s="100"/>
      <c r="EZV117" s="100"/>
      <c r="EZW117" s="100"/>
      <c r="EZX117" s="100"/>
      <c r="EZY117" s="100"/>
      <c r="EZZ117" s="100"/>
      <c r="FAA117" s="100"/>
      <c r="FAB117" s="100"/>
      <c r="FAC117" s="100"/>
      <c r="FAD117" s="100"/>
      <c r="FAE117" s="100"/>
      <c r="FAF117" s="100"/>
      <c r="FAG117" s="100"/>
      <c r="FAH117" s="100"/>
      <c r="FAI117" s="100"/>
      <c r="FAJ117" s="100"/>
      <c r="FAK117" s="100"/>
      <c r="FAL117" s="100"/>
      <c r="FAM117" s="100"/>
      <c r="FAN117" s="100"/>
      <c r="FAO117" s="100"/>
      <c r="FAP117" s="100"/>
      <c r="FAQ117" s="100"/>
      <c r="FAR117" s="100"/>
      <c r="FAS117" s="100"/>
      <c r="FAT117" s="100"/>
      <c r="FAU117" s="100"/>
      <c r="FAV117" s="100"/>
      <c r="FAW117" s="100"/>
      <c r="FAX117" s="100"/>
      <c r="FAY117" s="100"/>
      <c r="FAZ117" s="100"/>
      <c r="FBA117" s="100"/>
      <c r="FBB117" s="100"/>
      <c r="FBC117" s="100"/>
      <c r="FBD117" s="100"/>
      <c r="FBE117" s="100"/>
      <c r="FBF117" s="100"/>
      <c r="FBG117" s="100"/>
      <c r="FBH117" s="100"/>
      <c r="FBI117" s="100"/>
      <c r="FBJ117" s="100"/>
      <c r="FBK117" s="100"/>
      <c r="FBL117" s="100"/>
      <c r="FBM117" s="100"/>
      <c r="FBN117" s="100"/>
      <c r="FBO117" s="100"/>
      <c r="FBP117" s="100"/>
      <c r="FBQ117" s="100"/>
      <c r="FBR117" s="100"/>
      <c r="FBS117" s="100"/>
      <c r="FBT117" s="100"/>
      <c r="FBU117" s="100"/>
      <c r="FBV117" s="100"/>
      <c r="FBW117" s="100"/>
      <c r="FBX117" s="100"/>
      <c r="FBY117" s="100"/>
      <c r="FBZ117" s="100"/>
      <c r="FCA117" s="100"/>
      <c r="FCB117" s="100"/>
      <c r="FCC117" s="100"/>
      <c r="FCD117" s="100"/>
      <c r="FCE117" s="100"/>
      <c r="FCF117" s="100"/>
      <c r="FCG117" s="100"/>
      <c r="FCH117" s="100"/>
      <c r="FCI117" s="100"/>
      <c r="FCJ117" s="100"/>
      <c r="FCK117" s="100"/>
      <c r="FCL117" s="100"/>
      <c r="FCM117" s="100"/>
      <c r="FCN117" s="100"/>
      <c r="FCO117" s="100"/>
      <c r="FCP117" s="100"/>
      <c r="FCQ117" s="100"/>
      <c r="FCR117" s="100"/>
      <c r="FCS117" s="100"/>
      <c r="FCT117" s="100"/>
      <c r="FCU117" s="100"/>
      <c r="FCV117" s="100"/>
      <c r="FCW117" s="100"/>
      <c r="FCX117" s="100"/>
      <c r="FCY117" s="100"/>
      <c r="FCZ117" s="100"/>
      <c r="FDA117" s="100"/>
      <c r="FDB117" s="100"/>
      <c r="FDC117" s="100"/>
      <c r="FDD117" s="100"/>
      <c r="FDE117" s="100"/>
      <c r="FDF117" s="100"/>
      <c r="FDG117" s="100"/>
      <c r="FDH117" s="100"/>
      <c r="FDI117" s="100"/>
      <c r="FDJ117" s="100"/>
      <c r="FDK117" s="100"/>
      <c r="FDL117" s="100"/>
      <c r="FDM117" s="100"/>
      <c r="FDN117" s="100"/>
      <c r="FDO117" s="100"/>
      <c r="FDP117" s="100"/>
      <c r="FDQ117" s="100"/>
      <c r="FDR117" s="100"/>
      <c r="FDS117" s="100"/>
      <c r="FDT117" s="100"/>
      <c r="FDU117" s="100"/>
      <c r="FDV117" s="100"/>
      <c r="FDW117" s="100"/>
      <c r="FDX117" s="100"/>
      <c r="FDY117" s="100"/>
      <c r="FDZ117" s="100"/>
      <c r="FEA117" s="100"/>
      <c r="FEB117" s="100"/>
      <c r="FEC117" s="100"/>
      <c r="FED117" s="100"/>
      <c r="FEE117" s="100"/>
      <c r="FEF117" s="100"/>
      <c r="FEG117" s="100"/>
      <c r="FEH117" s="100"/>
      <c r="FEI117" s="100"/>
      <c r="FEJ117" s="100"/>
      <c r="FEK117" s="100"/>
      <c r="FEL117" s="100"/>
      <c r="FEM117" s="100"/>
      <c r="FEN117" s="100"/>
      <c r="FEO117" s="100"/>
      <c r="FEP117" s="100"/>
      <c r="FEQ117" s="100"/>
      <c r="FER117" s="100"/>
      <c r="FES117" s="100"/>
      <c r="FET117" s="100"/>
      <c r="FEU117" s="100"/>
      <c r="FEV117" s="100"/>
      <c r="FEW117" s="100"/>
      <c r="FEX117" s="100"/>
      <c r="FEY117" s="100"/>
      <c r="FEZ117" s="100"/>
      <c r="FFA117" s="100"/>
      <c r="FFB117" s="100"/>
      <c r="FFC117" s="100"/>
      <c r="FFD117" s="100"/>
      <c r="FFE117" s="100"/>
      <c r="FFF117" s="100"/>
      <c r="FFG117" s="100"/>
      <c r="FFH117" s="100"/>
      <c r="FFI117" s="100"/>
      <c r="FFJ117" s="100"/>
      <c r="FFK117" s="100"/>
      <c r="FFL117" s="100"/>
      <c r="FFM117" s="100"/>
      <c r="FFN117" s="100"/>
      <c r="FFO117" s="100"/>
      <c r="FFP117" s="100"/>
      <c r="FFQ117" s="100"/>
      <c r="FFR117" s="100"/>
      <c r="FFS117" s="100"/>
      <c r="FFT117" s="100"/>
      <c r="FFU117" s="100"/>
      <c r="FFV117" s="100"/>
      <c r="FFW117" s="100"/>
      <c r="FFX117" s="100"/>
      <c r="FFY117" s="100"/>
      <c r="FFZ117" s="100"/>
      <c r="FGA117" s="100"/>
      <c r="FGB117" s="100"/>
      <c r="FGC117" s="100"/>
      <c r="FGD117" s="100"/>
      <c r="FGE117" s="100"/>
      <c r="FGF117" s="100"/>
      <c r="FGG117" s="100"/>
      <c r="FGH117" s="100"/>
      <c r="FGI117" s="100"/>
      <c r="FGJ117" s="100"/>
      <c r="FGK117" s="100"/>
      <c r="FGL117" s="100"/>
      <c r="FGM117" s="100"/>
      <c r="FGN117" s="100"/>
      <c r="FGO117" s="100"/>
      <c r="FGP117" s="100"/>
      <c r="FGQ117" s="100"/>
      <c r="FGR117" s="100"/>
      <c r="FGS117" s="100"/>
      <c r="FGT117" s="100"/>
      <c r="FGU117" s="100"/>
      <c r="FGV117" s="100"/>
      <c r="FGW117" s="100"/>
      <c r="FGX117" s="100"/>
      <c r="FGY117" s="100"/>
      <c r="FGZ117" s="100"/>
      <c r="FHA117" s="100"/>
      <c r="FHB117" s="100"/>
      <c r="FHC117" s="100"/>
      <c r="FHD117" s="100"/>
      <c r="FHE117" s="100"/>
      <c r="FHF117" s="100"/>
      <c r="FHG117" s="100"/>
      <c r="FHH117" s="100"/>
      <c r="FHI117" s="100"/>
      <c r="FHJ117" s="100"/>
      <c r="FHK117" s="100"/>
      <c r="FHL117" s="100"/>
      <c r="FHM117" s="100"/>
      <c r="FHN117" s="100"/>
      <c r="FHO117" s="100"/>
      <c r="FHP117" s="100"/>
      <c r="FHQ117" s="100"/>
      <c r="FHR117" s="100"/>
      <c r="FHS117" s="100"/>
      <c r="FHT117" s="100"/>
      <c r="FHU117" s="100"/>
      <c r="FHV117" s="100"/>
      <c r="FHW117" s="100"/>
      <c r="FHX117" s="100"/>
      <c r="FHY117" s="100"/>
      <c r="FHZ117" s="100"/>
      <c r="FIA117" s="100"/>
      <c r="FIB117" s="100"/>
      <c r="FIC117" s="100"/>
      <c r="FID117" s="100"/>
      <c r="FIE117" s="100"/>
      <c r="FIF117" s="100"/>
      <c r="FIG117" s="100"/>
      <c r="FIH117" s="100"/>
      <c r="FII117" s="100"/>
      <c r="FIJ117" s="100"/>
      <c r="FIK117" s="100"/>
      <c r="FIL117" s="100"/>
      <c r="FIM117" s="100"/>
      <c r="FIN117" s="100"/>
      <c r="FIO117" s="100"/>
      <c r="FIP117" s="100"/>
      <c r="FIQ117" s="100"/>
      <c r="FIR117" s="100"/>
      <c r="FIS117" s="100"/>
      <c r="FIT117" s="100"/>
      <c r="FIU117" s="100"/>
      <c r="FIV117" s="100"/>
      <c r="FIW117" s="100"/>
      <c r="FIX117" s="100"/>
      <c r="FIY117" s="100"/>
      <c r="FIZ117" s="100"/>
      <c r="FJA117" s="100"/>
      <c r="FJB117" s="100"/>
      <c r="FJC117" s="100"/>
      <c r="FJD117" s="100"/>
      <c r="FJE117" s="100"/>
      <c r="FJF117" s="100"/>
      <c r="FJG117" s="100"/>
      <c r="FJH117" s="100"/>
      <c r="FJI117" s="100"/>
      <c r="FJJ117" s="100"/>
      <c r="FJK117" s="100"/>
      <c r="FJL117" s="100"/>
      <c r="FJM117" s="100"/>
      <c r="FJN117" s="100"/>
      <c r="FJO117" s="100"/>
      <c r="FJP117" s="100"/>
      <c r="FJQ117" s="100"/>
      <c r="FJR117" s="100"/>
      <c r="FJS117" s="100"/>
      <c r="FJT117" s="100"/>
      <c r="FJU117" s="100"/>
      <c r="FJV117" s="100"/>
      <c r="FJW117" s="100"/>
      <c r="FJX117" s="100"/>
      <c r="FJY117" s="100"/>
      <c r="FJZ117" s="100"/>
      <c r="FKA117" s="100"/>
      <c r="FKB117" s="100"/>
      <c r="FKC117" s="100"/>
      <c r="FKD117" s="100"/>
      <c r="FKE117" s="100"/>
      <c r="FKF117" s="100"/>
      <c r="FKG117" s="100"/>
      <c r="FKH117" s="100"/>
      <c r="FKI117" s="100"/>
      <c r="FKJ117" s="100"/>
      <c r="FKK117" s="100"/>
      <c r="FKL117" s="100"/>
      <c r="FKM117" s="100"/>
      <c r="FKN117" s="100"/>
      <c r="FKO117" s="100"/>
      <c r="FKP117" s="100"/>
      <c r="FKQ117" s="100"/>
      <c r="FKR117" s="100"/>
      <c r="FKS117" s="100"/>
      <c r="FKT117" s="100"/>
      <c r="FKU117" s="100"/>
      <c r="FKV117" s="100"/>
      <c r="FKW117" s="100"/>
      <c r="FKX117" s="100"/>
      <c r="FKY117" s="100"/>
      <c r="FKZ117" s="100"/>
      <c r="FLA117" s="100"/>
      <c r="FLB117" s="100"/>
      <c r="FLC117" s="100"/>
      <c r="FLD117" s="100"/>
      <c r="FLE117" s="100"/>
      <c r="FLF117" s="100"/>
      <c r="FLG117" s="100"/>
      <c r="FLH117" s="100"/>
      <c r="FLI117" s="100"/>
      <c r="FLJ117" s="100"/>
      <c r="FLK117" s="100"/>
      <c r="FLL117" s="100"/>
      <c r="FLM117" s="100"/>
      <c r="FLN117" s="100"/>
      <c r="FLO117" s="100"/>
      <c r="FLP117" s="100"/>
      <c r="FLQ117" s="100"/>
      <c r="FLR117" s="100"/>
      <c r="FLS117" s="100"/>
      <c r="FLT117" s="100"/>
      <c r="FLU117" s="100"/>
      <c r="FLV117" s="100"/>
      <c r="FLW117" s="100"/>
      <c r="FLX117" s="100"/>
      <c r="FLY117" s="100"/>
      <c r="FLZ117" s="100"/>
      <c r="FMA117" s="100"/>
      <c r="FMB117" s="100"/>
      <c r="FMC117" s="100"/>
      <c r="FMD117" s="100"/>
      <c r="FME117" s="100"/>
      <c r="FMF117" s="100"/>
      <c r="FMG117" s="100"/>
      <c r="FMH117" s="100"/>
      <c r="FMI117" s="100"/>
      <c r="FMJ117" s="100"/>
      <c r="FMK117" s="100"/>
      <c r="FML117" s="100"/>
      <c r="FMM117" s="100"/>
      <c r="FMN117" s="100"/>
      <c r="FMO117" s="100"/>
      <c r="FMP117" s="100"/>
      <c r="FMQ117" s="100"/>
      <c r="FMR117" s="100"/>
      <c r="FMS117" s="100"/>
      <c r="FMT117" s="100"/>
      <c r="FMU117" s="100"/>
      <c r="FMV117" s="100"/>
      <c r="FMW117" s="100"/>
      <c r="FMX117" s="100"/>
      <c r="FMY117" s="100"/>
      <c r="FMZ117" s="100"/>
      <c r="FNA117" s="100"/>
      <c r="FNB117" s="100"/>
      <c r="FNC117" s="100"/>
      <c r="FND117" s="100"/>
      <c r="FNE117" s="100"/>
      <c r="FNF117" s="100"/>
      <c r="FNG117" s="100"/>
      <c r="FNH117" s="100"/>
      <c r="FNI117" s="100"/>
      <c r="FNJ117" s="100"/>
      <c r="FNK117" s="100"/>
      <c r="FNL117" s="100"/>
      <c r="FNM117" s="100"/>
      <c r="FNN117" s="100"/>
      <c r="FNO117" s="100"/>
      <c r="FNP117" s="100"/>
      <c r="FNQ117" s="100"/>
      <c r="FNR117" s="100"/>
      <c r="FNS117" s="100"/>
      <c r="FNT117" s="100"/>
      <c r="FNU117" s="100"/>
      <c r="FNV117" s="100"/>
      <c r="FNW117" s="100"/>
      <c r="FNX117" s="100"/>
      <c r="FNY117" s="100"/>
      <c r="FNZ117" s="100"/>
      <c r="FOA117" s="100"/>
      <c r="FOB117" s="100"/>
      <c r="FOC117" s="100"/>
      <c r="FOD117" s="100"/>
      <c r="FOE117" s="100"/>
      <c r="FOF117" s="100"/>
      <c r="FOG117" s="100"/>
      <c r="FOH117" s="100"/>
      <c r="FOI117" s="100"/>
      <c r="FOJ117" s="100"/>
      <c r="FOK117" s="100"/>
      <c r="FOL117" s="100"/>
      <c r="FOM117" s="100"/>
      <c r="FON117" s="100"/>
      <c r="FOO117" s="100"/>
      <c r="FOP117" s="100"/>
      <c r="FOQ117" s="100"/>
      <c r="FOR117" s="100"/>
      <c r="FOS117" s="100"/>
      <c r="FOT117" s="100"/>
      <c r="FOU117" s="100"/>
      <c r="FOV117" s="100"/>
      <c r="FOW117" s="100"/>
      <c r="FOX117" s="100"/>
      <c r="FOY117" s="100"/>
      <c r="FOZ117" s="100"/>
      <c r="FPA117" s="100"/>
      <c r="FPB117" s="100"/>
      <c r="FPC117" s="100"/>
      <c r="FPD117" s="100"/>
      <c r="FPE117" s="100"/>
      <c r="FPF117" s="100"/>
      <c r="FPG117" s="100"/>
      <c r="FPH117" s="100"/>
      <c r="FPI117" s="100"/>
      <c r="FPJ117" s="100"/>
      <c r="FPK117" s="100"/>
      <c r="FPL117" s="100"/>
      <c r="FPM117" s="100"/>
      <c r="FPN117" s="100"/>
      <c r="FPO117" s="100"/>
      <c r="FPP117" s="100"/>
      <c r="FPQ117" s="100"/>
      <c r="FPR117" s="100"/>
      <c r="FPS117" s="100"/>
      <c r="FPT117" s="100"/>
      <c r="FPU117" s="100"/>
      <c r="FPV117" s="100"/>
      <c r="FPW117" s="100"/>
      <c r="FPX117" s="100"/>
      <c r="FPY117" s="100"/>
      <c r="FPZ117" s="100"/>
      <c r="FQA117" s="100"/>
      <c r="FQB117" s="100"/>
      <c r="FQC117" s="100"/>
      <c r="FQD117" s="100"/>
      <c r="FQE117" s="100"/>
      <c r="FQF117" s="100"/>
      <c r="FQG117" s="100"/>
      <c r="FQH117" s="100"/>
      <c r="FQI117" s="100"/>
      <c r="FQJ117" s="100"/>
      <c r="FQK117" s="100"/>
      <c r="FQL117" s="100"/>
      <c r="FQM117" s="100"/>
      <c r="FQN117" s="100"/>
      <c r="FQO117" s="100"/>
      <c r="FQP117" s="100"/>
      <c r="FQQ117" s="100"/>
      <c r="FQR117" s="100"/>
      <c r="FQS117" s="100"/>
      <c r="FQT117" s="100"/>
      <c r="FQU117" s="100"/>
      <c r="FQV117" s="100"/>
      <c r="FQW117" s="100"/>
      <c r="FQX117" s="100"/>
      <c r="FQY117" s="100"/>
      <c r="FQZ117" s="100"/>
      <c r="FRA117" s="100"/>
      <c r="FRB117" s="100"/>
      <c r="FRC117" s="100"/>
      <c r="FRD117" s="100"/>
      <c r="FRE117" s="100"/>
      <c r="FRF117" s="100"/>
      <c r="FRG117" s="100"/>
      <c r="FRH117" s="100"/>
      <c r="FRI117" s="100"/>
      <c r="FRJ117" s="100"/>
      <c r="FRK117" s="100"/>
      <c r="FRL117" s="100"/>
      <c r="FRM117" s="100"/>
      <c r="FRN117" s="100"/>
      <c r="FRO117" s="100"/>
      <c r="FRP117" s="100"/>
      <c r="FRQ117" s="100"/>
      <c r="FRR117" s="100"/>
      <c r="FRS117" s="100"/>
      <c r="FRT117" s="100"/>
      <c r="FRU117" s="100"/>
      <c r="FRV117" s="100"/>
      <c r="FRW117" s="100"/>
      <c r="FRX117" s="100"/>
      <c r="FRY117" s="100"/>
      <c r="FRZ117" s="100"/>
      <c r="FSA117" s="100"/>
      <c r="FSB117" s="100"/>
      <c r="FSC117" s="100"/>
      <c r="FSD117" s="100"/>
      <c r="FSE117" s="100"/>
      <c r="FSF117" s="100"/>
      <c r="FSG117" s="100"/>
      <c r="FSH117" s="100"/>
      <c r="FSI117" s="100"/>
      <c r="FSJ117" s="100"/>
      <c r="FSK117" s="100"/>
      <c r="FSL117" s="100"/>
      <c r="FSM117" s="100"/>
      <c r="FSN117" s="100"/>
      <c r="FSO117" s="100"/>
      <c r="FSP117" s="100"/>
      <c r="FSQ117" s="100"/>
      <c r="FSR117" s="100"/>
      <c r="FSS117" s="100"/>
      <c r="FST117" s="100"/>
      <c r="FSU117" s="100"/>
      <c r="FSV117" s="100"/>
      <c r="FSW117" s="100"/>
      <c r="FSX117" s="100"/>
      <c r="FSY117" s="100"/>
      <c r="FSZ117" s="100"/>
      <c r="FTA117" s="100"/>
      <c r="FTB117" s="100"/>
      <c r="FTC117" s="100"/>
      <c r="FTD117" s="100"/>
      <c r="FTE117" s="100"/>
      <c r="FTF117" s="100"/>
      <c r="FTG117" s="100"/>
      <c r="FTH117" s="100"/>
      <c r="FTI117" s="100"/>
      <c r="FTJ117" s="100"/>
      <c r="FTK117" s="100"/>
      <c r="FTL117" s="100"/>
      <c r="FTM117" s="100"/>
      <c r="FTN117" s="100"/>
      <c r="FTO117" s="100"/>
      <c r="FTP117" s="100"/>
      <c r="FTQ117" s="100"/>
      <c r="FTR117" s="100"/>
      <c r="FTS117" s="100"/>
      <c r="FTT117" s="100"/>
      <c r="FTU117" s="100"/>
      <c r="FTV117" s="100"/>
      <c r="FTW117" s="100"/>
      <c r="FTX117" s="100"/>
      <c r="FTY117" s="100"/>
      <c r="FTZ117" s="100"/>
      <c r="FUA117" s="100"/>
      <c r="FUB117" s="100"/>
      <c r="FUC117" s="100"/>
      <c r="FUD117" s="100"/>
      <c r="FUE117" s="100"/>
      <c r="FUF117" s="100"/>
      <c r="FUG117" s="100"/>
      <c r="FUH117" s="100"/>
      <c r="FUI117" s="100"/>
      <c r="FUJ117" s="100"/>
      <c r="FUK117" s="100"/>
      <c r="FUL117" s="100"/>
      <c r="FUM117" s="100"/>
      <c r="FUN117" s="100"/>
      <c r="FUO117" s="100"/>
      <c r="FUP117" s="100"/>
      <c r="FUQ117" s="100"/>
      <c r="FUR117" s="100"/>
      <c r="FUS117" s="100"/>
      <c r="FUT117" s="100"/>
      <c r="FUU117" s="100"/>
      <c r="FUV117" s="100"/>
      <c r="FUW117" s="100"/>
      <c r="FUX117" s="100"/>
      <c r="FUY117" s="100"/>
      <c r="FUZ117" s="100"/>
      <c r="FVA117" s="100"/>
      <c r="FVB117" s="100"/>
      <c r="FVC117" s="100"/>
      <c r="FVD117" s="100"/>
      <c r="FVE117" s="100"/>
      <c r="FVF117" s="100"/>
      <c r="FVG117" s="100"/>
      <c r="FVH117" s="100"/>
      <c r="FVI117" s="100"/>
      <c r="FVJ117" s="100"/>
      <c r="FVK117" s="100"/>
      <c r="FVL117" s="100"/>
      <c r="FVM117" s="100"/>
      <c r="FVN117" s="100"/>
      <c r="FVO117" s="100"/>
      <c r="FVP117" s="100"/>
      <c r="FVQ117" s="100"/>
      <c r="FVR117" s="100"/>
      <c r="FVS117" s="100"/>
      <c r="FVT117" s="100"/>
      <c r="FVU117" s="100"/>
      <c r="FVV117" s="100"/>
      <c r="FVW117" s="100"/>
      <c r="FVX117" s="100"/>
      <c r="FVY117" s="100"/>
      <c r="FVZ117" s="100"/>
      <c r="FWA117" s="100"/>
      <c r="FWB117" s="100"/>
      <c r="FWC117" s="100"/>
      <c r="FWD117" s="100"/>
      <c r="FWE117" s="100"/>
      <c r="FWF117" s="100"/>
      <c r="FWG117" s="100"/>
      <c r="FWH117" s="100"/>
      <c r="FWI117" s="100"/>
      <c r="FWJ117" s="100"/>
      <c r="FWK117" s="100"/>
      <c r="FWL117" s="100"/>
      <c r="FWM117" s="100"/>
      <c r="FWN117" s="100"/>
      <c r="FWO117" s="100"/>
      <c r="FWP117" s="100"/>
      <c r="FWQ117" s="100"/>
      <c r="FWR117" s="100"/>
      <c r="FWS117" s="100"/>
      <c r="FWT117" s="100"/>
      <c r="FWU117" s="100"/>
      <c r="FWV117" s="100"/>
      <c r="FWW117" s="100"/>
      <c r="FWX117" s="100"/>
      <c r="FWY117" s="100"/>
      <c r="FWZ117" s="100"/>
      <c r="FXA117" s="100"/>
      <c r="FXB117" s="100"/>
      <c r="FXC117" s="100"/>
      <c r="FXD117" s="100"/>
      <c r="FXE117" s="100"/>
      <c r="FXF117" s="100"/>
      <c r="FXG117" s="100"/>
      <c r="FXH117" s="100"/>
      <c r="FXI117" s="100"/>
      <c r="FXJ117" s="100"/>
      <c r="FXK117" s="100"/>
      <c r="FXL117" s="100"/>
      <c r="FXM117" s="100"/>
      <c r="FXN117" s="100"/>
      <c r="FXO117" s="100"/>
      <c r="FXP117" s="100"/>
      <c r="FXQ117" s="100"/>
      <c r="FXR117" s="100"/>
      <c r="FXS117" s="100"/>
      <c r="FXT117" s="100"/>
      <c r="FXU117" s="100"/>
      <c r="FXV117" s="100"/>
      <c r="FXW117" s="100"/>
      <c r="FXX117" s="100"/>
      <c r="FXY117" s="100"/>
      <c r="FXZ117" s="100"/>
      <c r="FYA117" s="100"/>
      <c r="FYB117" s="100"/>
      <c r="FYC117" s="100"/>
      <c r="FYD117" s="100"/>
      <c r="FYE117" s="100"/>
      <c r="FYF117" s="100"/>
      <c r="FYG117" s="100"/>
      <c r="FYH117" s="100"/>
      <c r="FYI117" s="100"/>
      <c r="FYJ117" s="100"/>
      <c r="FYK117" s="100"/>
      <c r="FYL117" s="100"/>
      <c r="FYM117" s="100"/>
      <c r="FYN117" s="100"/>
      <c r="FYO117" s="100"/>
      <c r="FYP117" s="100"/>
      <c r="FYQ117" s="100"/>
      <c r="FYR117" s="100"/>
      <c r="FYS117" s="100"/>
      <c r="FYT117" s="100"/>
      <c r="FYU117" s="100"/>
      <c r="FYV117" s="100"/>
      <c r="FYW117" s="100"/>
      <c r="FYX117" s="100"/>
      <c r="FYY117" s="100"/>
      <c r="FYZ117" s="100"/>
      <c r="FZA117" s="100"/>
      <c r="FZB117" s="100"/>
      <c r="FZC117" s="100"/>
      <c r="FZD117" s="100"/>
      <c r="FZE117" s="100"/>
      <c r="FZF117" s="100"/>
      <c r="FZG117" s="100"/>
      <c r="FZH117" s="100"/>
      <c r="FZI117" s="100"/>
      <c r="FZJ117" s="100"/>
      <c r="FZK117" s="100"/>
      <c r="FZL117" s="100"/>
      <c r="FZM117" s="100"/>
      <c r="FZN117" s="100"/>
      <c r="FZO117" s="100"/>
      <c r="FZP117" s="100"/>
      <c r="FZQ117" s="100"/>
      <c r="FZR117" s="100"/>
      <c r="FZS117" s="100"/>
      <c r="FZT117" s="100"/>
      <c r="FZU117" s="100"/>
      <c r="FZV117" s="100"/>
      <c r="FZW117" s="100"/>
      <c r="FZX117" s="100"/>
      <c r="FZY117" s="100"/>
      <c r="FZZ117" s="100"/>
      <c r="GAA117" s="100"/>
      <c r="GAB117" s="100"/>
      <c r="GAC117" s="100"/>
      <c r="GAD117" s="100"/>
      <c r="GAE117" s="100"/>
      <c r="GAF117" s="100"/>
      <c r="GAG117" s="100"/>
      <c r="GAH117" s="100"/>
      <c r="GAI117" s="100"/>
      <c r="GAJ117" s="100"/>
      <c r="GAK117" s="100"/>
      <c r="GAL117" s="100"/>
      <c r="GAM117" s="100"/>
      <c r="GAN117" s="100"/>
      <c r="GAO117" s="100"/>
      <c r="GAP117" s="100"/>
      <c r="GAQ117" s="100"/>
      <c r="GAR117" s="100"/>
      <c r="GAS117" s="100"/>
      <c r="GAT117" s="100"/>
      <c r="GAU117" s="100"/>
      <c r="GAV117" s="100"/>
      <c r="GAW117" s="100"/>
      <c r="GAX117" s="100"/>
      <c r="GAY117" s="100"/>
      <c r="GAZ117" s="100"/>
      <c r="GBA117" s="100"/>
      <c r="GBB117" s="100"/>
      <c r="GBC117" s="100"/>
      <c r="GBD117" s="100"/>
      <c r="GBE117" s="100"/>
      <c r="GBF117" s="100"/>
      <c r="GBG117" s="100"/>
      <c r="GBH117" s="100"/>
      <c r="GBI117" s="100"/>
      <c r="GBJ117" s="100"/>
      <c r="GBK117" s="100"/>
      <c r="GBL117" s="100"/>
      <c r="GBM117" s="100"/>
      <c r="GBN117" s="100"/>
      <c r="GBO117" s="100"/>
      <c r="GBP117" s="100"/>
      <c r="GBQ117" s="100"/>
      <c r="GBR117" s="100"/>
      <c r="GBS117" s="100"/>
      <c r="GBT117" s="100"/>
      <c r="GBU117" s="100"/>
      <c r="GBV117" s="100"/>
      <c r="GBW117" s="100"/>
      <c r="GBX117" s="100"/>
      <c r="GBY117" s="100"/>
      <c r="GBZ117" s="100"/>
      <c r="GCA117" s="100"/>
      <c r="GCB117" s="100"/>
      <c r="GCC117" s="100"/>
      <c r="GCD117" s="100"/>
      <c r="GCE117" s="100"/>
      <c r="GCF117" s="100"/>
      <c r="GCG117" s="100"/>
      <c r="GCH117" s="100"/>
      <c r="GCI117" s="100"/>
      <c r="GCJ117" s="100"/>
      <c r="GCK117" s="100"/>
      <c r="GCL117" s="100"/>
      <c r="GCM117" s="100"/>
      <c r="GCN117" s="100"/>
      <c r="GCO117" s="100"/>
      <c r="GCP117" s="100"/>
      <c r="GCQ117" s="100"/>
      <c r="GCR117" s="100"/>
      <c r="GCS117" s="100"/>
      <c r="GCT117" s="100"/>
      <c r="GCU117" s="100"/>
      <c r="GCV117" s="100"/>
      <c r="GCW117" s="100"/>
      <c r="GCX117" s="100"/>
      <c r="GCY117" s="100"/>
      <c r="GCZ117" s="100"/>
      <c r="GDA117" s="100"/>
      <c r="GDB117" s="100"/>
      <c r="GDC117" s="100"/>
      <c r="GDD117" s="100"/>
      <c r="GDE117" s="100"/>
      <c r="GDF117" s="100"/>
      <c r="GDG117" s="100"/>
      <c r="GDH117" s="100"/>
      <c r="GDI117" s="100"/>
      <c r="GDJ117" s="100"/>
      <c r="GDK117" s="100"/>
      <c r="GDL117" s="100"/>
      <c r="GDM117" s="100"/>
      <c r="GDN117" s="100"/>
      <c r="GDO117" s="100"/>
      <c r="GDP117" s="100"/>
      <c r="GDQ117" s="100"/>
      <c r="GDR117" s="100"/>
      <c r="GDS117" s="100"/>
      <c r="GDT117" s="100"/>
      <c r="GDU117" s="100"/>
      <c r="GDV117" s="100"/>
      <c r="GDW117" s="100"/>
      <c r="GDX117" s="100"/>
      <c r="GDY117" s="100"/>
      <c r="GDZ117" s="100"/>
      <c r="GEA117" s="100"/>
      <c r="GEB117" s="100"/>
      <c r="GEC117" s="100"/>
      <c r="GED117" s="100"/>
      <c r="GEE117" s="100"/>
      <c r="GEF117" s="100"/>
      <c r="GEG117" s="100"/>
      <c r="GEH117" s="100"/>
      <c r="GEI117" s="100"/>
      <c r="GEJ117" s="100"/>
      <c r="GEK117" s="100"/>
      <c r="GEL117" s="100"/>
      <c r="GEM117" s="100"/>
      <c r="GEN117" s="100"/>
      <c r="GEO117" s="100"/>
      <c r="GEP117" s="100"/>
      <c r="GEQ117" s="100"/>
      <c r="GER117" s="100"/>
      <c r="GES117" s="100"/>
      <c r="GET117" s="100"/>
      <c r="GEU117" s="100"/>
      <c r="GEV117" s="100"/>
      <c r="GEW117" s="100"/>
      <c r="GEX117" s="100"/>
      <c r="GEY117" s="100"/>
      <c r="GEZ117" s="100"/>
      <c r="GFA117" s="100"/>
      <c r="GFB117" s="100"/>
      <c r="GFC117" s="100"/>
      <c r="GFD117" s="100"/>
      <c r="GFE117" s="100"/>
      <c r="GFF117" s="100"/>
      <c r="GFG117" s="100"/>
      <c r="GFH117" s="100"/>
      <c r="GFI117" s="100"/>
      <c r="GFJ117" s="100"/>
      <c r="GFK117" s="100"/>
      <c r="GFL117" s="100"/>
      <c r="GFM117" s="100"/>
      <c r="GFN117" s="100"/>
      <c r="GFO117" s="100"/>
      <c r="GFP117" s="100"/>
      <c r="GFQ117" s="100"/>
      <c r="GFR117" s="100"/>
      <c r="GFS117" s="100"/>
      <c r="GFT117" s="100"/>
      <c r="GFU117" s="100"/>
      <c r="GFV117" s="100"/>
      <c r="GFW117" s="100"/>
      <c r="GFX117" s="100"/>
      <c r="GFY117" s="100"/>
      <c r="GFZ117" s="100"/>
      <c r="GGA117" s="100"/>
      <c r="GGB117" s="100"/>
      <c r="GGC117" s="100"/>
      <c r="GGD117" s="100"/>
      <c r="GGE117" s="100"/>
      <c r="GGF117" s="100"/>
      <c r="GGG117" s="100"/>
      <c r="GGH117" s="100"/>
      <c r="GGI117" s="100"/>
      <c r="GGJ117" s="100"/>
      <c r="GGK117" s="100"/>
      <c r="GGL117" s="100"/>
      <c r="GGM117" s="100"/>
      <c r="GGN117" s="100"/>
      <c r="GGO117" s="100"/>
      <c r="GGP117" s="100"/>
      <c r="GGQ117" s="100"/>
      <c r="GGR117" s="100"/>
      <c r="GGS117" s="100"/>
      <c r="GGT117" s="100"/>
      <c r="GGU117" s="100"/>
      <c r="GGV117" s="100"/>
      <c r="GGW117" s="100"/>
      <c r="GGX117" s="100"/>
      <c r="GGY117" s="100"/>
      <c r="GGZ117" s="100"/>
      <c r="GHA117" s="100"/>
      <c r="GHB117" s="100"/>
      <c r="GHC117" s="100"/>
      <c r="GHD117" s="100"/>
      <c r="GHE117" s="100"/>
      <c r="GHF117" s="100"/>
      <c r="GHG117" s="100"/>
      <c r="GHH117" s="100"/>
      <c r="GHI117" s="100"/>
      <c r="GHJ117" s="100"/>
      <c r="GHK117" s="100"/>
      <c r="GHL117" s="100"/>
      <c r="GHM117" s="100"/>
      <c r="GHN117" s="100"/>
      <c r="GHO117" s="100"/>
      <c r="GHP117" s="100"/>
      <c r="GHQ117" s="100"/>
      <c r="GHR117" s="100"/>
      <c r="GHS117" s="100"/>
      <c r="GHT117" s="100"/>
      <c r="GHU117" s="100"/>
      <c r="GHV117" s="100"/>
      <c r="GHW117" s="100"/>
      <c r="GHX117" s="100"/>
      <c r="GHY117" s="100"/>
      <c r="GHZ117" s="100"/>
      <c r="GIA117" s="100"/>
      <c r="GIB117" s="100"/>
      <c r="GIC117" s="100"/>
      <c r="GID117" s="100"/>
      <c r="GIE117" s="100"/>
      <c r="GIF117" s="100"/>
      <c r="GIG117" s="100"/>
      <c r="GIH117" s="100"/>
      <c r="GII117" s="100"/>
      <c r="GIJ117" s="100"/>
      <c r="GIK117" s="100"/>
      <c r="GIL117" s="100"/>
      <c r="GIM117" s="100"/>
      <c r="GIN117" s="100"/>
      <c r="GIO117" s="100"/>
      <c r="GIP117" s="100"/>
      <c r="GIQ117" s="100"/>
      <c r="GIR117" s="100"/>
      <c r="GIS117" s="100"/>
      <c r="GIT117" s="100"/>
      <c r="GIU117" s="100"/>
      <c r="GIV117" s="100"/>
      <c r="GIW117" s="100"/>
      <c r="GIX117" s="100"/>
      <c r="GIY117" s="100"/>
      <c r="GIZ117" s="100"/>
      <c r="GJA117" s="100"/>
      <c r="GJB117" s="100"/>
      <c r="GJC117" s="100"/>
      <c r="GJD117" s="100"/>
      <c r="GJE117" s="100"/>
      <c r="GJF117" s="100"/>
      <c r="GJG117" s="100"/>
      <c r="GJH117" s="100"/>
      <c r="GJI117" s="100"/>
      <c r="GJJ117" s="100"/>
      <c r="GJK117" s="100"/>
      <c r="GJL117" s="100"/>
      <c r="GJM117" s="100"/>
      <c r="GJN117" s="100"/>
      <c r="GJO117" s="100"/>
      <c r="GJP117" s="100"/>
      <c r="GJQ117" s="100"/>
      <c r="GJR117" s="100"/>
      <c r="GJS117" s="100"/>
      <c r="GJT117" s="100"/>
      <c r="GJU117" s="100"/>
      <c r="GJV117" s="100"/>
      <c r="GJW117" s="100"/>
      <c r="GJX117" s="100"/>
      <c r="GJY117" s="100"/>
      <c r="GJZ117" s="100"/>
      <c r="GKA117" s="100"/>
      <c r="GKB117" s="100"/>
      <c r="GKC117" s="100"/>
      <c r="GKD117" s="100"/>
      <c r="GKE117" s="100"/>
      <c r="GKF117" s="100"/>
      <c r="GKG117" s="100"/>
      <c r="GKH117" s="100"/>
      <c r="GKI117" s="100"/>
      <c r="GKJ117" s="100"/>
      <c r="GKK117" s="100"/>
      <c r="GKL117" s="100"/>
      <c r="GKM117" s="100"/>
      <c r="GKN117" s="100"/>
      <c r="GKO117" s="100"/>
      <c r="GKP117" s="100"/>
      <c r="GKQ117" s="100"/>
      <c r="GKR117" s="100"/>
      <c r="GKS117" s="100"/>
      <c r="GKT117" s="100"/>
      <c r="GKU117" s="100"/>
      <c r="GKV117" s="100"/>
      <c r="GKW117" s="100"/>
      <c r="GKX117" s="100"/>
      <c r="GKY117" s="100"/>
      <c r="GKZ117" s="100"/>
      <c r="GLA117" s="100"/>
      <c r="GLB117" s="100"/>
      <c r="GLC117" s="100"/>
      <c r="GLD117" s="100"/>
      <c r="GLE117" s="100"/>
      <c r="GLF117" s="100"/>
      <c r="GLG117" s="100"/>
      <c r="GLH117" s="100"/>
      <c r="GLI117" s="100"/>
      <c r="GLJ117" s="100"/>
      <c r="GLK117" s="100"/>
      <c r="GLL117" s="100"/>
      <c r="GLM117" s="100"/>
      <c r="GLN117" s="100"/>
      <c r="GLO117" s="100"/>
      <c r="GLP117" s="100"/>
      <c r="GLQ117" s="100"/>
      <c r="GLR117" s="100"/>
      <c r="GLS117" s="100"/>
      <c r="GLT117" s="100"/>
      <c r="GLU117" s="100"/>
      <c r="GLV117" s="100"/>
      <c r="GLW117" s="100"/>
      <c r="GLX117" s="100"/>
      <c r="GLY117" s="100"/>
      <c r="GLZ117" s="100"/>
      <c r="GMA117" s="100"/>
      <c r="GMB117" s="100"/>
      <c r="GMC117" s="100"/>
      <c r="GMD117" s="100"/>
      <c r="GME117" s="100"/>
      <c r="GMF117" s="100"/>
      <c r="GMG117" s="100"/>
      <c r="GMH117" s="100"/>
      <c r="GMI117" s="100"/>
      <c r="GMJ117" s="100"/>
      <c r="GMK117" s="100"/>
      <c r="GML117" s="100"/>
      <c r="GMM117" s="100"/>
      <c r="GMN117" s="100"/>
      <c r="GMO117" s="100"/>
      <c r="GMP117" s="100"/>
      <c r="GMQ117" s="100"/>
      <c r="GMR117" s="100"/>
      <c r="GMS117" s="100"/>
      <c r="GMT117" s="100"/>
      <c r="GMU117" s="100"/>
      <c r="GMV117" s="100"/>
      <c r="GMW117" s="100"/>
      <c r="GMX117" s="100"/>
      <c r="GMY117" s="100"/>
      <c r="GMZ117" s="100"/>
      <c r="GNA117" s="100"/>
      <c r="GNB117" s="100"/>
      <c r="GNC117" s="100"/>
      <c r="GND117" s="100"/>
      <c r="GNE117" s="100"/>
      <c r="GNF117" s="100"/>
      <c r="GNG117" s="100"/>
      <c r="GNH117" s="100"/>
      <c r="GNI117" s="100"/>
      <c r="GNJ117" s="100"/>
      <c r="GNK117" s="100"/>
      <c r="GNL117" s="100"/>
      <c r="GNM117" s="100"/>
      <c r="GNN117" s="100"/>
      <c r="GNO117" s="100"/>
      <c r="GNP117" s="100"/>
      <c r="GNQ117" s="100"/>
      <c r="GNR117" s="100"/>
      <c r="GNS117" s="100"/>
      <c r="GNT117" s="100"/>
      <c r="GNU117" s="100"/>
      <c r="GNV117" s="100"/>
      <c r="GNW117" s="100"/>
      <c r="GNX117" s="100"/>
      <c r="GNY117" s="100"/>
      <c r="GNZ117" s="100"/>
      <c r="GOA117" s="100"/>
      <c r="GOB117" s="100"/>
      <c r="GOC117" s="100"/>
      <c r="GOD117" s="100"/>
      <c r="GOE117" s="100"/>
      <c r="GOF117" s="100"/>
      <c r="GOG117" s="100"/>
      <c r="GOH117" s="100"/>
      <c r="GOI117" s="100"/>
      <c r="GOJ117" s="100"/>
      <c r="GOK117" s="100"/>
      <c r="GOL117" s="100"/>
      <c r="GOM117" s="100"/>
      <c r="GON117" s="100"/>
      <c r="GOO117" s="100"/>
      <c r="GOP117" s="100"/>
      <c r="GOQ117" s="100"/>
      <c r="GOR117" s="100"/>
      <c r="GOS117" s="100"/>
      <c r="GOT117" s="100"/>
      <c r="GOU117" s="100"/>
      <c r="GOV117" s="100"/>
      <c r="GOW117" s="100"/>
      <c r="GOX117" s="100"/>
      <c r="GOY117" s="100"/>
      <c r="GOZ117" s="100"/>
      <c r="GPA117" s="100"/>
      <c r="GPB117" s="100"/>
      <c r="GPC117" s="100"/>
      <c r="GPD117" s="100"/>
      <c r="GPE117" s="100"/>
      <c r="GPF117" s="100"/>
      <c r="GPG117" s="100"/>
      <c r="GPH117" s="100"/>
      <c r="GPI117" s="100"/>
      <c r="GPJ117" s="100"/>
      <c r="GPK117" s="100"/>
      <c r="GPL117" s="100"/>
      <c r="GPM117" s="100"/>
      <c r="GPN117" s="100"/>
      <c r="GPO117" s="100"/>
      <c r="GPP117" s="100"/>
      <c r="GPQ117" s="100"/>
      <c r="GPR117" s="100"/>
      <c r="GPS117" s="100"/>
      <c r="GPT117" s="100"/>
      <c r="GPU117" s="100"/>
      <c r="GPV117" s="100"/>
      <c r="GPW117" s="100"/>
      <c r="GPX117" s="100"/>
      <c r="GPY117" s="100"/>
      <c r="GPZ117" s="100"/>
      <c r="GQA117" s="100"/>
      <c r="GQB117" s="100"/>
      <c r="GQC117" s="100"/>
      <c r="GQD117" s="100"/>
      <c r="GQE117" s="100"/>
      <c r="GQF117" s="100"/>
      <c r="GQG117" s="100"/>
      <c r="GQH117" s="100"/>
      <c r="GQI117" s="100"/>
      <c r="GQJ117" s="100"/>
      <c r="GQK117" s="100"/>
      <c r="GQL117" s="100"/>
      <c r="GQM117" s="100"/>
      <c r="GQN117" s="100"/>
      <c r="GQO117" s="100"/>
      <c r="GQP117" s="100"/>
      <c r="GQQ117" s="100"/>
      <c r="GQR117" s="100"/>
      <c r="GQS117" s="100"/>
      <c r="GQT117" s="100"/>
      <c r="GQU117" s="100"/>
      <c r="GQV117" s="100"/>
      <c r="GQW117" s="100"/>
      <c r="GQX117" s="100"/>
      <c r="GQY117" s="100"/>
      <c r="GQZ117" s="100"/>
      <c r="GRA117" s="100"/>
      <c r="GRB117" s="100"/>
      <c r="GRC117" s="100"/>
      <c r="GRD117" s="100"/>
      <c r="GRE117" s="100"/>
      <c r="GRF117" s="100"/>
      <c r="GRG117" s="100"/>
      <c r="GRH117" s="100"/>
      <c r="GRI117" s="100"/>
      <c r="GRJ117" s="100"/>
      <c r="GRK117" s="100"/>
      <c r="GRL117" s="100"/>
      <c r="GRM117" s="100"/>
      <c r="GRN117" s="100"/>
      <c r="GRO117" s="100"/>
      <c r="GRP117" s="100"/>
      <c r="GRQ117" s="100"/>
      <c r="GRR117" s="100"/>
      <c r="GRS117" s="100"/>
      <c r="GRT117" s="100"/>
      <c r="GRU117" s="100"/>
      <c r="GRV117" s="100"/>
      <c r="GRW117" s="100"/>
      <c r="GRX117" s="100"/>
      <c r="GRY117" s="100"/>
      <c r="GRZ117" s="100"/>
      <c r="GSA117" s="100"/>
      <c r="GSB117" s="100"/>
      <c r="GSC117" s="100"/>
      <c r="GSD117" s="100"/>
      <c r="GSE117" s="100"/>
      <c r="GSF117" s="100"/>
      <c r="GSG117" s="100"/>
      <c r="GSH117" s="100"/>
      <c r="GSI117" s="100"/>
      <c r="GSJ117" s="100"/>
      <c r="GSK117" s="100"/>
      <c r="GSL117" s="100"/>
      <c r="GSM117" s="100"/>
      <c r="GSN117" s="100"/>
      <c r="GSO117" s="100"/>
      <c r="GSP117" s="100"/>
      <c r="GSQ117" s="100"/>
      <c r="GSR117" s="100"/>
      <c r="GSS117" s="100"/>
      <c r="GST117" s="100"/>
      <c r="GSU117" s="100"/>
      <c r="GSV117" s="100"/>
      <c r="GSW117" s="100"/>
      <c r="GSX117" s="100"/>
      <c r="GSY117" s="100"/>
      <c r="GSZ117" s="100"/>
      <c r="GTA117" s="100"/>
      <c r="GTB117" s="100"/>
      <c r="GTC117" s="100"/>
      <c r="GTD117" s="100"/>
      <c r="GTE117" s="100"/>
      <c r="GTF117" s="100"/>
      <c r="GTG117" s="100"/>
      <c r="GTH117" s="100"/>
      <c r="GTI117" s="100"/>
      <c r="GTJ117" s="100"/>
      <c r="GTK117" s="100"/>
      <c r="GTL117" s="100"/>
      <c r="GTM117" s="100"/>
      <c r="GTN117" s="100"/>
      <c r="GTO117" s="100"/>
      <c r="GTP117" s="100"/>
      <c r="GTQ117" s="100"/>
      <c r="GTR117" s="100"/>
      <c r="GTS117" s="100"/>
      <c r="GTT117" s="100"/>
      <c r="GTU117" s="100"/>
      <c r="GTV117" s="100"/>
      <c r="GTW117" s="100"/>
      <c r="GTX117" s="100"/>
      <c r="GTY117" s="100"/>
      <c r="GTZ117" s="100"/>
      <c r="GUA117" s="100"/>
      <c r="GUB117" s="100"/>
      <c r="GUC117" s="100"/>
      <c r="GUD117" s="100"/>
      <c r="GUE117" s="100"/>
      <c r="GUF117" s="100"/>
      <c r="GUG117" s="100"/>
      <c r="GUH117" s="100"/>
      <c r="GUI117" s="100"/>
      <c r="GUJ117" s="100"/>
      <c r="GUK117" s="100"/>
      <c r="GUL117" s="100"/>
      <c r="GUM117" s="100"/>
      <c r="GUN117" s="100"/>
      <c r="GUO117" s="100"/>
      <c r="GUP117" s="100"/>
      <c r="GUQ117" s="100"/>
      <c r="GUR117" s="100"/>
      <c r="GUS117" s="100"/>
      <c r="GUT117" s="100"/>
      <c r="GUU117" s="100"/>
      <c r="GUV117" s="100"/>
      <c r="GUW117" s="100"/>
      <c r="GUX117" s="100"/>
      <c r="GUY117" s="100"/>
      <c r="GUZ117" s="100"/>
      <c r="GVA117" s="100"/>
      <c r="GVB117" s="100"/>
      <c r="GVC117" s="100"/>
      <c r="GVD117" s="100"/>
      <c r="GVE117" s="100"/>
      <c r="GVF117" s="100"/>
      <c r="GVG117" s="100"/>
      <c r="GVH117" s="100"/>
      <c r="GVI117" s="100"/>
      <c r="GVJ117" s="100"/>
      <c r="GVK117" s="100"/>
      <c r="GVL117" s="100"/>
      <c r="GVM117" s="100"/>
      <c r="GVN117" s="100"/>
      <c r="GVO117" s="100"/>
      <c r="GVP117" s="100"/>
      <c r="GVQ117" s="100"/>
      <c r="GVR117" s="100"/>
      <c r="GVS117" s="100"/>
      <c r="GVT117" s="100"/>
      <c r="GVU117" s="100"/>
      <c r="GVV117" s="100"/>
      <c r="GVW117" s="100"/>
      <c r="GVX117" s="100"/>
      <c r="GVY117" s="100"/>
      <c r="GVZ117" s="100"/>
      <c r="GWA117" s="100"/>
      <c r="GWB117" s="100"/>
      <c r="GWC117" s="100"/>
      <c r="GWD117" s="100"/>
      <c r="GWE117" s="100"/>
      <c r="GWF117" s="100"/>
      <c r="GWG117" s="100"/>
      <c r="GWH117" s="100"/>
      <c r="GWI117" s="100"/>
      <c r="GWJ117" s="100"/>
      <c r="GWK117" s="100"/>
      <c r="GWL117" s="100"/>
      <c r="GWM117" s="100"/>
      <c r="GWN117" s="100"/>
      <c r="GWO117" s="100"/>
      <c r="GWP117" s="100"/>
      <c r="GWQ117" s="100"/>
      <c r="GWR117" s="100"/>
      <c r="GWS117" s="100"/>
      <c r="GWT117" s="100"/>
      <c r="GWU117" s="100"/>
      <c r="GWV117" s="100"/>
      <c r="GWW117" s="100"/>
      <c r="GWX117" s="100"/>
      <c r="GWY117" s="100"/>
      <c r="GWZ117" s="100"/>
      <c r="GXA117" s="100"/>
      <c r="GXB117" s="100"/>
      <c r="GXC117" s="100"/>
      <c r="GXD117" s="100"/>
      <c r="GXE117" s="100"/>
      <c r="GXF117" s="100"/>
      <c r="GXG117" s="100"/>
      <c r="GXH117" s="100"/>
      <c r="GXI117" s="100"/>
      <c r="GXJ117" s="100"/>
      <c r="GXK117" s="100"/>
      <c r="GXL117" s="100"/>
      <c r="GXM117" s="100"/>
      <c r="GXN117" s="100"/>
      <c r="GXO117" s="100"/>
      <c r="GXP117" s="100"/>
      <c r="GXQ117" s="100"/>
      <c r="GXR117" s="100"/>
      <c r="GXS117" s="100"/>
      <c r="GXT117" s="100"/>
      <c r="GXU117" s="100"/>
      <c r="GXV117" s="100"/>
      <c r="GXW117" s="100"/>
      <c r="GXX117" s="100"/>
      <c r="GXY117" s="100"/>
      <c r="GXZ117" s="100"/>
      <c r="GYA117" s="100"/>
      <c r="GYB117" s="100"/>
      <c r="GYC117" s="100"/>
      <c r="GYD117" s="100"/>
      <c r="GYE117" s="100"/>
      <c r="GYF117" s="100"/>
      <c r="GYG117" s="100"/>
      <c r="GYH117" s="100"/>
      <c r="GYI117" s="100"/>
      <c r="GYJ117" s="100"/>
      <c r="GYK117" s="100"/>
      <c r="GYL117" s="100"/>
      <c r="GYM117" s="100"/>
      <c r="GYN117" s="100"/>
      <c r="GYO117" s="100"/>
      <c r="GYP117" s="100"/>
      <c r="GYQ117" s="100"/>
      <c r="GYR117" s="100"/>
      <c r="GYS117" s="100"/>
      <c r="GYT117" s="100"/>
      <c r="GYU117" s="100"/>
      <c r="GYV117" s="100"/>
      <c r="GYW117" s="100"/>
      <c r="GYX117" s="100"/>
      <c r="GYY117" s="100"/>
      <c r="GYZ117" s="100"/>
      <c r="GZA117" s="100"/>
      <c r="GZB117" s="100"/>
      <c r="GZC117" s="100"/>
      <c r="GZD117" s="100"/>
      <c r="GZE117" s="100"/>
      <c r="GZF117" s="100"/>
      <c r="GZG117" s="100"/>
      <c r="GZH117" s="100"/>
      <c r="GZI117" s="100"/>
      <c r="GZJ117" s="100"/>
      <c r="GZK117" s="100"/>
      <c r="GZL117" s="100"/>
      <c r="GZM117" s="100"/>
      <c r="GZN117" s="100"/>
      <c r="GZO117" s="100"/>
      <c r="GZP117" s="100"/>
      <c r="GZQ117" s="100"/>
      <c r="GZR117" s="100"/>
      <c r="GZS117" s="100"/>
      <c r="GZT117" s="100"/>
      <c r="GZU117" s="100"/>
      <c r="GZV117" s="100"/>
      <c r="GZW117" s="100"/>
      <c r="GZX117" s="100"/>
      <c r="GZY117" s="100"/>
      <c r="GZZ117" s="100"/>
      <c r="HAA117" s="100"/>
      <c r="HAB117" s="100"/>
      <c r="HAC117" s="100"/>
      <c r="HAD117" s="100"/>
      <c r="HAE117" s="100"/>
      <c r="HAF117" s="100"/>
      <c r="HAG117" s="100"/>
      <c r="HAH117" s="100"/>
      <c r="HAI117" s="100"/>
      <c r="HAJ117" s="100"/>
      <c r="HAK117" s="100"/>
      <c r="HAL117" s="100"/>
      <c r="HAM117" s="100"/>
      <c r="HAN117" s="100"/>
      <c r="HAO117" s="100"/>
      <c r="HAP117" s="100"/>
      <c r="HAQ117" s="100"/>
      <c r="HAR117" s="100"/>
      <c r="HAS117" s="100"/>
      <c r="HAT117" s="100"/>
      <c r="HAU117" s="100"/>
      <c r="HAV117" s="100"/>
      <c r="HAW117" s="100"/>
      <c r="HAX117" s="100"/>
      <c r="HAY117" s="100"/>
      <c r="HAZ117" s="100"/>
      <c r="HBA117" s="100"/>
      <c r="HBB117" s="100"/>
      <c r="HBC117" s="100"/>
      <c r="HBD117" s="100"/>
      <c r="HBE117" s="100"/>
      <c r="HBF117" s="100"/>
      <c r="HBG117" s="100"/>
      <c r="HBH117" s="100"/>
      <c r="HBI117" s="100"/>
      <c r="HBJ117" s="100"/>
      <c r="HBK117" s="100"/>
      <c r="HBL117" s="100"/>
      <c r="HBM117" s="100"/>
      <c r="HBN117" s="100"/>
      <c r="HBO117" s="100"/>
      <c r="HBP117" s="100"/>
      <c r="HBQ117" s="100"/>
      <c r="HBR117" s="100"/>
      <c r="HBS117" s="100"/>
      <c r="HBT117" s="100"/>
      <c r="HBU117" s="100"/>
      <c r="HBV117" s="100"/>
      <c r="HBW117" s="100"/>
      <c r="HBX117" s="100"/>
      <c r="HBY117" s="100"/>
      <c r="HBZ117" s="100"/>
      <c r="HCA117" s="100"/>
      <c r="HCB117" s="100"/>
      <c r="HCC117" s="100"/>
      <c r="HCD117" s="100"/>
      <c r="HCE117" s="100"/>
      <c r="HCF117" s="100"/>
      <c r="HCG117" s="100"/>
      <c r="HCH117" s="100"/>
      <c r="HCI117" s="100"/>
      <c r="HCJ117" s="100"/>
      <c r="HCK117" s="100"/>
      <c r="HCL117" s="100"/>
      <c r="HCM117" s="100"/>
      <c r="HCN117" s="100"/>
      <c r="HCO117" s="100"/>
      <c r="HCP117" s="100"/>
      <c r="HCQ117" s="100"/>
      <c r="HCR117" s="100"/>
      <c r="HCS117" s="100"/>
      <c r="HCT117" s="100"/>
      <c r="HCU117" s="100"/>
      <c r="HCV117" s="100"/>
      <c r="HCW117" s="100"/>
      <c r="HCX117" s="100"/>
      <c r="HCY117" s="100"/>
      <c r="HCZ117" s="100"/>
      <c r="HDA117" s="100"/>
      <c r="HDB117" s="100"/>
      <c r="HDC117" s="100"/>
      <c r="HDD117" s="100"/>
      <c r="HDE117" s="100"/>
      <c r="HDF117" s="100"/>
      <c r="HDG117" s="100"/>
      <c r="HDH117" s="100"/>
      <c r="HDI117" s="100"/>
      <c r="HDJ117" s="100"/>
      <c r="HDK117" s="100"/>
      <c r="HDL117" s="100"/>
      <c r="HDM117" s="100"/>
      <c r="HDN117" s="100"/>
      <c r="HDO117" s="100"/>
      <c r="HDP117" s="100"/>
      <c r="HDQ117" s="100"/>
      <c r="HDR117" s="100"/>
      <c r="HDS117" s="100"/>
      <c r="HDT117" s="100"/>
      <c r="HDU117" s="100"/>
      <c r="HDV117" s="100"/>
      <c r="HDW117" s="100"/>
      <c r="HDX117" s="100"/>
      <c r="HDY117" s="100"/>
      <c r="HDZ117" s="100"/>
      <c r="HEA117" s="100"/>
      <c r="HEB117" s="100"/>
      <c r="HEC117" s="100"/>
      <c r="HED117" s="100"/>
      <c r="HEE117" s="100"/>
      <c r="HEF117" s="100"/>
      <c r="HEG117" s="100"/>
      <c r="HEH117" s="100"/>
      <c r="HEI117" s="100"/>
      <c r="HEJ117" s="100"/>
      <c r="HEK117" s="100"/>
      <c r="HEL117" s="100"/>
      <c r="HEM117" s="100"/>
      <c r="HEN117" s="100"/>
      <c r="HEO117" s="100"/>
      <c r="HEP117" s="100"/>
      <c r="HEQ117" s="100"/>
      <c r="HER117" s="100"/>
      <c r="HES117" s="100"/>
      <c r="HET117" s="100"/>
      <c r="HEU117" s="100"/>
      <c r="HEV117" s="100"/>
      <c r="HEW117" s="100"/>
      <c r="HEX117" s="100"/>
      <c r="HEY117" s="100"/>
      <c r="HEZ117" s="100"/>
      <c r="HFA117" s="100"/>
      <c r="HFB117" s="100"/>
      <c r="HFC117" s="100"/>
      <c r="HFD117" s="100"/>
      <c r="HFE117" s="100"/>
      <c r="HFF117" s="100"/>
      <c r="HFG117" s="100"/>
      <c r="HFH117" s="100"/>
      <c r="HFI117" s="100"/>
      <c r="HFJ117" s="100"/>
      <c r="HFK117" s="100"/>
      <c r="HFL117" s="100"/>
      <c r="HFM117" s="100"/>
      <c r="HFN117" s="100"/>
      <c r="HFO117" s="100"/>
      <c r="HFP117" s="100"/>
      <c r="HFQ117" s="100"/>
      <c r="HFR117" s="100"/>
      <c r="HFS117" s="100"/>
      <c r="HFT117" s="100"/>
      <c r="HFU117" s="100"/>
      <c r="HFV117" s="100"/>
      <c r="HFW117" s="100"/>
      <c r="HFX117" s="100"/>
      <c r="HFY117" s="100"/>
      <c r="HFZ117" s="100"/>
      <c r="HGA117" s="100"/>
      <c r="HGB117" s="100"/>
      <c r="HGC117" s="100"/>
      <c r="HGD117" s="100"/>
      <c r="HGE117" s="100"/>
      <c r="HGF117" s="100"/>
      <c r="HGG117" s="100"/>
      <c r="HGH117" s="100"/>
      <c r="HGI117" s="100"/>
      <c r="HGJ117" s="100"/>
      <c r="HGK117" s="100"/>
      <c r="HGL117" s="100"/>
      <c r="HGM117" s="100"/>
      <c r="HGN117" s="100"/>
      <c r="HGO117" s="100"/>
      <c r="HGP117" s="100"/>
      <c r="HGQ117" s="100"/>
      <c r="HGR117" s="100"/>
      <c r="HGS117" s="100"/>
      <c r="HGT117" s="100"/>
      <c r="HGU117" s="100"/>
      <c r="HGV117" s="100"/>
      <c r="HGW117" s="100"/>
      <c r="HGX117" s="100"/>
      <c r="HGY117" s="100"/>
      <c r="HGZ117" s="100"/>
      <c r="HHA117" s="100"/>
      <c r="HHB117" s="100"/>
      <c r="HHC117" s="100"/>
      <c r="HHD117" s="100"/>
      <c r="HHE117" s="100"/>
      <c r="HHF117" s="100"/>
      <c r="HHG117" s="100"/>
      <c r="HHH117" s="100"/>
      <c r="HHI117" s="100"/>
      <c r="HHJ117" s="100"/>
      <c r="HHK117" s="100"/>
      <c r="HHL117" s="100"/>
      <c r="HHM117" s="100"/>
      <c r="HHN117" s="100"/>
      <c r="HHO117" s="100"/>
      <c r="HHP117" s="100"/>
      <c r="HHQ117" s="100"/>
      <c r="HHR117" s="100"/>
      <c r="HHS117" s="100"/>
      <c r="HHT117" s="100"/>
      <c r="HHU117" s="100"/>
      <c r="HHV117" s="100"/>
      <c r="HHW117" s="100"/>
      <c r="HHX117" s="100"/>
      <c r="HHY117" s="100"/>
      <c r="HHZ117" s="100"/>
      <c r="HIA117" s="100"/>
      <c r="HIB117" s="100"/>
      <c r="HIC117" s="100"/>
      <c r="HID117" s="100"/>
      <c r="HIE117" s="100"/>
      <c r="HIF117" s="100"/>
      <c r="HIG117" s="100"/>
      <c r="HIH117" s="100"/>
      <c r="HII117" s="100"/>
      <c r="HIJ117" s="100"/>
      <c r="HIK117" s="100"/>
      <c r="HIL117" s="100"/>
      <c r="HIM117" s="100"/>
      <c r="HIN117" s="100"/>
      <c r="HIO117" s="100"/>
      <c r="HIP117" s="100"/>
      <c r="HIQ117" s="100"/>
      <c r="HIR117" s="100"/>
      <c r="HIS117" s="100"/>
      <c r="HIT117" s="100"/>
      <c r="HIU117" s="100"/>
      <c r="HIV117" s="100"/>
      <c r="HIW117" s="100"/>
      <c r="HIX117" s="100"/>
      <c r="HIY117" s="100"/>
      <c r="HIZ117" s="100"/>
      <c r="HJA117" s="100"/>
      <c r="HJB117" s="100"/>
      <c r="HJC117" s="100"/>
      <c r="HJD117" s="100"/>
      <c r="HJE117" s="100"/>
      <c r="HJF117" s="100"/>
      <c r="HJG117" s="100"/>
      <c r="HJH117" s="100"/>
      <c r="HJI117" s="100"/>
      <c r="HJJ117" s="100"/>
      <c r="HJK117" s="100"/>
      <c r="HJL117" s="100"/>
      <c r="HJM117" s="100"/>
      <c r="HJN117" s="100"/>
      <c r="HJO117" s="100"/>
      <c r="HJP117" s="100"/>
      <c r="HJQ117" s="100"/>
      <c r="HJR117" s="100"/>
      <c r="HJS117" s="100"/>
      <c r="HJT117" s="100"/>
      <c r="HJU117" s="100"/>
      <c r="HJV117" s="100"/>
      <c r="HJW117" s="100"/>
      <c r="HJX117" s="100"/>
      <c r="HJY117" s="100"/>
      <c r="HJZ117" s="100"/>
      <c r="HKA117" s="100"/>
      <c r="HKB117" s="100"/>
      <c r="HKC117" s="100"/>
      <c r="HKD117" s="100"/>
      <c r="HKE117" s="100"/>
      <c r="HKF117" s="100"/>
      <c r="HKG117" s="100"/>
      <c r="HKH117" s="100"/>
      <c r="HKI117" s="100"/>
      <c r="HKJ117" s="100"/>
      <c r="HKK117" s="100"/>
      <c r="HKL117" s="100"/>
      <c r="HKM117" s="100"/>
      <c r="HKN117" s="100"/>
      <c r="HKO117" s="100"/>
      <c r="HKP117" s="100"/>
      <c r="HKQ117" s="100"/>
      <c r="HKR117" s="100"/>
      <c r="HKS117" s="100"/>
      <c r="HKT117" s="100"/>
      <c r="HKU117" s="100"/>
      <c r="HKV117" s="100"/>
      <c r="HKW117" s="100"/>
      <c r="HKX117" s="100"/>
      <c r="HKY117" s="100"/>
      <c r="HKZ117" s="100"/>
      <c r="HLA117" s="100"/>
      <c r="HLB117" s="100"/>
      <c r="HLC117" s="100"/>
      <c r="HLD117" s="100"/>
      <c r="HLE117" s="100"/>
      <c r="HLF117" s="100"/>
      <c r="HLG117" s="100"/>
      <c r="HLH117" s="100"/>
      <c r="HLI117" s="100"/>
      <c r="HLJ117" s="100"/>
      <c r="HLK117" s="100"/>
      <c r="HLL117" s="100"/>
      <c r="HLM117" s="100"/>
      <c r="HLN117" s="100"/>
      <c r="HLO117" s="100"/>
      <c r="HLP117" s="100"/>
      <c r="HLQ117" s="100"/>
      <c r="HLR117" s="100"/>
      <c r="HLS117" s="100"/>
      <c r="HLT117" s="100"/>
      <c r="HLU117" s="100"/>
      <c r="HLV117" s="100"/>
      <c r="HLW117" s="100"/>
      <c r="HLX117" s="100"/>
      <c r="HLY117" s="100"/>
      <c r="HLZ117" s="100"/>
      <c r="HMA117" s="100"/>
      <c r="HMB117" s="100"/>
      <c r="HMC117" s="100"/>
      <c r="HMD117" s="100"/>
      <c r="HME117" s="100"/>
      <c r="HMF117" s="100"/>
      <c r="HMG117" s="100"/>
      <c r="HMH117" s="100"/>
      <c r="HMI117" s="100"/>
      <c r="HMJ117" s="100"/>
      <c r="HMK117" s="100"/>
      <c r="HML117" s="100"/>
      <c r="HMM117" s="100"/>
      <c r="HMN117" s="100"/>
      <c r="HMO117" s="100"/>
      <c r="HMP117" s="100"/>
      <c r="HMQ117" s="100"/>
      <c r="HMR117" s="100"/>
      <c r="HMS117" s="100"/>
      <c r="HMT117" s="100"/>
      <c r="HMU117" s="100"/>
      <c r="HMV117" s="100"/>
      <c r="HMW117" s="100"/>
      <c r="HMX117" s="100"/>
      <c r="HMY117" s="100"/>
      <c r="HMZ117" s="100"/>
      <c r="HNA117" s="100"/>
      <c r="HNB117" s="100"/>
      <c r="HNC117" s="100"/>
      <c r="HND117" s="100"/>
      <c r="HNE117" s="100"/>
      <c r="HNF117" s="100"/>
      <c r="HNG117" s="100"/>
      <c r="HNH117" s="100"/>
      <c r="HNI117" s="100"/>
      <c r="HNJ117" s="100"/>
      <c r="HNK117" s="100"/>
      <c r="HNL117" s="100"/>
      <c r="HNM117" s="100"/>
      <c r="HNN117" s="100"/>
      <c r="HNO117" s="100"/>
      <c r="HNP117" s="100"/>
      <c r="HNQ117" s="100"/>
      <c r="HNR117" s="100"/>
      <c r="HNS117" s="100"/>
      <c r="HNT117" s="100"/>
      <c r="HNU117" s="100"/>
      <c r="HNV117" s="100"/>
      <c r="HNW117" s="100"/>
      <c r="HNX117" s="100"/>
      <c r="HNY117" s="100"/>
      <c r="HNZ117" s="100"/>
      <c r="HOA117" s="100"/>
      <c r="HOB117" s="100"/>
      <c r="HOC117" s="100"/>
      <c r="HOD117" s="100"/>
      <c r="HOE117" s="100"/>
      <c r="HOF117" s="100"/>
      <c r="HOG117" s="100"/>
      <c r="HOH117" s="100"/>
      <c r="HOI117" s="100"/>
      <c r="HOJ117" s="100"/>
      <c r="HOK117" s="100"/>
      <c r="HOL117" s="100"/>
      <c r="HOM117" s="100"/>
      <c r="HON117" s="100"/>
      <c r="HOO117" s="100"/>
      <c r="HOP117" s="100"/>
      <c r="HOQ117" s="100"/>
      <c r="HOR117" s="100"/>
      <c r="HOS117" s="100"/>
      <c r="HOT117" s="100"/>
      <c r="HOU117" s="100"/>
      <c r="HOV117" s="100"/>
      <c r="HOW117" s="100"/>
      <c r="HOX117" s="100"/>
      <c r="HOY117" s="100"/>
      <c r="HOZ117" s="100"/>
      <c r="HPA117" s="100"/>
      <c r="HPB117" s="100"/>
      <c r="HPC117" s="100"/>
      <c r="HPD117" s="100"/>
      <c r="HPE117" s="100"/>
      <c r="HPF117" s="100"/>
      <c r="HPG117" s="100"/>
      <c r="HPH117" s="100"/>
      <c r="HPI117" s="100"/>
      <c r="HPJ117" s="100"/>
      <c r="HPK117" s="100"/>
      <c r="HPL117" s="100"/>
      <c r="HPM117" s="100"/>
      <c r="HPN117" s="100"/>
      <c r="HPO117" s="100"/>
      <c r="HPP117" s="100"/>
      <c r="HPQ117" s="100"/>
      <c r="HPR117" s="100"/>
      <c r="HPS117" s="100"/>
      <c r="HPT117" s="100"/>
      <c r="HPU117" s="100"/>
      <c r="HPV117" s="100"/>
      <c r="HPW117" s="100"/>
      <c r="HPX117" s="100"/>
      <c r="HPY117" s="100"/>
      <c r="HPZ117" s="100"/>
      <c r="HQA117" s="100"/>
      <c r="HQB117" s="100"/>
      <c r="HQC117" s="100"/>
      <c r="HQD117" s="100"/>
      <c r="HQE117" s="100"/>
      <c r="HQF117" s="100"/>
      <c r="HQG117" s="100"/>
      <c r="HQH117" s="100"/>
      <c r="HQI117" s="100"/>
      <c r="HQJ117" s="100"/>
      <c r="HQK117" s="100"/>
      <c r="HQL117" s="100"/>
      <c r="HQM117" s="100"/>
      <c r="HQN117" s="100"/>
      <c r="HQO117" s="100"/>
      <c r="HQP117" s="100"/>
      <c r="HQQ117" s="100"/>
      <c r="HQR117" s="100"/>
      <c r="HQS117" s="100"/>
      <c r="HQT117" s="100"/>
      <c r="HQU117" s="100"/>
      <c r="HQV117" s="100"/>
      <c r="HQW117" s="100"/>
      <c r="HQX117" s="100"/>
      <c r="HQY117" s="100"/>
      <c r="HQZ117" s="100"/>
      <c r="HRA117" s="100"/>
      <c r="HRB117" s="100"/>
      <c r="HRC117" s="100"/>
      <c r="HRD117" s="100"/>
      <c r="HRE117" s="100"/>
      <c r="HRF117" s="100"/>
      <c r="HRG117" s="100"/>
      <c r="HRH117" s="100"/>
      <c r="HRI117" s="100"/>
      <c r="HRJ117" s="100"/>
      <c r="HRK117" s="100"/>
      <c r="HRL117" s="100"/>
      <c r="HRM117" s="100"/>
      <c r="HRN117" s="100"/>
      <c r="HRO117" s="100"/>
      <c r="HRP117" s="100"/>
      <c r="HRQ117" s="100"/>
      <c r="HRR117" s="100"/>
      <c r="HRS117" s="100"/>
      <c r="HRT117" s="100"/>
      <c r="HRU117" s="100"/>
      <c r="HRV117" s="100"/>
      <c r="HRW117" s="100"/>
      <c r="HRX117" s="100"/>
      <c r="HRY117" s="100"/>
      <c r="HRZ117" s="100"/>
      <c r="HSA117" s="100"/>
      <c r="HSB117" s="100"/>
      <c r="HSC117" s="100"/>
      <c r="HSD117" s="100"/>
      <c r="HSE117" s="100"/>
      <c r="HSF117" s="100"/>
      <c r="HSG117" s="100"/>
      <c r="HSH117" s="100"/>
      <c r="HSI117" s="100"/>
      <c r="HSJ117" s="100"/>
      <c r="HSK117" s="100"/>
      <c r="HSL117" s="100"/>
      <c r="HSM117" s="100"/>
      <c r="HSN117" s="100"/>
      <c r="HSO117" s="100"/>
      <c r="HSP117" s="100"/>
      <c r="HSQ117" s="100"/>
      <c r="HSR117" s="100"/>
      <c r="HSS117" s="100"/>
      <c r="HST117" s="100"/>
      <c r="HSU117" s="100"/>
      <c r="HSV117" s="100"/>
      <c r="HSW117" s="100"/>
      <c r="HSX117" s="100"/>
      <c r="HSY117" s="100"/>
      <c r="HSZ117" s="100"/>
      <c r="HTA117" s="100"/>
      <c r="HTB117" s="100"/>
      <c r="HTC117" s="100"/>
      <c r="HTD117" s="100"/>
      <c r="HTE117" s="100"/>
      <c r="HTF117" s="100"/>
      <c r="HTG117" s="100"/>
      <c r="HTH117" s="100"/>
      <c r="HTI117" s="100"/>
      <c r="HTJ117" s="100"/>
      <c r="HTK117" s="100"/>
      <c r="HTL117" s="100"/>
      <c r="HTM117" s="100"/>
      <c r="HTN117" s="100"/>
      <c r="HTO117" s="100"/>
      <c r="HTP117" s="100"/>
      <c r="HTQ117" s="100"/>
      <c r="HTR117" s="100"/>
      <c r="HTS117" s="100"/>
      <c r="HTT117" s="100"/>
      <c r="HTU117" s="100"/>
      <c r="HTV117" s="100"/>
      <c r="HTW117" s="100"/>
      <c r="HTX117" s="100"/>
      <c r="HTY117" s="100"/>
      <c r="HTZ117" s="100"/>
      <c r="HUA117" s="100"/>
      <c r="HUB117" s="100"/>
      <c r="HUC117" s="100"/>
      <c r="HUD117" s="100"/>
      <c r="HUE117" s="100"/>
      <c r="HUF117" s="100"/>
      <c r="HUG117" s="100"/>
      <c r="HUH117" s="100"/>
      <c r="HUI117" s="100"/>
      <c r="HUJ117" s="100"/>
      <c r="HUK117" s="100"/>
      <c r="HUL117" s="100"/>
      <c r="HUM117" s="100"/>
      <c r="HUN117" s="100"/>
      <c r="HUO117" s="100"/>
      <c r="HUP117" s="100"/>
      <c r="HUQ117" s="100"/>
      <c r="HUR117" s="100"/>
      <c r="HUS117" s="100"/>
      <c r="HUT117" s="100"/>
      <c r="HUU117" s="100"/>
      <c r="HUV117" s="100"/>
      <c r="HUW117" s="100"/>
      <c r="HUX117" s="100"/>
      <c r="HUY117" s="100"/>
      <c r="HUZ117" s="100"/>
      <c r="HVA117" s="100"/>
      <c r="HVB117" s="100"/>
      <c r="HVC117" s="100"/>
      <c r="HVD117" s="100"/>
      <c r="HVE117" s="100"/>
      <c r="HVF117" s="100"/>
      <c r="HVG117" s="100"/>
      <c r="HVH117" s="100"/>
      <c r="HVI117" s="100"/>
      <c r="HVJ117" s="100"/>
      <c r="HVK117" s="100"/>
      <c r="HVL117" s="100"/>
      <c r="HVM117" s="100"/>
      <c r="HVN117" s="100"/>
      <c r="HVO117" s="100"/>
      <c r="HVP117" s="100"/>
      <c r="HVQ117" s="100"/>
      <c r="HVR117" s="100"/>
      <c r="HVS117" s="100"/>
      <c r="HVT117" s="100"/>
      <c r="HVU117" s="100"/>
      <c r="HVV117" s="100"/>
      <c r="HVW117" s="100"/>
      <c r="HVX117" s="100"/>
      <c r="HVY117" s="100"/>
      <c r="HVZ117" s="100"/>
      <c r="HWA117" s="100"/>
      <c r="HWB117" s="100"/>
      <c r="HWC117" s="100"/>
      <c r="HWD117" s="100"/>
      <c r="HWE117" s="100"/>
      <c r="HWF117" s="100"/>
      <c r="HWG117" s="100"/>
      <c r="HWH117" s="100"/>
      <c r="HWI117" s="100"/>
      <c r="HWJ117" s="100"/>
      <c r="HWK117" s="100"/>
      <c r="HWL117" s="100"/>
      <c r="HWM117" s="100"/>
      <c r="HWN117" s="100"/>
      <c r="HWO117" s="100"/>
      <c r="HWP117" s="100"/>
      <c r="HWQ117" s="100"/>
      <c r="HWR117" s="100"/>
      <c r="HWS117" s="100"/>
      <c r="HWT117" s="100"/>
      <c r="HWU117" s="100"/>
      <c r="HWV117" s="100"/>
      <c r="HWW117" s="100"/>
      <c r="HWX117" s="100"/>
      <c r="HWY117" s="100"/>
      <c r="HWZ117" s="100"/>
      <c r="HXA117" s="100"/>
      <c r="HXB117" s="100"/>
      <c r="HXC117" s="100"/>
      <c r="HXD117" s="100"/>
      <c r="HXE117" s="100"/>
      <c r="HXF117" s="100"/>
      <c r="HXG117" s="100"/>
      <c r="HXH117" s="100"/>
      <c r="HXI117" s="100"/>
      <c r="HXJ117" s="100"/>
      <c r="HXK117" s="100"/>
      <c r="HXL117" s="100"/>
      <c r="HXM117" s="100"/>
      <c r="HXN117" s="100"/>
      <c r="HXO117" s="100"/>
      <c r="HXP117" s="100"/>
      <c r="HXQ117" s="100"/>
      <c r="HXR117" s="100"/>
      <c r="HXS117" s="100"/>
      <c r="HXT117" s="100"/>
      <c r="HXU117" s="100"/>
      <c r="HXV117" s="100"/>
      <c r="HXW117" s="100"/>
      <c r="HXX117" s="100"/>
      <c r="HXY117" s="100"/>
      <c r="HXZ117" s="100"/>
      <c r="HYA117" s="100"/>
      <c r="HYB117" s="100"/>
      <c r="HYC117" s="100"/>
      <c r="HYD117" s="100"/>
      <c r="HYE117" s="100"/>
      <c r="HYF117" s="100"/>
      <c r="HYG117" s="100"/>
      <c r="HYH117" s="100"/>
      <c r="HYI117" s="100"/>
      <c r="HYJ117" s="100"/>
      <c r="HYK117" s="100"/>
      <c r="HYL117" s="100"/>
      <c r="HYM117" s="100"/>
      <c r="HYN117" s="100"/>
      <c r="HYO117" s="100"/>
      <c r="HYP117" s="100"/>
      <c r="HYQ117" s="100"/>
      <c r="HYR117" s="100"/>
      <c r="HYS117" s="100"/>
      <c r="HYT117" s="100"/>
      <c r="HYU117" s="100"/>
      <c r="HYV117" s="100"/>
      <c r="HYW117" s="100"/>
      <c r="HYX117" s="100"/>
      <c r="HYY117" s="100"/>
      <c r="HYZ117" s="100"/>
      <c r="HZA117" s="100"/>
      <c r="HZB117" s="100"/>
      <c r="HZC117" s="100"/>
      <c r="HZD117" s="100"/>
      <c r="HZE117" s="100"/>
      <c r="HZF117" s="100"/>
      <c r="HZG117" s="100"/>
      <c r="HZH117" s="100"/>
      <c r="HZI117" s="100"/>
      <c r="HZJ117" s="100"/>
      <c r="HZK117" s="100"/>
      <c r="HZL117" s="100"/>
      <c r="HZM117" s="100"/>
      <c r="HZN117" s="100"/>
      <c r="HZO117" s="100"/>
      <c r="HZP117" s="100"/>
      <c r="HZQ117" s="100"/>
      <c r="HZR117" s="100"/>
      <c r="HZS117" s="100"/>
      <c r="HZT117" s="100"/>
      <c r="HZU117" s="100"/>
      <c r="HZV117" s="100"/>
      <c r="HZW117" s="100"/>
      <c r="HZX117" s="100"/>
      <c r="HZY117" s="100"/>
      <c r="HZZ117" s="100"/>
      <c r="IAA117" s="100"/>
      <c r="IAB117" s="100"/>
      <c r="IAC117" s="100"/>
      <c r="IAD117" s="100"/>
      <c r="IAE117" s="100"/>
      <c r="IAF117" s="100"/>
      <c r="IAG117" s="100"/>
      <c r="IAH117" s="100"/>
      <c r="IAI117" s="100"/>
      <c r="IAJ117" s="100"/>
      <c r="IAK117" s="100"/>
      <c r="IAL117" s="100"/>
      <c r="IAM117" s="100"/>
      <c r="IAN117" s="100"/>
      <c r="IAO117" s="100"/>
      <c r="IAP117" s="100"/>
      <c r="IAQ117" s="100"/>
      <c r="IAR117" s="100"/>
      <c r="IAS117" s="100"/>
      <c r="IAT117" s="100"/>
      <c r="IAU117" s="100"/>
      <c r="IAV117" s="100"/>
      <c r="IAW117" s="100"/>
      <c r="IAX117" s="100"/>
      <c r="IAY117" s="100"/>
      <c r="IAZ117" s="100"/>
      <c r="IBA117" s="100"/>
      <c r="IBB117" s="100"/>
      <c r="IBC117" s="100"/>
      <c r="IBD117" s="100"/>
      <c r="IBE117" s="100"/>
      <c r="IBF117" s="100"/>
      <c r="IBG117" s="100"/>
      <c r="IBH117" s="100"/>
      <c r="IBI117" s="100"/>
      <c r="IBJ117" s="100"/>
      <c r="IBK117" s="100"/>
      <c r="IBL117" s="100"/>
      <c r="IBM117" s="100"/>
      <c r="IBN117" s="100"/>
      <c r="IBO117" s="100"/>
      <c r="IBP117" s="100"/>
      <c r="IBQ117" s="100"/>
      <c r="IBR117" s="100"/>
      <c r="IBS117" s="100"/>
      <c r="IBT117" s="100"/>
      <c r="IBU117" s="100"/>
      <c r="IBV117" s="100"/>
      <c r="IBW117" s="100"/>
      <c r="IBX117" s="100"/>
      <c r="IBY117" s="100"/>
      <c r="IBZ117" s="100"/>
      <c r="ICA117" s="100"/>
      <c r="ICB117" s="100"/>
      <c r="ICC117" s="100"/>
      <c r="ICD117" s="100"/>
      <c r="ICE117" s="100"/>
      <c r="ICF117" s="100"/>
      <c r="ICG117" s="100"/>
      <c r="ICH117" s="100"/>
      <c r="ICI117" s="100"/>
      <c r="ICJ117" s="100"/>
      <c r="ICK117" s="100"/>
      <c r="ICL117" s="100"/>
      <c r="ICM117" s="100"/>
      <c r="ICN117" s="100"/>
      <c r="ICO117" s="100"/>
      <c r="ICP117" s="100"/>
      <c r="ICQ117" s="100"/>
      <c r="ICR117" s="100"/>
      <c r="ICS117" s="100"/>
      <c r="ICT117" s="100"/>
      <c r="ICU117" s="100"/>
      <c r="ICV117" s="100"/>
      <c r="ICW117" s="100"/>
      <c r="ICX117" s="100"/>
      <c r="ICY117" s="100"/>
      <c r="ICZ117" s="100"/>
      <c r="IDA117" s="100"/>
      <c r="IDB117" s="100"/>
      <c r="IDC117" s="100"/>
      <c r="IDD117" s="100"/>
      <c r="IDE117" s="100"/>
      <c r="IDF117" s="100"/>
      <c r="IDG117" s="100"/>
      <c r="IDH117" s="100"/>
      <c r="IDI117" s="100"/>
      <c r="IDJ117" s="100"/>
      <c r="IDK117" s="100"/>
      <c r="IDL117" s="100"/>
      <c r="IDM117" s="100"/>
      <c r="IDN117" s="100"/>
      <c r="IDO117" s="100"/>
      <c r="IDP117" s="100"/>
      <c r="IDQ117" s="100"/>
      <c r="IDR117" s="100"/>
      <c r="IDS117" s="100"/>
      <c r="IDT117" s="100"/>
      <c r="IDU117" s="100"/>
      <c r="IDV117" s="100"/>
      <c r="IDW117" s="100"/>
      <c r="IDX117" s="100"/>
      <c r="IDY117" s="100"/>
      <c r="IDZ117" s="100"/>
      <c r="IEA117" s="100"/>
      <c r="IEB117" s="100"/>
      <c r="IEC117" s="100"/>
      <c r="IED117" s="100"/>
      <c r="IEE117" s="100"/>
      <c r="IEF117" s="100"/>
      <c r="IEG117" s="100"/>
      <c r="IEH117" s="100"/>
      <c r="IEI117" s="100"/>
      <c r="IEJ117" s="100"/>
      <c r="IEK117" s="100"/>
      <c r="IEL117" s="100"/>
      <c r="IEM117" s="100"/>
      <c r="IEN117" s="100"/>
      <c r="IEO117" s="100"/>
      <c r="IEP117" s="100"/>
      <c r="IEQ117" s="100"/>
      <c r="IER117" s="100"/>
      <c r="IES117" s="100"/>
      <c r="IET117" s="100"/>
      <c r="IEU117" s="100"/>
      <c r="IEV117" s="100"/>
      <c r="IEW117" s="100"/>
      <c r="IEX117" s="100"/>
      <c r="IEY117" s="100"/>
      <c r="IEZ117" s="100"/>
      <c r="IFA117" s="100"/>
      <c r="IFB117" s="100"/>
      <c r="IFC117" s="100"/>
      <c r="IFD117" s="100"/>
      <c r="IFE117" s="100"/>
      <c r="IFF117" s="100"/>
      <c r="IFG117" s="100"/>
      <c r="IFH117" s="100"/>
      <c r="IFI117" s="100"/>
      <c r="IFJ117" s="100"/>
      <c r="IFK117" s="100"/>
      <c r="IFL117" s="100"/>
      <c r="IFM117" s="100"/>
      <c r="IFN117" s="100"/>
      <c r="IFO117" s="100"/>
      <c r="IFP117" s="100"/>
      <c r="IFQ117" s="100"/>
      <c r="IFR117" s="100"/>
      <c r="IFS117" s="100"/>
      <c r="IFT117" s="100"/>
      <c r="IFU117" s="100"/>
      <c r="IFV117" s="100"/>
      <c r="IFW117" s="100"/>
      <c r="IFX117" s="100"/>
      <c r="IFY117" s="100"/>
      <c r="IFZ117" s="100"/>
      <c r="IGA117" s="100"/>
      <c r="IGB117" s="100"/>
      <c r="IGC117" s="100"/>
      <c r="IGD117" s="100"/>
      <c r="IGE117" s="100"/>
      <c r="IGF117" s="100"/>
      <c r="IGG117" s="100"/>
      <c r="IGH117" s="100"/>
      <c r="IGI117" s="100"/>
      <c r="IGJ117" s="100"/>
      <c r="IGK117" s="100"/>
      <c r="IGL117" s="100"/>
      <c r="IGM117" s="100"/>
      <c r="IGN117" s="100"/>
      <c r="IGO117" s="100"/>
      <c r="IGP117" s="100"/>
      <c r="IGQ117" s="100"/>
      <c r="IGR117" s="100"/>
      <c r="IGS117" s="100"/>
      <c r="IGT117" s="100"/>
      <c r="IGU117" s="100"/>
      <c r="IGV117" s="100"/>
      <c r="IGW117" s="100"/>
      <c r="IGX117" s="100"/>
      <c r="IGY117" s="100"/>
      <c r="IGZ117" s="100"/>
      <c r="IHA117" s="100"/>
      <c r="IHB117" s="100"/>
      <c r="IHC117" s="100"/>
      <c r="IHD117" s="100"/>
      <c r="IHE117" s="100"/>
      <c r="IHF117" s="100"/>
      <c r="IHG117" s="100"/>
      <c r="IHH117" s="100"/>
      <c r="IHI117" s="100"/>
      <c r="IHJ117" s="100"/>
      <c r="IHK117" s="100"/>
      <c r="IHL117" s="100"/>
      <c r="IHM117" s="100"/>
      <c r="IHN117" s="100"/>
      <c r="IHO117" s="100"/>
      <c r="IHP117" s="100"/>
      <c r="IHQ117" s="100"/>
      <c r="IHR117" s="100"/>
      <c r="IHS117" s="100"/>
      <c r="IHT117" s="100"/>
      <c r="IHU117" s="100"/>
      <c r="IHV117" s="100"/>
      <c r="IHW117" s="100"/>
      <c r="IHX117" s="100"/>
      <c r="IHY117" s="100"/>
      <c r="IHZ117" s="100"/>
      <c r="IIA117" s="100"/>
      <c r="IIB117" s="100"/>
      <c r="IIC117" s="100"/>
      <c r="IID117" s="100"/>
      <c r="IIE117" s="100"/>
      <c r="IIF117" s="100"/>
      <c r="IIG117" s="100"/>
      <c r="IIH117" s="100"/>
      <c r="III117" s="100"/>
      <c r="IIJ117" s="100"/>
      <c r="IIK117" s="100"/>
      <c r="IIL117" s="100"/>
      <c r="IIM117" s="100"/>
      <c r="IIN117" s="100"/>
      <c r="IIO117" s="100"/>
      <c r="IIP117" s="100"/>
      <c r="IIQ117" s="100"/>
      <c r="IIR117" s="100"/>
      <c r="IIS117" s="100"/>
      <c r="IIT117" s="100"/>
      <c r="IIU117" s="100"/>
      <c r="IIV117" s="100"/>
      <c r="IIW117" s="100"/>
      <c r="IIX117" s="100"/>
      <c r="IIY117" s="100"/>
      <c r="IIZ117" s="100"/>
      <c r="IJA117" s="100"/>
      <c r="IJB117" s="100"/>
      <c r="IJC117" s="100"/>
      <c r="IJD117" s="100"/>
      <c r="IJE117" s="100"/>
      <c r="IJF117" s="100"/>
      <c r="IJG117" s="100"/>
      <c r="IJH117" s="100"/>
      <c r="IJI117" s="100"/>
      <c r="IJJ117" s="100"/>
      <c r="IJK117" s="100"/>
      <c r="IJL117" s="100"/>
      <c r="IJM117" s="100"/>
      <c r="IJN117" s="100"/>
      <c r="IJO117" s="100"/>
      <c r="IJP117" s="100"/>
      <c r="IJQ117" s="100"/>
      <c r="IJR117" s="100"/>
      <c r="IJS117" s="100"/>
      <c r="IJT117" s="100"/>
      <c r="IJU117" s="100"/>
      <c r="IJV117" s="100"/>
      <c r="IJW117" s="100"/>
      <c r="IJX117" s="100"/>
      <c r="IJY117" s="100"/>
      <c r="IJZ117" s="100"/>
      <c r="IKA117" s="100"/>
      <c r="IKB117" s="100"/>
      <c r="IKC117" s="100"/>
      <c r="IKD117" s="100"/>
      <c r="IKE117" s="100"/>
      <c r="IKF117" s="100"/>
      <c r="IKG117" s="100"/>
      <c r="IKH117" s="100"/>
      <c r="IKI117" s="100"/>
      <c r="IKJ117" s="100"/>
      <c r="IKK117" s="100"/>
      <c r="IKL117" s="100"/>
      <c r="IKM117" s="100"/>
      <c r="IKN117" s="100"/>
      <c r="IKO117" s="100"/>
      <c r="IKP117" s="100"/>
      <c r="IKQ117" s="100"/>
      <c r="IKR117" s="100"/>
      <c r="IKS117" s="100"/>
      <c r="IKT117" s="100"/>
      <c r="IKU117" s="100"/>
      <c r="IKV117" s="100"/>
      <c r="IKW117" s="100"/>
      <c r="IKX117" s="100"/>
      <c r="IKY117" s="100"/>
      <c r="IKZ117" s="100"/>
      <c r="ILA117" s="100"/>
      <c r="ILB117" s="100"/>
      <c r="ILC117" s="100"/>
      <c r="ILD117" s="100"/>
      <c r="ILE117" s="100"/>
      <c r="ILF117" s="100"/>
      <c r="ILG117" s="100"/>
      <c r="ILH117" s="100"/>
      <c r="ILI117" s="100"/>
      <c r="ILJ117" s="100"/>
      <c r="ILK117" s="100"/>
      <c r="ILL117" s="100"/>
      <c r="ILM117" s="100"/>
      <c r="ILN117" s="100"/>
      <c r="ILO117" s="100"/>
      <c r="ILP117" s="100"/>
      <c r="ILQ117" s="100"/>
      <c r="ILR117" s="100"/>
      <c r="ILS117" s="100"/>
      <c r="ILT117" s="100"/>
      <c r="ILU117" s="100"/>
      <c r="ILV117" s="100"/>
      <c r="ILW117" s="100"/>
      <c r="ILX117" s="100"/>
      <c r="ILY117" s="100"/>
      <c r="ILZ117" s="100"/>
      <c r="IMA117" s="100"/>
      <c r="IMB117" s="100"/>
      <c r="IMC117" s="100"/>
      <c r="IMD117" s="100"/>
      <c r="IME117" s="100"/>
      <c r="IMF117" s="100"/>
      <c r="IMG117" s="100"/>
      <c r="IMH117" s="100"/>
      <c r="IMI117" s="100"/>
      <c r="IMJ117" s="100"/>
      <c r="IMK117" s="100"/>
      <c r="IML117" s="100"/>
      <c r="IMM117" s="100"/>
      <c r="IMN117" s="100"/>
      <c r="IMO117" s="100"/>
      <c r="IMP117" s="100"/>
      <c r="IMQ117" s="100"/>
      <c r="IMR117" s="100"/>
      <c r="IMS117" s="100"/>
      <c r="IMT117" s="100"/>
      <c r="IMU117" s="100"/>
      <c r="IMV117" s="100"/>
      <c r="IMW117" s="100"/>
      <c r="IMX117" s="100"/>
      <c r="IMY117" s="100"/>
      <c r="IMZ117" s="100"/>
      <c r="INA117" s="100"/>
      <c r="INB117" s="100"/>
      <c r="INC117" s="100"/>
      <c r="IND117" s="100"/>
      <c r="INE117" s="100"/>
      <c r="INF117" s="100"/>
      <c r="ING117" s="100"/>
      <c r="INH117" s="100"/>
      <c r="INI117" s="100"/>
      <c r="INJ117" s="100"/>
      <c r="INK117" s="100"/>
      <c r="INL117" s="100"/>
      <c r="INM117" s="100"/>
      <c r="INN117" s="100"/>
      <c r="INO117" s="100"/>
      <c r="INP117" s="100"/>
      <c r="INQ117" s="100"/>
      <c r="INR117" s="100"/>
      <c r="INS117" s="100"/>
      <c r="INT117" s="100"/>
      <c r="INU117" s="100"/>
      <c r="INV117" s="100"/>
      <c r="INW117" s="100"/>
      <c r="INX117" s="100"/>
      <c r="INY117" s="100"/>
      <c r="INZ117" s="100"/>
      <c r="IOA117" s="100"/>
      <c r="IOB117" s="100"/>
      <c r="IOC117" s="100"/>
      <c r="IOD117" s="100"/>
      <c r="IOE117" s="100"/>
      <c r="IOF117" s="100"/>
      <c r="IOG117" s="100"/>
      <c r="IOH117" s="100"/>
      <c r="IOI117" s="100"/>
      <c r="IOJ117" s="100"/>
      <c r="IOK117" s="100"/>
      <c r="IOL117" s="100"/>
      <c r="IOM117" s="100"/>
      <c r="ION117" s="100"/>
      <c r="IOO117" s="100"/>
      <c r="IOP117" s="100"/>
      <c r="IOQ117" s="100"/>
      <c r="IOR117" s="100"/>
      <c r="IOS117" s="100"/>
      <c r="IOT117" s="100"/>
      <c r="IOU117" s="100"/>
      <c r="IOV117" s="100"/>
      <c r="IOW117" s="100"/>
      <c r="IOX117" s="100"/>
      <c r="IOY117" s="100"/>
      <c r="IOZ117" s="100"/>
      <c r="IPA117" s="100"/>
      <c r="IPB117" s="100"/>
      <c r="IPC117" s="100"/>
      <c r="IPD117" s="100"/>
      <c r="IPE117" s="100"/>
      <c r="IPF117" s="100"/>
      <c r="IPG117" s="100"/>
      <c r="IPH117" s="100"/>
      <c r="IPI117" s="100"/>
      <c r="IPJ117" s="100"/>
      <c r="IPK117" s="100"/>
      <c r="IPL117" s="100"/>
      <c r="IPM117" s="100"/>
      <c r="IPN117" s="100"/>
      <c r="IPO117" s="100"/>
      <c r="IPP117" s="100"/>
      <c r="IPQ117" s="100"/>
      <c r="IPR117" s="100"/>
      <c r="IPS117" s="100"/>
      <c r="IPT117" s="100"/>
      <c r="IPU117" s="100"/>
      <c r="IPV117" s="100"/>
      <c r="IPW117" s="100"/>
      <c r="IPX117" s="100"/>
      <c r="IPY117" s="100"/>
      <c r="IPZ117" s="100"/>
      <c r="IQA117" s="100"/>
      <c r="IQB117" s="100"/>
      <c r="IQC117" s="100"/>
      <c r="IQD117" s="100"/>
      <c r="IQE117" s="100"/>
      <c r="IQF117" s="100"/>
      <c r="IQG117" s="100"/>
      <c r="IQH117" s="100"/>
      <c r="IQI117" s="100"/>
      <c r="IQJ117" s="100"/>
      <c r="IQK117" s="100"/>
      <c r="IQL117" s="100"/>
      <c r="IQM117" s="100"/>
      <c r="IQN117" s="100"/>
      <c r="IQO117" s="100"/>
      <c r="IQP117" s="100"/>
      <c r="IQQ117" s="100"/>
      <c r="IQR117" s="100"/>
      <c r="IQS117" s="100"/>
      <c r="IQT117" s="100"/>
      <c r="IQU117" s="100"/>
      <c r="IQV117" s="100"/>
      <c r="IQW117" s="100"/>
      <c r="IQX117" s="100"/>
      <c r="IQY117" s="100"/>
      <c r="IQZ117" s="100"/>
      <c r="IRA117" s="100"/>
      <c r="IRB117" s="100"/>
      <c r="IRC117" s="100"/>
      <c r="IRD117" s="100"/>
      <c r="IRE117" s="100"/>
      <c r="IRF117" s="100"/>
      <c r="IRG117" s="100"/>
      <c r="IRH117" s="100"/>
      <c r="IRI117" s="100"/>
      <c r="IRJ117" s="100"/>
      <c r="IRK117" s="100"/>
      <c r="IRL117" s="100"/>
      <c r="IRM117" s="100"/>
      <c r="IRN117" s="100"/>
      <c r="IRO117" s="100"/>
      <c r="IRP117" s="100"/>
      <c r="IRQ117" s="100"/>
      <c r="IRR117" s="100"/>
      <c r="IRS117" s="100"/>
      <c r="IRT117" s="100"/>
      <c r="IRU117" s="100"/>
      <c r="IRV117" s="100"/>
      <c r="IRW117" s="100"/>
      <c r="IRX117" s="100"/>
      <c r="IRY117" s="100"/>
      <c r="IRZ117" s="100"/>
      <c r="ISA117" s="100"/>
      <c r="ISB117" s="100"/>
      <c r="ISC117" s="100"/>
      <c r="ISD117" s="100"/>
      <c r="ISE117" s="100"/>
      <c r="ISF117" s="100"/>
      <c r="ISG117" s="100"/>
      <c r="ISH117" s="100"/>
      <c r="ISI117" s="100"/>
      <c r="ISJ117" s="100"/>
      <c r="ISK117" s="100"/>
      <c r="ISL117" s="100"/>
      <c r="ISM117" s="100"/>
      <c r="ISN117" s="100"/>
      <c r="ISO117" s="100"/>
      <c r="ISP117" s="100"/>
      <c r="ISQ117" s="100"/>
      <c r="ISR117" s="100"/>
      <c r="ISS117" s="100"/>
      <c r="IST117" s="100"/>
      <c r="ISU117" s="100"/>
      <c r="ISV117" s="100"/>
      <c r="ISW117" s="100"/>
      <c r="ISX117" s="100"/>
      <c r="ISY117" s="100"/>
      <c r="ISZ117" s="100"/>
      <c r="ITA117" s="100"/>
      <c r="ITB117" s="100"/>
      <c r="ITC117" s="100"/>
      <c r="ITD117" s="100"/>
      <c r="ITE117" s="100"/>
      <c r="ITF117" s="100"/>
      <c r="ITG117" s="100"/>
      <c r="ITH117" s="100"/>
      <c r="ITI117" s="100"/>
      <c r="ITJ117" s="100"/>
      <c r="ITK117" s="100"/>
      <c r="ITL117" s="100"/>
      <c r="ITM117" s="100"/>
      <c r="ITN117" s="100"/>
      <c r="ITO117" s="100"/>
      <c r="ITP117" s="100"/>
      <c r="ITQ117" s="100"/>
      <c r="ITR117" s="100"/>
      <c r="ITS117" s="100"/>
      <c r="ITT117" s="100"/>
      <c r="ITU117" s="100"/>
      <c r="ITV117" s="100"/>
      <c r="ITW117" s="100"/>
      <c r="ITX117" s="100"/>
      <c r="ITY117" s="100"/>
      <c r="ITZ117" s="100"/>
      <c r="IUA117" s="100"/>
      <c r="IUB117" s="100"/>
      <c r="IUC117" s="100"/>
      <c r="IUD117" s="100"/>
      <c r="IUE117" s="100"/>
      <c r="IUF117" s="100"/>
      <c r="IUG117" s="100"/>
      <c r="IUH117" s="100"/>
      <c r="IUI117" s="100"/>
      <c r="IUJ117" s="100"/>
      <c r="IUK117" s="100"/>
      <c r="IUL117" s="100"/>
      <c r="IUM117" s="100"/>
      <c r="IUN117" s="100"/>
      <c r="IUO117" s="100"/>
      <c r="IUP117" s="100"/>
      <c r="IUQ117" s="100"/>
      <c r="IUR117" s="100"/>
      <c r="IUS117" s="100"/>
      <c r="IUT117" s="100"/>
      <c r="IUU117" s="100"/>
      <c r="IUV117" s="100"/>
      <c r="IUW117" s="100"/>
      <c r="IUX117" s="100"/>
      <c r="IUY117" s="100"/>
      <c r="IUZ117" s="100"/>
      <c r="IVA117" s="100"/>
      <c r="IVB117" s="100"/>
      <c r="IVC117" s="100"/>
      <c r="IVD117" s="100"/>
      <c r="IVE117" s="100"/>
      <c r="IVF117" s="100"/>
      <c r="IVG117" s="100"/>
      <c r="IVH117" s="100"/>
      <c r="IVI117" s="100"/>
      <c r="IVJ117" s="100"/>
      <c r="IVK117" s="100"/>
      <c r="IVL117" s="100"/>
      <c r="IVM117" s="100"/>
      <c r="IVN117" s="100"/>
      <c r="IVO117" s="100"/>
      <c r="IVP117" s="100"/>
      <c r="IVQ117" s="100"/>
      <c r="IVR117" s="100"/>
      <c r="IVS117" s="100"/>
      <c r="IVT117" s="100"/>
      <c r="IVU117" s="100"/>
      <c r="IVV117" s="100"/>
      <c r="IVW117" s="100"/>
      <c r="IVX117" s="100"/>
      <c r="IVY117" s="100"/>
      <c r="IVZ117" s="100"/>
      <c r="IWA117" s="100"/>
      <c r="IWB117" s="100"/>
      <c r="IWC117" s="100"/>
      <c r="IWD117" s="100"/>
      <c r="IWE117" s="100"/>
      <c r="IWF117" s="100"/>
      <c r="IWG117" s="100"/>
      <c r="IWH117" s="100"/>
      <c r="IWI117" s="100"/>
      <c r="IWJ117" s="100"/>
      <c r="IWK117" s="100"/>
      <c r="IWL117" s="100"/>
      <c r="IWM117" s="100"/>
      <c r="IWN117" s="100"/>
      <c r="IWO117" s="100"/>
      <c r="IWP117" s="100"/>
      <c r="IWQ117" s="100"/>
      <c r="IWR117" s="100"/>
      <c r="IWS117" s="100"/>
      <c r="IWT117" s="100"/>
      <c r="IWU117" s="100"/>
      <c r="IWV117" s="100"/>
      <c r="IWW117" s="100"/>
      <c r="IWX117" s="100"/>
      <c r="IWY117" s="100"/>
      <c r="IWZ117" s="100"/>
      <c r="IXA117" s="100"/>
      <c r="IXB117" s="100"/>
      <c r="IXC117" s="100"/>
      <c r="IXD117" s="100"/>
      <c r="IXE117" s="100"/>
      <c r="IXF117" s="100"/>
      <c r="IXG117" s="100"/>
      <c r="IXH117" s="100"/>
      <c r="IXI117" s="100"/>
      <c r="IXJ117" s="100"/>
      <c r="IXK117" s="100"/>
      <c r="IXL117" s="100"/>
      <c r="IXM117" s="100"/>
      <c r="IXN117" s="100"/>
      <c r="IXO117" s="100"/>
      <c r="IXP117" s="100"/>
      <c r="IXQ117" s="100"/>
      <c r="IXR117" s="100"/>
      <c r="IXS117" s="100"/>
      <c r="IXT117" s="100"/>
      <c r="IXU117" s="100"/>
      <c r="IXV117" s="100"/>
      <c r="IXW117" s="100"/>
      <c r="IXX117" s="100"/>
      <c r="IXY117" s="100"/>
      <c r="IXZ117" s="100"/>
      <c r="IYA117" s="100"/>
      <c r="IYB117" s="100"/>
      <c r="IYC117" s="100"/>
      <c r="IYD117" s="100"/>
      <c r="IYE117" s="100"/>
      <c r="IYF117" s="100"/>
      <c r="IYG117" s="100"/>
      <c r="IYH117" s="100"/>
      <c r="IYI117" s="100"/>
      <c r="IYJ117" s="100"/>
      <c r="IYK117" s="100"/>
      <c r="IYL117" s="100"/>
      <c r="IYM117" s="100"/>
      <c r="IYN117" s="100"/>
      <c r="IYO117" s="100"/>
      <c r="IYP117" s="100"/>
      <c r="IYQ117" s="100"/>
      <c r="IYR117" s="100"/>
      <c r="IYS117" s="100"/>
      <c r="IYT117" s="100"/>
      <c r="IYU117" s="100"/>
      <c r="IYV117" s="100"/>
      <c r="IYW117" s="100"/>
      <c r="IYX117" s="100"/>
      <c r="IYY117" s="100"/>
      <c r="IYZ117" s="100"/>
      <c r="IZA117" s="100"/>
      <c r="IZB117" s="100"/>
      <c r="IZC117" s="100"/>
      <c r="IZD117" s="100"/>
      <c r="IZE117" s="100"/>
      <c r="IZF117" s="100"/>
      <c r="IZG117" s="100"/>
      <c r="IZH117" s="100"/>
      <c r="IZI117" s="100"/>
      <c r="IZJ117" s="100"/>
      <c r="IZK117" s="100"/>
      <c r="IZL117" s="100"/>
      <c r="IZM117" s="100"/>
      <c r="IZN117" s="100"/>
      <c r="IZO117" s="100"/>
      <c r="IZP117" s="100"/>
      <c r="IZQ117" s="100"/>
      <c r="IZR117" s="100"/>
      <c r="IZS117" s="100"/>
      <c r="IZT117" s="100"/>
      <c r="IZU117" s="100"/>
      <c r="IZV117" s="100"/>
      <c r="IZW117" s="100"/>
      <c r="IZX117" s="100"/>
      <c r="IZY117" s="100"/>
      <c r="IZZ117" s="100"/>
      <c r="JAA117" s="100"/>
      <c r="JAB117" s="100"/>
      <c r="JAC117" s="100"/>
      <c r="JAD117" s="100"/>
      <c r="JAE117" s="100"/>
      <c r="JAF117" s="100"/>
      <c r="JAG117" s="100"/>
      <c r="JAH117" s="100"/>
      <c r="JAI117" s="100"/>
      <c r="JAJ117" s="100"/>
      <c r="JAK117" s="100"/>
      <c r="JAL117" s="100"/>
      <c r="JAM117" s="100"/>
      <c r="JAN117" s="100"/>
      <c r="JAO117" s="100"/>
      <c r="JAP117" s="100"/>
      <c r="JAQ117" s="100"/>
      <c r="JAR117" s="100"/>
      <c r="JAS117" s="100"/>
      <c r="JAT117" s="100"/>
      <c r="JAU117" s="100"/>
      <c r="JAV117" s="100"/>
      <c r="JAW117" s="100"/>
      <c r="JAX117" s="100"/>
      <c r="JAY117" s="100"/>
      <c r="JAZ117" s="100"/>
      <c r="JBA117" s="100"/>
      <c r="JBB117" s="100"/>
      <c r="JBC117" s="100"/>
      <c r="JBD117" s="100"/>
      <c r="JBE117" s="100"/>
      <c r="JBF117" s="100"/>
      <c r="JBG117" s="100"/>
      <c r="JBH117" s="100"/>
      <c r="JBI117" s="100"/>
      <c r="JBJ117" s="100"/>
      <c r="JBK117" s="100"/>
      <c r="JBL117" s="100"/>
      <c r="JBM117" s="100"/>
      <c r="JBN117" s="100"/>
      <c r="JBO117" s="100"/>
      <c r="JBP117" s="100"/>
      <c r="JBQ117" s="100"/>
      <c r="JBR117" s="100"/>
      <c r="JBS117" s="100"/>
      <c r="JBT117" s="100"/>
      <c r="JBU117" s="100"/>
      <c r="JBV117" s="100"/>
      <c r="JBW117" s="100"/>
      <c r="JBX117" s="100"/>
      <c r="JBY117" s="100"/>
      <c r="JBZ117" s="100"/>
      <c r="JCA117" s="100"/>
      <c r="JCB117" s="100"/>
      <c r="JCC117" s="100"/>
      <c r="JCD117" s="100"/>
      <c r="JCE117" s="100"/>
      <c r="JCF117" s="100"/>
      <c r="JCG117" s="100"/>
      <c r="JCH117" s="100"/>
      <c r="JCI117" s="100"/>
      <c r="JCJ117" s="100"/>
      <c r="JCK117" s="100"/>
      <c r="JCL117" s="100"/>
      <c r="JCM117" s="100"/>
      <c r="JCN117" s="100"/>
      <c r="JCO117" s="100"/>
      <c r="JCP117" s="100"/>
      <c r="JCQ117" s="100"/>
      <c r="JCR117" s="100"/>
      <c r="JCS117" s="100"/>
      <c r="JCT117" s="100"/>
      <c r="JCU117" s="100"/>
      <c r="JCV117" s="100"/>
      <c r="JCW117" s="100"/>
      <c r="JCX117" s="100"/>
      <c r="JCY117" s="100"/>
      <c r="JCZ117" s="100"/>
      <c r="JDA117" s="100"/>
      <c r="JDB117" s="100"/>
      <c r="JDC117" s="100"/>
      <c r="JDD117" s="100"/>
      <c r="JDE117" s="100"/>
      <c r="JDF117" s="100"/>
      <c r="JDG117" s="100"/>
      <c r="JDH117" s="100"/>
      <c r="JDI117" s="100"/>
      <c r="JDJ117" s="100"/>
      <c r="JDK117" s="100"/>
      <c r="JDL117" s="100"/>
      <c r="JDM117" s="100"/>
      <c r="JDN117" s="100"/>
      <c r="JDO117" s="100"/>
      <c r="JDP117" s="100"/>
      <c r="JDQ117" s="100"/>
      <c r="JDR117" s="100"/>
      <c r="JDS117" s="100"/>
      <c r="JDT117" s="100"/>
      <c r="JDU117" s="100"/>
      <c r="JDV117" s="100"/>
      <c r="JDW117" s="100"/>
      <c r="JDX117" s="100"/>
      <c r="JDY117" s="100"/>
      <c r="JDZ117" s="100"/>
      <c r="JEA117" s="100"/>
      <c r="JEB117" s="100"/>
      <c r="JEC117" s="100"/>
      <c r="JED117" s="100"/>
      <c r="JEE117" s="100"/>
      <c r="JEF117" s="100"/>
      <c r="JEG117" s="100"/>
      <c r="JEH117" s="100"/>
      <c r="JEI117" s="100"/>
      <c r="JEJ117" s="100"/>
      <c r="JEK117" s="100"/>
      <c r="JEL117" s="100"/>
      <c r="JEM117" s="100"/>
      <c r="JEN117" s="100"/>
      <c r="JEO117" s="100"/>
      <c r="JEP117" s="100"/>
      <c r="JEQ117" s="100"/>
      <c r="JER117" s="100"/>
      <c r="JES117" s="100"/>
      <c r="JET117" s="100"/>
      <c r="JEU117" s="100"/>
      <c r="JEV117" s="100"/>
      <c r="JEW117" s="100"/>
      <c r="JEX117" s="100"/>
      <c r="JEY117" s="100"/>
      <c r="JEZ117" s="100"/>
      <c r="JFA117" s="100"/>
      <c r="JFB117" s="100"/>
      <c r="JFC117" s="100"/>
      <c r="JFD117" s="100"/>
      <c r="JFE117" s="100"/>
      <c r="JFF117" s="100"/>
      <c r="JFG117" s="100"/>
      <c r="JFH117" s="100"/>
      <c r="JFI117" s="100"/>
      <c r="JFJ117" s="100"/>
      <c r="JFK117" s="100"/>
      <c r="JFL117" s="100"/>
      <c r="JFM117" s="100"/>
      <c r="JFN117" s="100"/>
      <c r="JFO117" s="100"/>
      <c r="JFP117" s="100"/>
      <c r="JFQ117" s="100"/>
      <c r="JFR117" s="100"/>
      <c r="JFS117" s="100"/>
      <c r="JFT117" s="100"/>
      <c r="JFU117" s="100"/>
      <c r="JFV117" s="100"/>
      <c r="JFW117" s="100"/>
      <c r="JFX117" s="100"/>
      <c r="JFY117" s="100"/>
      <c r="JFZ117" s="100"/>
      <c r="JGA117" s="100"/>
      <c r="JGB117" s="100"/>
      <c r="JGC117" s="100"/>
      <c r="JGD117" s="100"/>
      <c r="JGE117" s="100"/>
      <c r="JGF117" s="100"/>
      <c r="JGG117" s="100"/>
      <c r="JGH117" s="100"/>
      <c r="JGI117" s="100"/>
      <c r="JGJ117" s="100"/>
      <c r="JGK117" s="100"/>
      <c r="JGL117" s="100"/>
      <c r="JGM117" s="100"/>
      <c r="JGN117" s="100"/>
      <c r="JGO117" s="100"/>
      <c r="JGP117" s="100"/>
      <c r="JGQ117" s="100"/>
      <c r="JGR117" s="100"/>
      <c r="JGS117" s="100"/>
      <c r="JGT117" s="100"/>
      <c r="JGU117" s="100"/>
      <c r="JGV117" s="100"/>
      <c r="JGW117" s="100"/>
      <c r="JGX117" s="100"/>
      <c r="JGY117" s="100"/>
      <c r="JGZ117" s="100"/>
      <c r="JHA117" s="100"/>
      <c r="JHB117" s="100"/>
      <c r="JHC117" s="100"/>
      <c r="JHD117" s="100"/>
      <c r="JHE117" s="100"/>
      <c r="JHF117" s="100"/>
      <c r="JHG117" s="100"/>
      <c r="JHH117" s="100"/>
      <c r="JHI117" s="100"/>
      <c r="JHJ117" s="100"/>
      <c r="JHK117" s="100"/>
      <c r="JHL117" s="100"/>
      <c r="JHM117" s="100"/>
      <c r="JHN117" s="100"/>
      <c r="JHO117" s="100"/>
      <c r="JHP117" s="100"/>
      <c r="JHQ117" s="100"/>
      <c r="JHR117" s="100"/>
      <c r="JHS117" s="100"/>
      <c r="JHT117" s="100"/>
      <c r="JHU117" s="100"/>
      <c r="JHV117" s="100"/>
      <c r="JHW117" s="100"/>
      <c r="JHX117" s="100"/>
      <c r="JHY117" s="100"/>
      <c r="JHZ117" s="100"/>
      <c r="JIA117" s="100"/>
      <c r="JIB117" s="100"/>
      <c r="JIC117" s="100"/>
      <c r="JID117" s="100"/>
      <c r="JIE117" s="100"/>
      <c r="JIF117" s="100"/>
      <c r="JIG117" s="100"/>
      <c r="JIH117" s="100"/>
      <c r="JII117" s="100"/>
      <c r="JIJ117" s="100"/>
      <c r="JIK117" s="100"/>
      <c r="JIL117" s="100"/>
      <c r="JIM117" s="100"/>
      <c r="JIN117" s="100"/>
      <c r="JIO117" s="100"/>
      <c r="JIP117" s="100"/>
      <c r="JIQ117" s="100"/>
      <c r="JIR117" s="100"/>
      <c r="JIS117" s="100"/>
      <c r="JIT117" s="100"/>
      <c r="JIU117" s="100"/>
      <c r="JIV117" s="100"/>
      <c r="JIW117" s="100"/>
      <c r="JIX117" s="100"/>
      <c r="JIY117" s="100"/>
      <c r="JIZ117" s="100"/>
      <c r="JJA117" s="100"/>
      <c r="JJB117" s="100"/>
      <c r="JJC117" s="100"/>
      <c r="JJD117" s="100"/>
      <c r="JJE117" s="100"/>
      <c r="JJF117" s="100"/>
      <c r="JJG117" s="100"/>
      <c r="JJH117" s="100"/>
      <c r="JJI117" s="100"/>
      <c r="JJJ117" s="100"/>
      <c r="JJK117" s="100"/>
      <c r="JJL117" s="100"/>
      <c r="JJM117" s="100"/>
      <c r="JJN117" s="100"/>
      <c r="JJO117" s="100"/>
      <c r="JJP117" s="100"/>
      <c r="JJQ117" s="100"/>
      <c r="JJR117" s="100"/>
      <c r="JJS117" s="100"/>
      <c r="JJT117" s="100"/>
      <c r="JJU117" s="100"/>
      <c r="JJV117" s="100"/>
      <c r="JJW117" s="100"/>
      <c r="JJX117" s="100"/>
      <c r="JJY117" s="100"/>
      <c r="JJZ117" s="100"/>
      <c r="JKA117" s="100"/>
      <c r="JKB117" s="100"/>
      <c r="JKC117" s="100"/>
      <c r="JKD117" s="100"/>
      <c r="JKE117" s="100"/>
      <c r="JKF117" s="100"/>
      <c r="JKG117" s="100"/>
      <c r="JKH117" s="100"/>
      <c r="JKI117" s="100"/>
      <c r="JKJ117" s="100"/>
      <c r="JKK117" s="100"/>
      <c r="JKL117" s="100"/>
      <c r="JKM117" s="100"/>
      <c r="JKN117" s="100"/>
      <c r="JKO117" s="100"/>
      <c r="JKP117" s="100"/>
      <c r="JKQ117" s="100"/>
      <c r="JKR117" s="100"/>
      <c r="JKS117" s="100"/>
      <c r="JKT117" s="100"/>
      <c r="JKU117" s="100"/>
      <c r="JKV117" s="100"/>
      <c r="JKW117" s="100"/>
      <c r="JKX117" s="100"/>
      <c r="JKY117" s="100"/>
      <c r="JKZ117" s="100"/>
      <c r="JLA117" s="100"/>
      <c r="JLB117" s="100"/>
      <c r="JLC117" s="100"/>
      <c r="JLD117" s="100"/>
      <c r="JLE117" s="100"/>
      <c r="JLF117" s="100"/>
      <c r="JLG117" s="100"/>
      <c r="JLH117" s="100"/>
      <c r="JLI117" s="100"/>
      <c r="JLJ117" s="100"/>
      <c r="JLK117" s="100"/>
      <c r="JLL117" s="100"/>
      <c r="JLM117" s="100"/>
      <c r="JLN117" s="100"/>
      <c r="JLO117" s="100"/>
      <c r="JLP117" s="100"/>
      <c r="JLQ117" s="100"/>
      <c r="JLR117" s="100"/>
      <c r="JLS117" s="100"/>
      <c r="JLT117" s="100"/>
      <c r="JLU117" s="100"/>
      <c r="JLV117" s="100"/>
      <c r="JLW117" s="100"/>
      <c r="JLX117" s="100"/>
      <c r="JLY117" s="100"/>
      <c r="JLZ117" s="100"/>
      <c r="JMA117" s="100"/>
      <c r="JMB117" s="100"/>
      <c r="JMC117" s="100"/>
      <c r="JMD117" s="100"/>
      <c r="JME117" s="100"/>
      <c r="JMF117" s="100"/>
      <c r="JMG117" s="100"/>
      <c r="JMH117" s="100"/>
      <c r="JMI117" s="100"/>
      <c r="JMJ117" s="100"/>
      <c r="JMK117" s="100"/>
      <c r="JML117" s="100"/>
      <c r="JMM117" s="100"/>
      <c r="JMN117" s="100"/>
      <c r="JMO117" s="100"/>
      <c r="JMP117" s="100"/>
      <c r="JMQ117" s="100"/>
      <c r="JMR117" s="100"/>
      <c r="JMS117" s="100"/>
      <c r="JMT117" s="100"/>
      <c r="JMU117" s="100"/>
      <c r="JMV117" s="100"/>
      <c r="JMW117" s="100"/>
      <c r="JMX117" s="100"/>
      <c r="JMY117" s="100"/>
      <c r="JMZ117" s="100"/>
      <c r="JNA117" s="100"/>
      <c r="JNB117" s="100"/>
      <c r="JNC117" s="100"/>
      <c r="JND117" s="100"/>
      <c r="JNE117" s="100"/>
      <c r="JNF117" s="100"/>
      <c r="JNG117" s="100"/>
      <c r="JNH117" s="100"/>
      <c r="JNI117" s="100"/>
      <c r="JNJ117" s="100"/>
      <c r="JNK117" s="100"/>
      <c r="JNL117" s="100"/>
      <c r="JNM117" s="100"/>
      <c r="JNN117" s="100"/>
      <c r="JNO117" s="100"/>
      <c r="JNP117" s="100"/>
      <c r="JNQ117" s="100"/>
      <c r="JNR117" s="100"/>
      <c r="JNS117" s="100"/>
      <c r="JNT117" s="100"/>
      <c r="JNU117" s="100"/>
      <c r="JNV117" s="100"/>
      <c r="JNW117" s="100"/>
      <c r="JNX117" s="100"/>
      <c r="JNY117" s="100"/>
      <c r="JNZ117" s="100"/>
      <c r="JOA117" s="100"/>
      <c r="JOB117" s="100"/>
      <c r="JOC117" s="100"/>
      <c r="JOD117" s="100"/>
      <c r="JOE117" s="100"/>
      <c r="JOF117" s="100"/>
      <c r="JOG117" s="100"/>
      <c r="JOH117" s="100"/>
      <c r="JOI117" s="100"/>
      <c r="JOJ117" s="100"/>
      <c r="JOK117" s="100"/>
      <c r="JOL117" s="100"/>
      <c r="JOM117" s="100"/>
      <c r="JON117" s="100"/>
      <c r="JOO117" s="100"/>
      <c r="JOP117" s="100"/>
      <c r="JOQ117" s="100"/>
      <c r="JOR117" s="100"/>
      <c r="JOS117" s="100"/>
      <c r="JOT117" s="100"/>
      <c r="JOU117" s="100"/>
      <c r="JOV117" s="100"/>
      <c r="JOW117" s="100"/>
      <c r="JOX117" s="100"/>
      <c r="JOY117" s="100"/>
      <c r="JOZ117" s="100"/>
      <c r="JPA117" s="100"/>
      <c r="JPB117" s="100"/>
      <c r="JPC117" s="100"/>
      <c r="JPD117" s="100"/>
      <c r="JPE117" s="100"/>
      <c r="JPF117" s="100"/>
      <c r="JPG117" s="100"/>
      <c r="JPH117" s="100"/>
      <c r="JPI117" s="100"/>
      <c r="JPJ117" s="100"/>
      <c r="JPK117" s="100"/>
      <c r="JPL117" s="100"/>
      <c r="JPM117" s="100"/>
      <c r="JPN117" s="100"/>
      <c r="JPO117" s="100"/>
      <c r="JPP117" s="100"/>
      <c r="JPQ117" s="100"/>
      <c r="JPR117" s="100"/>
      <c r="JPS117" s="100"/>
      <c r="JPT117" s="100"/>
      <c r="JPU117" s="100"/>
      <c r="JPV117" s="100"/>
      <c r="JPW117" s="100"/>
      <c r="JPX117" s="100"/>
      <c r="JPY117" s="100"/>
      <c r="JPZ117" s="100"/>
      <c r="JQA117" s="100"/>
      <c r="JQB117" s="100"/>
      <c r="JQC117" s="100"/>
      <c r="JQD117" s="100"/>
      <c r="JQE117" s="100"/>
      <c r="JQF117" s="100"/>
      <c r="JQG117" s="100"/>
      <c r="JQH117" s="100"/>
      <c r="JQI117" s="100"/>
      <c r="JQJ117" s="100"/>
      <c r="JQK117" s="100"/>
      <c r="JQL117" s="100"/>
      <c r="JQM117" s="100"/>
      <c r="JQN117" s="100"/>
      <c r="JQO117" s="100"/>
      <c r="JQP117" s="100"/>
      <c r="JQQ117" s="100"/>
      <c r="JQR117" s="100"/>
      <c r="JQS117" s="100"/>
      <c r="JQT117" s="100"/>
      <c r="JQU117" s="100"/>
      <c r="JQV117" s="100"/>
      <c r="JQW117" s="100"/>
      <c r="JQX117" s="100"/>
      <c r="JQY117" s="100"/>
      <c r="JQZ117" s="100"/>
      <c r="JRA117" s="100"/>
      <c r="JRB117" s="100"/>
      <c r="JRC117" s="100"/>
      <c r="JRD117" s="100"/>
      <c r="JRE117" s="100"/>
      <c r="JRF117" s="100"/>
      <c r="JRG117" s="100"/>
      <c r="JRH117" s="100"/>
      <c r="JRI117" s="100"/>
      <c r="JRJ117" s="100"/>
      <c r="JRK117" s="100"/>
      <c r="JRL117" s="100"/>
      <c r="JRM117" s="100"/>
      <c r="JRN117" s="100"/>
      <c r="JRO117" s="100"/>
      <c r="JRP117" s="100"/>
      <c r="JRQ117" s="100"/>
      <c r="JRR117" s="100"/>
      <c r="JRS117" s="100"/>
      <c r="JRT117" s="100"/>
      <c r="JRU117" s="100"/>
      <c r="JRV117" s="100"/>
      <c r="JRW117" s="100"/>
      <c r="JRX117" s="100"/>
      <c r="JRY117" s="100"/>
      <c r="JRZ117" s="100"/>
      <c r="JSA117" s="100"/>
      <c r="JSB117" s="100"/>
      <c r="JSC117" s="100"/>
      <c r="JSD117" s="100"/>
      <c r="JSE117" s="100"/>
      <c r="JSF117" s="100"/>
      <c r="JSG117" s="100"/>
      <c r="JSH117" s="100"/>
      <c r="JSI117" s="100"/>
      <c r="JSJ117" s="100"/>
      <c r="JSK117" s="100"/>
      <c r="JSL117" s="100"/>
      <c r="JSM117" s="100"/>
      <c r="JSN117" s="100"/>
      <c r="JSO117" s="100"/>
      <c r="JSP117" s="100"/>
      <c r="JSQ117" s="100"/>
      <c r="JSR117" s="100"/>
      <c r="JSS117" s="100"/>
      <c r="JST117" s="100"/>
      <c r="JSU117" s="100"/>
      <c r="JSV117" s="100"/>
      <c r="JSW117" s="100"/>
      <c r="JSX117" s="100"/>
      <c r="JSY117" s="100"/>
      <c r="JSZ117" s="100"/>
      <c r="JTA117" s="100"/>
      <c r="JTB117" s="100"/>
      <c r="JTC117" s="100"/>
      <c r="JTD117" s="100"/>
      <c r="JTE117" s="100"/>
      <c r="JTF117" s="100"/>
      <c r="JTG117" s="100"/>
      <c r="JTH117" s="100"/>
      <c r="JTI117" s="100"/>
      <c r="JTJ117" s="100"/>
      <c r="JTK117" s="100"/>
      <c r="JTL117" s="100"/>
      <c r="JTM117" s="100"/>
      <c r="JTN117" s="100"/>
      <c r="JTO117" s="100"/>
      <c r="JTP117" s="100"/>
      <c r="JTQ117" s="100"/>
      <c r="JTR117" s="100"/>
      <c r="JTS117" s="100"/>
      <c r="JTT117" s="100"/>
      <c r="JTU117" s="100"/>
      <c r="JTV117" s="100"/>
      <c r="JTW117" s="100"/>
      <c r="JTX117" s="100"/>
      <c r="JTY117" s="100"/>
      <c r="JTZ117" s="100"/>
      <c r="JUA117" s="100"/>
      <c r="JUB117" s="100"/>
      <c r="JUC117" s="100"/>
      <c r="JUD117" s="100"/>
      <c r="JUE117" s="100"/>
      <c r="JUF117" s="100"/>
      <c r="JUG117" s="100"/>
      <c r="JUH117" s="100"/>
      <c r="JUI117" s="100"/>
      <c r="JUJ117" s="100"/>
      <c r="JUK117" s="100"/>
      <c r="JUL117" s="100"/>
      <c r="JUM117" s="100"/>
      <c r="JUN117" s="100"/>
      <c r="JUO117" s="100"/>
      <c r="JUP117" s="100"/>
      <c r="JUQ117" s="100"/>
      <c r="JUR117" s="100"/>
      <c r="JUS117" s="100"/>
      <c r="JUT117" s="100"/>
      <c r="JUU117" s="100"/>
      <c r="JUV117" s="100"/>
      <c r="JUW117" s="100"/>
      <c r="JUX117" s="100"/>
      <c r="JUY117" s="100"/>
      <c r="JUZ117" s="100"/>
      <c r="JVA117" s="100"/>
      <c r="JVB117" s="100"/>
      <c r="JVC117" s="100"/>
      <c r="JVD117" s="100"/>
      <c r="JVE117" s="100"/>
      <c r="JVF117" s="100"/>
      <c r="JVG117" s="100"/>
      <c r="JVH117" s="100"/>
      <c r="JVI117" s="100"/>
      <c r="JVJ117" s="100"/>
      <c r="JVK117" s="100"/>
      <c r="JVL117" s="100"/>
      <c r="JVM117" s="100"/>
      <c r="JVN117" s="100"/>
      <c r="JVO117" s="100"/>
      <c r="JVP117" s="100"/>
      <c r="JVQ117" s="100"/>
      <c r="JVR117" s="100"/>
      <c r="JVS117" s="100"/>
      <c r="JVT117" s="100"/>
      <c r="JVU117" s="100"/>
      <c r="JVV117" s="100"/>
      <c r="JVW117" s="100"/>
      <c r="JVX117" s="100"/>
      <c r="JVY117" s="100"/>
      <c r="JVZ117" s="100"/>
      <c r="JWA117" s="100"/>
      <c r="JWB117" s="100"/>
      <c r="JWC117" s="100"/>
      <c r="JWD117" s="100"/>
      <c r="JWE117" s="100"/>
      <c r="JWF117" s="100"/>
      <c r="JWG117" s="100"/>
      <c r="JWH117" s="100"/>
      <c r="JWI117" s="100"/>
      <c r="JWJ117" s="100"/>
      <c r="JWK117" s="100"/>
      <c r="JWL117" s="100"/>
      <c r="JWM117" s="100"/>
      <c r="JWN117" s="100"/>
      <c r="JWO117" s="100"/>
      <c r="JWP117" s="100"/>
      <c r="JWQ117" s="100"/>
      <c r="JWR117" s="100"/>
      <c r="JWS117" s="100"/>
      <c r="JWT117" s="100"/>
      <c r="JWU117" s="100"/>
      <c r="JWV117" s="100"/>
      <c r="JWW117" s="100"/>
      <c r="JWX117" s="100"/>
      <c r="JWY117" s="100"/>
      <c r="JWZ117" s="100"/>
      <c r="JXA117" s="100"/>
      <c r="JXB117" s="100"/>
      <c r="JXC117" s="100"/>
      <c r="JXD117" s="100"/>
      <c r="JXE117" s="100"/>
      <c r="JXF117" s="100"/>
      <c r="JXG117" s="100"/>
      <c r="JXH117" s="100"/>
      <c r="JXI117" s="100"/>
      <c r="JXJ117" s="100"/>
      <c r="JXK117" s="100"/>
      <c r="JXL117" s="100"/>
      <c r="JXM117" s="100"/>
      <c r="JXN117" s="100"/>
      <c r="JXO117" s="100"/>
      <c r="JXP117" s="100"/>
      <c r="JXQ117" s="100"/>
      <c r="JXR117" s="100"/>
      <c r="JXS117" s="100"/>
      <c r="JXT117" s="100"/>
      <c r="JXU117" s="100"/>
      <c r="JXV117" s="100"/>
      <c r="JXW117" s="100"/>
      <c r="JXX117" s="100"/>
      <c r="JXY117" s="100"/>
      <c r="JXZ117" s="100"/>
      <c r="JYA117" s="100"/>
      <c r="JYB117" s="100"/>
      <c r="JYC117" s="100"/>
      <c r="JYD117" s="100"/>
      <c r="JYE117" s="100"/>
      <c r="JYF117" s="100"/>
      <c r="JYG117" s="100"/>
      <c r="JYH117" s="100"/>
      <c r="JYI117" s="100"/>
      <c r="JYJ117" s="100"/>
      <c r="JYK117" s="100"/>
      <c r="JYL117" s="100"/>
      <c r="JYM117" s="100"/>
      <c r="JYN117" s="100"/>
      <c r="JYO117" s="100"/>
      <c r="JYP117" s="100"/>
      <c r="JYQ117" s="100"/>
      <c r="JYR117" s="100"/>
      <c r="JYS117" s="100"/>
      <c r="JYT117" s="100"/>
      <c r="JYU117" s="100"/>
      <c r="JYV117" s="100"/>
      <c r="JYW117" s="100"/>
      <c r="JYX117" s="100"/>
      <c r="JYY117" s="100"/>
      <c r="JYZ117" s="100"/>
      <c r="JZA117" s="100"/>
      <c r="JZB117" s="100"/>
      <c r="JZC117" s="100"/>
      <c r="JZD117" s="100"/>
      <c r="JZE117" s="100"/>
      <c r="JZF117" s="100"/>
      <c r="JZG117" s="100"/>
      <c r="JZH117" s="100"/>
      <c r="JZI117" s="100"/>
      <c r="JZJ117" s="100"/>
      <c r="JZK117" s="100"/>
      <c r="JZL117" s="100"/>
      <c r="JZM117" s="100"/>
      <c r="JZN117" s="100"/>
      <c r="JZO117" s="100"/>
      <c r="JZP117" s="100"/>
      <c r="JZQ117" s="100"/>
      <c r="JZR117" s="100"/>
      <c r="JZS117" s="100"/>
      <c r="JZT117" s="100"/>
      <c r="JZU117" s="100"/>
      <c r="JZV117" s="100"/>
      <c r="JZW117" s="100"/>
      <c r="JZX117" s="100"/>
      <c r="JZY117" s="100"/>
      <c r="JZZ117" s="100"/>
      <c r="KAA117" s="100"/>
      <c r="KAB117" s="100"/>
      <c r="KAC117" s="100"/>
      <c r="KAD117" s="100"/>
      <c r="KAE117" s="100"/>
      <c r="KAF117" s="100"/>
      <c r="KAG117" s="100"/>
      <c r="KAH117" s="100"/>
      <c r="KAI117" s="100"/>
      <c r="KAJ117" s="100"/>
      <c r="KAK117" s="100"/>
      <c r="KAL117" s="100"/>
      <c r="KAM117" s="100"/>
      <c r="KAN117" s="100"/>
      <c r="KAO117" s="100"/>
      <c r="KAP117" s="100"/>
      <c r="KAQ117" s="100"/>
      <c r="KAR117" s="100"/>
      <c r="KAS117" s="100"/>
      <c r="KAT117" s="100"/>
      <c r="KAU117" s="100"/>
      <c r="KAV117" s="100"/>
      <c r="KAW117" s="100"/>
      <c r="KAX117" s="100"/>
      <c r="KAY117" s="100"/>
      <c r="KAZ117" s="100"/>
      <c r="KBA117" s="100"/>
      <c r="KBB117" s="100"/>
      <c r="KBC117" s="100"/>
      <c r="KBD117" s="100"/>
      <c r="KBE117" s="100"/>
      <c r="KBF117" s="100"/>
      <c r="KBG117" s="100"/>
      <c r="KBH117" s="100"/>
      <c r="KBI117" s="100"/>
      <c r="KBJ117" s="100"/>
      <c r="KBK117" s="100"/>
      <c r="KBL117" s="100"/>
      <c r="KBM117" s="100"/>
      <c r="KBN117" s="100"/>
      <c r="KBO117" s="100"/>
      <c r="KBP117" s="100"/>
      <c r="KBQ117" s="100"/>
      <c r="KBR117" s="100"/>
      <c r="KBS117" s="100"/>
      <c r="KBT117" s="100"/>
      <c r="KBU117" s="100"/>
      <c r="KBV117" s="100"/>
      <c r="KBW117" s="100"/>
      <c r="KBX117" s="100"/>
      <c r="KBY117" s="100"/>
      <c r="KBZ117" s="100"/>
      <c r="KCA117" s="100"/>
      <c r="KCB117" s="100"/>
      <c r="KCC117" s="100"/>
      <c r="KCD117" s="100"/>
      <c r="KCE117" s="100"/>
      <c r="KCF117" s="100"/>
      <c r="KCG117" s="100"/>
      <c r="KCH117" s="100"/>
      <c r="KCI117" s="100"/>
      <c r="KCJ117" s="100"/>
      <c r="KCK117" s="100"/>
      <c r="KCL117" s="100"/>
      <c r="KCM117" s="100"/>
      <c r="KCN117" s="100"/>
      <c r="KCO117" s="100"/>
      <c r="KCP117" s="100"/>
      <c r="KCQ117" s="100"/>
      <c r="KCR117" s="100"/>
      <c r="KCS117" s="100"/>
      <c r="KCT117" s="100"/>
      <c r="KCU117" s="100"/>
      <c r="KCV117" s="100"/>
      <c r="KCW117" s="100"/>
      <c r="KCX117" s="100"/>
      <c r="KCY117" s="100"/>
      <c r="KCZ117" s="100"/>
      <c r="KDA117" s="100"/>
      <c r="KDB117" s="100"/>
      <c r="KDC117" s="100"/>
      <c r="KDD117" s="100"/>
      <c r="KDE117" s="100"/>
      <c r="KDF117" s="100"/>
      <c r="KDG117" s="100"/>
      <c r="KDH117" s="100"/>
      <c r="KDI117" s="100"/>
      <c r="KDJ117" s="100"/>
      <c r="KDK117" s="100"/>
      <c r="KDL117" s="100"/>
      <c r="KDM117" s="100"/>
      <c r="KDN117" s="100"/>
      <c r="KDO117" s="100"/>
      <c r="KDP117" s="100"/>
      <c r="KDQ117" s="100"/>
      <c r="KDR117" s="100"/>
      <c r="KDS117" s="100"/>
      <c r="KDT117" s="100"/>
      <c r="KDU117" s="100"/>
      <c r="KDV117" s="100"/>
      <c r="KDW117" s="100"/>
      <c r="KDX117" s="100"/>
      <c r="KDY117" s="100"/>
      <c r="KDZ117" s="100"/>
      <c r="KEA117" s="100"/>
      <c r="KEB117" s="100"/>
      <c r="KEC117" s="100"/>
      <c r="KED117" s="100"/>
      <c r="KEE117" s="100"/>
      <c r="KEF117" s="100"/>
      <c r="KEG117" s="100"/>
      <c r="KEH117" s="100"/>
      <c r="KEI117" s="100"/>
      <c r="KEJ117" s="100"/>
      <c r="KEK117" s="100"/>
      <c r="KEL117" s="100"/>
      <c r="KEM117" s="100"/>
      <c r="KEN117" s="100"/>
      <c r="KEO117" s="100"/>
      <c r="KEP117" s="100"/>
      <c r="KEQ117" s="100"/>
      <c r="KER117" s="100"/>
      <c r="KES117" s="100"/>
      <c r="KET117" s="100"/>
      <c r="KEU117" s="100"/>
      <c r="KEV117" s="100"/>
      <c r="KEW117" s="100"/>
      <c r="KEX117" s="100"/>
      <c r="KEY117" s="100"/>
      <c r="KEZ117" s="100"/>
      <c r="KFA117" s="100"/>
      <c r="KFB117" s="100"/>
      <c r="KFC117" s="100"/>
      <c r="KFD117" s="100"/>
      <c r="KFE117" s="100"/>
      <c r="KFF117" s="100"/>
      <c r="KFG117" s="100"/>
      <c r="KFH117" s="100"/>
      <c r="KFI117" s="100"/>
      <c r="KFJ117" s="100"/>
      <c r="KFK117" s="100"/>
      <c r="KFL117" s="100"/>
      <c r="KFM117" s="100"/>
      <c r="KFN117" s="100"/>
      <c r="KFO117" s="100"/>
      <c r="KFP117" s="100"/>
      <c r="KFQ117" s="100"/>
      <c r="KFR117" s="100"/>
      <c r="KFS117" s="100"/>
      <c r="KFT117" s="100"/>
      <c r="KFU117" s="100"/>
      <c r="KFV117" s="100"/>
      <c r="KFW117" s="100"/>
      <c r="KFX117" s="100"/>
      <c r="KFY117" s="100"/>
      <c r="KFZ117" s="100"/>
      <c r="KGA117" s="100"/>
      <c r="KGB117" s="100"/>
      <c r="KGC117" s="100"/>
      <c r="KGD117" s="100"/>
      <c r="KGE117" s="100"/>
      <c r="KGF117" s="100"/>
      <c r="KGG117" s="100"/>
      <c r="KGH117" s="100"/>
      <c r="KGI117" s="100"/>
      <c r="KGJ117" s="100"/>
      <c r="KGK117" s="100"/>
      <c r="KGL117" s="100"/>
      <c r="KGM117" s="100"/>
      <c r="KGN117" s="100"/>
      <c r="KGO117" s="100"/>
      <c r="KGP117" s="100"/>
      <c r="KGQ117" s="100"/>
      <c r="KGR117" s="100"/>
      <c r="KGS117" s="100"/>
      <c r="KGT117" s="100"/>
      <c r="KGU117" s="100"/>
      <c r="KGV117" s="100"/>
      <c r="KGW117" s="100"/>
      <c r="KGX117" s="100"/>
      <c r="KGY117" s="100"/>
      <c r="KGZ117" s="100"/>
      <c r="KHA117" s="100"/>
      <c r="KHB117" s="100"/>
      <c r="KHC117" s="100"/>
      <c r="KHD117" s="100"/>
      <c r="KHE117" s="100"/>
      <c r="KHF117" s="100"/>
      <c r="KHG117" s="100"/>
      <c r="KHH117" s="100"/>
      <c r="KHI117" s="100"/>
      <c r="KHJ117" s="100"/>
      <c r="KHK117" s="100"/>
      <c r="KHL117" s="100"/>
      <c r="KHM117" s="100"/>
      <c r="KHN117" s="100"/>
      <c r="KHO117" s="100"/>
      <c r="KHP117" s="100"/>
      <c r="KHQ117" s="100"/>
      <c r="KHR117" s="100"/>
      <c r="KHS117" s="100"/>
      <c r="KHT117" s="100"/>
      <c r="KHU117" s="100"/>
      <c r="KHV117" s="100"/>
      <c r="KHW117" s="100"/>
      <c r="KHX117" s="100"/>
      <c r="KHY117" s="100"/>
      <c r="KHZ117" s="100"/>
      <c r="KIA117" s="100"/>
      <c r="KIB117" s="100"/>
      <c r="KIC117" s="100"/>
      <c r="KID117" s="100"/>
      <c r="KIE117" s="100"/>
      <c r="KIF117" s="100"/>
      <c r="KIG117" s="100"/>
      <c r="KIH117" s="100"/>
      <c r="KII117" s="100"/>
      <c r="KIJ117" s="100"/>
      <c r="KIK117" s="100"/>
      <c r="KIL117" s="100"/>
      <c r="KIM117" s="100"/>
      <c r="KIN117" s="100"/>
      <c r="KIO117" s="100"/>
      <c r="KIP117" s="100"/>
      <c r="KIQ117" s="100"/>
      <c r="KIR117" s="100"/>
      <c r="KIS117" s="100"/>
      <c r="KIT117" s="100"/>
      <c r="KIU117" s="100"/>
      <c r="KIV117" s="100"/>
      <c r="KIW117" s="100"/>
      <c r="KIX117" s="100"/>
      <c r="KIY117" s="100"/>
      <c r="KIZ117" s="100"/>
      <c r="KJA117" s="100"/>
      <c r="KJB117" s="100"/>
      <c r="KJC117" s="100"/>
      <c r="KJD117" s="100"/>
      <c r="KJE117" s="100"/>
      <c r="KJF117" s="100"/>
      <c r="KJG117" s="100"/>
      <c r="KJH117" s="100"/>
      <c r="KJI117" s="100"/>
      <c r="KJJ117" s="100"/>
      <c r="KJK117" s="100"/>
      <c r="KJL117" s="100"/>
      <c r="KJM117" s="100"/>
      <c r="KJN117" s="100"/>
      <c r="KJO117" s="100"/>
      <c r="KJP117" s="100"/>
      <c r="KJQ117" s="100"/>
      <c r="KJR117" s="100"/>
      <c r="KJS117" s="100"/>
      <c r="KJT117" s="100"/>
      <c r="KJU117" s="100"/>
      <c r="KJV117" s="100"/>
      <c r="KJW117" s="100"/>
      <c r="KJX117" s="100"/>
      <c r="KJY117" s="100"/>
      <c r="KJZ117" s="100"/>
      <c r="KKA117" s="100"/>
      <c r="KKB117" s="100"/>
      <c r="KKC117" s="100"/>
      <c r="KKD117" s="100"/>
      <c r="KKE117" s="100"/>
      <c r="KKF117" s="100"/>
      <c r="KKG117" s="100"/>
      <c r="KKH117" s="100"/>
      <c r="KKI117" s="100"/>
      <c r="KKJ117" s="100"/>
      <c r="KKK117" s="100"/>
      <c r="KKL117" s="100"/>
      <c r="KKM117" s="100"/>
      <c r="KKN117" s="100"/>
      <c r="KKO117" s="100"/>
      <c r="KKP117" s="100"/>
      <c r="KKQ117" s="100"/>
      <c r="KKR117" s="100"/>
      <c r="KKS117" s="100"/>
      <c r="KKT117" s="100"/>
      <c r="KKU117" s="100"/>
      <c r="KKV117" s="100"/>
      <c r="KKW117" s="100"/>
      <c r="KKX117" s="100"/>
      <c r="KKY117" s="100"/>
      <c r="KKZ117" s="100"/>
      <c r="KLA117" s="100"/>
      <c r="KLB117" s="100"/>
      <c r="KLC117" s="100"/>
      <c r="KLD117" s="100"/>
      <c r="KLE117" s="100"/>
      <c r="KLF117" s="100"/>
      <c r="KLG117" s="100"/>
      <c r="KLH117" s="100"/>
      <c r="KLI117" s="100"/>
      <c r="KLJ117" s="100"/>
      <c r="KLK117" s="100"/>
      <c r="KLL117" s="100"/>
      <c r="KLM117" s="100"/>
      <c r="KLN117" s="100"/>
      <c r="KLO117" s="100"/>
      <c r="KLP117" s="100"/>
      <c r="KLQ117" s="100"/>
      <c r="KLR117" s="100"/>
      <c r="KLS117" s="100"/>
      <c r="KLT117" s="100"/>
      <c r="KLU117" s="100"/>
      <c r="KLV117" s="100"/>
      <c r="KLW117" s="100"/>
      <c r="KLX117" s="100"/>
      <c r="KLY117" s="100"/>
      <c r="KLZ117" s="100"/>
      <c r="KMA117" s="100"/>
      <c r="KMB117" s="100"/>
      <c r="KMC117" s="100"/>
      <c r="KMD117" s="100"/>
      <c r="KME117" s="100"/>
      <c r="KMF117" s="100"/>
      <c r="KMG117" s="100"/>
      <c r="KMH117" s="100"/>
      <c r="KMI117" s="100"/>
      <c r="KMJ117" s="100"/>
      <c r="KMK117" s="100"/>
      <c r="KML117" s="100"/>
      <c r="KMM117" s="100"/>
      <c r="KMN117" s="100"/>
      <c r="KMO117" s="100"/>
      <c r="KMP117" s="100"/>
      <c r="KMQ117" s="100"/>
      <c r="KMR117" s="100"/>
      <c r="KMS117" s="100"/>
      <c r="KMT117" s="100"/>
      <c r="KMU117" s="100"/>
      <c r="KMV117" s="100"/>
      <c r="KMW117" s="100"/>
      <c r="KMX117" s="100"/>
      <c r="KMY117" s="100"/>
      <c r="KMZ117" s="100"/>
      <c r="KNA117" s="100"/>
      <c r="KNB117" s="100"/>
      <c r="KNC117" s="100"/>
      <c r="KND117" s="100"/>
      <c r="KNE117" s="100"/>
      <c r="KNF117" s="100"/>
      <c r="KNG117" s="100"/>
      <c r="KNH117" s="100"/>
      <c r="KNI117" s="100"/>
      <c r="KNJ117" s="100"/>
      <c r="KNK117" s="100"/>
      <c r="KNL117" s="100"/>
      <c r="KNM117" s="100"/>
      <c r="KNN117" s="100"/>
      <c r="KNO117" s="100"/>
      <c r="KNP117" s="100"/>
      <c r="KNQ117" s="100"/>
      <c r="KNR117" s="100"/>
      <c r="KNS117" s="100"/>
      <c r="KNT117" s="100"/>
      <c r="KNU117" s="100"/>
      <c r="KNV117" s="100"/>
      <c r="KNW117" s="100"/>
      <c r="KNX117" s="100"/>
      <c r="KNY117" s="100"/>
      <c r="KNZ117" s="100"/>
      <c r="KOA117" s="100"/>
      <c r="KOB117" s="100"/>
      <c r="KOC117" s="100"/>
      <c r="KOD117" s="100"/>
      <c r="KOE117" s="100"/>
      <c r="KOF117" s="100"/>
      <c r="KOG117" s="100"/>
      <c r="KOH117" s="100"/>
      <c r="KOI117" s="100"/>
      <c r="KOJ117" s="100"/>
      <c r="KOK117" s="100"/>
      <c r="KOL117" s="100"/>
      <c r="KOM117" s="100"/>
      <c r="KON117" s="100"/>
      <c r="KOO117" s="100"/>
      <c r="KOP117" s="100"/>
      <c r="KOQ117" s="100"/>
      <c r="KOR117" s="100"/>
      <c r="KOS117" s="100"/>
      <c r="KOT117" s="100"/>
      <c r="KOU117" s="100"/>
      <c r="KOV117" s="100"/>
      <c r="KOW117" s="100"/>
      <c r="KOX117" s="100"/>
      <c r="KOY117" s="100"/>
      <c r="KOZ117" s="100"/>
      <c r="KPA117" s="100"/>
      <c r="KPB117" s="100"/>
      <c r="KPC117" s="100"/>
      <c r="KPD117" s="100"/>
      <c r="KPE117" s="100"/>
      <c r="KPF117" s="100"/>
      <c r="KPG117" s="100"/>
      <c r="KPH117" s="100"/>
      <c r="KPI117" s="100"/>
      <c r="KPJ117" s="100"/>
      <c r="KPK117" s="100"/>
      <c r="KPL117" s="100"/>
      <c r="KPM117" s="100"/>
      <c r="KPN117" s="100"/>
      <c r="KPO117" s="100"/>
      <c r="KPP117" s="100"/>
      <c r="KPQ117" s="100"/>
      <c r="KPR117" s="100"/>
      <c r="KPS117" s="100"/>
      <c r="KPT117" s="100"/>
      <c r="KPU117" s="100"/>
      <c r="KPV117" s="100"/>
      <c r="KPW117" s="100"/>
      <c r="KPX117" s="100"/>
      <c r="KPY117" s="100"/>
      <c r="KPZ117" s="100"/>
      <c r="KQA117" s="100"/>
      <c r="KQB117" s="100"/>
      <c r="KQC117" s="100"/>
      <c r="KQD117" s="100"/>
      <c r="KQE117" s="100"/>
      <c r="KQF117" s="100"/>
      <c r="KQG117" s="100"/>
      <c r="KQH117" s="100"/>
      <c r="KQI117" s="100"/>
      <c r="KQJ117" s="100"/>
      <c r="KQK117" s="100"/>
      <c r="KQL117" s="100"/>
      <c r="KQM117" s="100"/>
      <c r="KQN117" s="100"/>
      <c r="KQO117" s="100"/>
      <c r="KQP117" s="100"/>
      <c r="KQQ117" s="100"/>
      <c r="KQR117" s="100"/>
      <c r="KQS117" s="100"/>
      <c r="KQT117" s="100"/>
      <c r="KQU117" s="100"/>
      <c r="KQV117" s="100"/>
      <c r="KQW117" s="100"/>
      <c r="KQX117" s="100"/>
      <c r="KQY117" s="100"/>
      <c r="KQZ117" s="100"/>
      <c r="KRA117" s="100"/>
      <c r="KRB117" s="100"/>
      <c r="KRC117" s="100"/>
      <c r="KRD117" s="100"/>
      <c r="KRE117" s="100"/>
      <c r="KRF117" s="100"/>
      <c r="KRG117" s="100"/>
      <c r="KRH117" s="100"/>
      <c r="KRI117" s="100"/>
      <c r="KRJ117" s="100"/>
      <c r="KRK117" s="100"/>
      <c r="KRL117" s="100"/>
      <c r="KRM117" s="100"/>
      <c r="KRN117" s="100"/>
      <c r="KRO117" s="100"/>
      <c r="KRP117" s="100"/>
      <c r="KRQ117" s="100"/>
      <c r="KRR117" s="100"/>
      <c r="KRS117" s="100"/>
      <c r="KRT117" s="100"/>
      <c r="KRU117" s="100"/>
      <c r="KRV117" s="100"/>
      <c r="KRW117" s="100"/>
      <c r="KRX117" s="100"/>
      <c r="KRY117" s="100"/>
      <c r="KRZ117" s="100"/>
      <c r="KSA117" s="100"/>
      <c r="KSB117" s="100"/>
      <c r="KSC117" s="100"/>
      <c r="KSD117" s="100"/>
      <c r="KSE117" s="100"/>
      <c r="KSF117" s="100"/>
      <c r="KSG117" s="100"/>
      <c r="KSH117" s="100"/>
      <c r="KSI117" s="100"/>
      <c r="KSJ117" s="100"/>
      <c r="KSK117" s="100"/>
      <c r="KSL117" s="100"/>
      <c r="KSM117" s="100"/>
      <c r="KSN117" s="100"/>
      <c r="KSO117" s="100"/>
      <c r="KSP117" s="100"/>
      <c r="KSQ117" s="100"/>
      <c r="KSR117" s="100"/>
      <c r="KSS117" s="100"/>
      <c r="KST117" s="100"/>
      <c r="KSU117" s="100"/>
      <c r="KSV117" s="100"/>
      <c r="KSW117" s="100"/>
      <c r="KSX117" s="100"/>
      <c r="KSY117" s="100"/>
      <c r="KSZ117" s="100"/>
      <c r="KTA117" s="100"/>
      <c r="KTB117" s="100"/>
      <c r="KTC117" s="100"/>
      <c r="KTD117" s="100"/>
      <c r="KTE117" s="100"/>
      <c r="KTF117" s="100"/>
      <c r="KTG117" s="100"/>
      <c r="KTH117" s="100"/>
      <c r="KTI117" s="100"/>
      <c r="KTJ117" s="100"/>
      <c r="KTK117" s="100"/>
      <c r="KTL117" s="100"/>
      <c r="KTM117" s="100"/>
      <c r="KTN117" s="100"/>
      <c r="KTO117" s="100"/>
      <c r="KTP117" s="100"/>
      <c r="KTQ117" s="100"/>
      <c r="KTR117" s="100"/>
      <c r="KTS117" s="100"/>
      <c r="KTT117" s="100"/>
      <c r="KTU117" s="100"/>
      <c r="KTV117" s="100"/>
      <c r="KTW117" s="100"/>
      <c r="KTX117" s="100"/>
      <c r="KTY117" s="100"/>
      <c r="KTZ117" s="100"/>
      <c r="KUA117" s="100"/>
      <c r="KUB117" s="100"/>
      <c r="KUC117" s="100"/>
      <c r="KUD117" s="100"/>
      <c r="KUE117" s="100"/>
      <c r="KUF117" s="100"/>
      <c r="KUG117" s="100"/>
      <c r="KUH117" s="100"/>
      <c r="KUI117" s="100"/>
      <c r="KUJ117" s="100"/>
      <c r="KUK117" s="100"/>
      <c r="KUL117" s="100"/>
      <c r="KUM117" s="100"/>
      <c r="KUN117" s="100"/>
      <c r="KUO117" s="100"/>
      <c r="KUP117" s="100"/>
      <c r="KUQ117" s="100"/>
      <c r="KUR117" s="100"/>
      <c r="KUS117" s="100"/>
      <c r="KUT117" s="100"/>
      <c r="KUU117" s="100"/>
      <c r="KUV117" s="100"/>
      <c r="KUW117" s="100"/>
      <c r="KUX117" s="100"/>
      <c r="KUY117" s="100"/>
      <c r="KUZ117" s="100"/>
      <c r="KVA117" s="100"/>
      <c r="KVB117" s="100"/>
      <c r="KVC117" s="100"/>
      <c r="KVD117" s="100"/>
      <c r="KVE117" s="100"/>
      <c r="KVF117" s="100"/>
      <c r="KVG117" s="100"/>
      <c r="KVH117" s="100"/>
      <c r="KVI117" s="100"/>
      <c r="KVJ117" s="100"/>
      <c r="KVK117" s="100"/>
      <c r="KVL117" s="100"/>
      <c r="KVM117" s="100"/>
      <c r="KVN117" s="100"/>
      <c r="KVO117" s="100"/>
      <c r="KVP117" s="100"/>
      <c r="KVQ117" s="100"/>
      <c r="KVR117" s="100"/>
      <c r="KVS117" s="100"/>
      <c r="KVT117" s="100"/>
      <c r="KVU117" s="100"/>
      <c r="KVV117" s="100"/>
      <c r="KVW117" s="100"/>
      <c r="KVX117" s="100"/>
      <c r="KVY117" s="100"/>
      <c r="KVZ117" s="100"/>
      <c r="KWA117" s="100"/>
      <c r="KWB117" s="100"/>
      <c r="KWC117" s="100"/>
      <c r="KWD117" s="100"/>
      <c r="KWE117" s="100"/>
      <c r="KWF117" s="100"/>
      <c r="KWG117" s="100"/>
      <c r="KWH117" s="100"/>
      <c r="KWI117" s="100"/>
      <c r="KWJ117" s="100"/>
      <c r="KWK117" s="100"/>
      <c r="KWL117" s="100"/>
      <c r="KWM117" s="100"/>
      <c r="KWN117" s="100"/>
      <c r="KWO117" s="100"/>
      <c r="KWP117" s="100"/>
      <c r="KWQ117" s="100"/>
      <c r="KWR117" s="100"/>
      <c r="KWS117" s="100"/>
      <c r="KWT117" s="100"/>
      <c r="KWU117" s="100"/>
      <c r="KWV117" s="100"/>
      <c r="KWW117" s="100"/>
      <c r="KWX117" s="100"/>
      <c r="KWY117" s="100"/>
      <c r="KWZ117" s="100"/>
      <c r="KXA117" s="100"/>
      <c r="KXB117" s="100"/>
      <c r="KXC117" s="100"/>
      <c r="KXD117" s="100"/>
      <c r="KXE117" s="100"/>
      <c r="KXF117" s="100"/>
      <c r="KXG117" s="100"/>
      <c r="KXH117" s="100"/>
      <c r="KXI117" s="100"/>
      <c r="KXJ117" s="100"/>
      <c r="KXK117" s="100"/>
      <c r="KXL117" s="100"/>
      <c r="KXM117" s="100"/>
      <c r="KXN117" s="100"/>
      <c r="KXO117" s="100"/>
      <c r="KXP117" s="100"/>
      <c r="KXQ117" s="100"/>
      <c r="KXR117" s="100"/>
      <c r="KXS117" s="100"/>
      <c r="KXT117" s="100"/>
      <c r="KXU117" s="100"/>
      <c r="KXV117" s="100"/>
      <c r="KXW117" s="100"/>
      <c r="KXX117" s="100"/>
      <c r="KXY117" s="100"/>
      <c r="KXZ117" s="100"/>
      <c r="KYA117" s="100"/>
      <c r="KYB117" s="100"/>
      <c r="KYC117" s="100"/>
      <c r="KYD117" s="100"/>
      <c r="KYE117" s="100"/>
      <c r="KYF117" s="100"/>
      <c r="KYG117" s="100"/>
      <c r="KYH117" s="100"/>
      <c r="KYI117" s="100"/>
      <c r="KYJ117" s="100"/>
      <c r="KYK117" s="100"/>
      <c r="KYL117" s="100"/>
      <c r="KYM117" s="100"/>
      <c r="KYN117" s="100"/>
      <c r="KYO117" s="100"/>
      <c r="KYP117" s="100"/>
      <c r="KYQ117" s="100"/>
      <c r="KYR117" s="100"/>
      <c r="KYS117" s="100"/>
      <c r="KYT117" s="100"/>
      <c r="KYU117" s="100"/>
      <c r="KYV117" s="100"/>
      <c r="KYW117" s="100"/>
      <c r="KYX117" s="100"/>
      <c r="KYY117" s="100"/>
      <c r="KYZ117" s="100"/>
      <c r="KZA117" s="100"/>
      <c r="KZB117" s="100"/>
      <c r="KZC117" s="100"/>
      <c r="KZD117" s="100"/>
      <c r="KZE117" s="100"/>
      <c r="KZF117" s="100"/>
      <c r="KZG117" s="100"/>
      <c r="KZH117" s="100"/>
      <c r="KZI117" s="100"/>
      <c r="KZJ117" s="100"/>
      <c r="KZK117" s="100"/>
      <c r="KZL117" s="100"/>
      <c r="KZM117" s="100"/>
      <c r="KZN117" s="100"/>
      <c r="KZO117" s="100"/>
      <c r="KZP117" s="100"/>
      <c r="KZQ117" s="100"/>
      <c r="KZR117" s="100"/>
      <c r="KZS117" s="100"/>
      <c r="KZT117" s="100"/>
      <c r="KZU117" s="100"/>
      <c r="KZV117" s="100"/>
      <c r="KZW117" s="100"/>
      <c r="KZX117" s="100"/>
      <c r="KZY117" s="100"/>
      <c r="KZZ117" s="100"/>
      <c r="LAA117" s="100"/>
      <c r="LAB117" s="100"/>
      <c r="LAC117" s="100"/>
      <c r="LAD117" s="100"/>
      <c r="LAE117" s="100"/>
      <c r="LAF117" s="100"/>
      <c r="LAG117" s="100"/>
      <c r="LAH117" s="100"/>
      <c r="LAI117" s="100"/>
      <c r="LAJ117" s="100"/>
      <c r="LAK117" s="100"/>
      <c r="LAL117" s="100"/>
      <c r="LAM117" s="100"/>
      <c r="LAN117" s="100"/>
      <c r="LAO117" s="100"/>
      <c r="LAP117" s="100"/>
      <c r="LAQ117" s="100"/>
      <c r="LAR117" s="100"/>
      <c r="LAS117" s="100"/>
      <c r="LAT117" s="100"/>
      <c r="LAU117" s="100"/>
      <c r="LAV117" s="100"/>
      <c r="LAW117" s="100"/>
      <c r="LAX117" s="100"/>
      <c r="LAY117" s="100"/>
      <c r="LAZ117" s="100"/>
      <c r="LBA117" s="100"/>
      <c r="LBB117" s="100"/>
      <c r="LBC117" s="100"/>
      <c r="LBD117" s="100"/>
      <c r="LBE117" s="100"/>
      <c r="LBF117" s="100"/>
      <c r="LBG117" s="100"/>
      <c r="LBH117" s="100"/>
      <c r="LBI117" s="100"/>
      <c r="LBJ117" s="100"/>
      <c r="LBK117" s="100"/>
      <c r="LBL117" s="100"/>
      <c r="LBM117" s="100"/>
      <c r="LBN117" s="100"/>
      <c r="LBO117" s="100"/>
      <c r="LBP117" s="100"/>
      <c r="LBQ117" s="100"/>
      <c r="LBR117" s="100"/>
      <c r="LBS117" s="100"/>
      <c r="LBT117" s="100"/>
      <c r="LBU117" s="100"/>
      <c r="LBV117" s="100"/>
      <c r="LBW117" s="100"/>
      <c r="LBX117" s="100"/>
      <c r="LBY117" s="100"/>
      <c r="LBZ117" s="100"/>
      <c r="LCA117" s="100"/>
      <c r="LCB117" s="100"/>
      <c r="LCC117" s="100"/>
      <c r="LCD117" s="100"/>
      <c r="LCE117" s="100"/>
      <c r="LCF117" s="100"/>
      <c r="LCG117" s="100"/>
      <c r="LCH117" s="100"/>
      <c r="LCI117" s="100"/>
      <c r="LCJ117" s="100"/>
      <c r="LCK117" s="100"/>
      <c r="LCL117" s="100"/>
      <c r="LCM117" s="100"/>
      <c r="LCN117" s="100"/>
      <c r="LCO117" s="100"/>
      <c r="LCP117" s="100"/>
      <c r="LCQ117" s="100"/>
      <c r="LCR117" s="100"/>
      <c r="LCS117" s="100"/>
      <c r="LCT117" s="100"/>
      <c r="LCU117" s="100"/>
      <c r="LCV117" s="100"/>
      <c r="LCW117" s="100"/>
      <c r="LCX117" s="100"/>
      <c r="LCY117" s="100"/>
      <c r="LCZ117" s="100"/>
      <c r="LDA117" s="100"/>
      <c r="LDB117" s="100"/>
      <c r="LDC117" s="100"/>
      <c r="LDD117" s="100"/>
      <c r="LDE117" s="100"/>
      <c r="LDF117" s="100"/>
      <c r="LDG117" s="100"/>
      <c r="LDH117" s="100"/>
      <c r="LDI117" s="100"/>
      <c r="LDJ117" s="100"/>
      <c r="LDK117" s="100"/>
      <c r="LDL117" s="100"/>
      <c r="LDM117" s="100"/>
      <c r="LDN117" s="100"/>
      <c r="LDO117" s="100"/>
      <c r="LDP117" s="100"/>
      <c r="LDQ117" s="100"/>
      <c r="LDR117" s="100"/>
      <c r="LDS117" s="100"/>
      <c r="LDT117" s="100"/>
      <c r="LDU117" s="100"/>
      <c r="LDV117" s="100"/>
      <c r="LDW117" s="100"/>
      <c r="LDX117" s="100"/>
      <c r="LDY117" s="100"/>
      <c r="LDZ117" s="100"/>
      <c r="LEA117" s="100"/>
      <c r="LEB117" s="100"/>
      <c r="LEC117" s="100"/>
      <c r="LED117" s="100"/>
      <c r="LEE117" s="100"/>
      <c r="LEF117" s="100"/>
      <c r="LEG117" s="100"/>
      <c r="LEH117" s="100"/>
      <c r="LEI117" s="100"/>
      <c r="LEJ117" s="100"/>
      <c r="LEK117" s="100"/>
      <c r="LEL117" s="100"/>
      <c r="LEM117" s="100"/>
      <c r="LEN117" s="100"/>
      <c r="LEO117" s="100"/>
      <c r="LEP117" s="100"/>
      <c r="LEQ117" s="100"/>
      <c r="LER117" s="100"/>
      <c r="LES117" s="100"/>
      <c r="LET117" s="100"/>
      <c r="LEU117" s="100"/>
      <c r="LEV117" s="100"/>
      <c r="LEW117" s="100"/>
      <c r="LEX117" s="100"/>
      <c r="LEY117" s="100"/>
      <c r="LEZ117" s="100"/>
      <c r="LFA117" s="100"/>
      <c r="LFB117" s="100"/>
      <c r="LFC117" s="100"/>
      <c r="LFD117" s="100"/>
      <c r="LFE117" s="100"/>
      <c r="LFF117" s="100"/>
      <c r="LFG117" s="100"/>
      <c r="LFH117" s="100"/>
      <c r="LFI117" s="100"/>
      <c r="LFJ117" s="100"/>
      <c r="LFK117" s="100"/>
      <c r="LFL117" s="100"/>
      <c r="LFM117" s="100"/>
      <c r="LFN117" s="100"/>
      <c r="LFO117" s="100"/>
      <c r="LFP117" s="100"/>
      <c r="LFQ117" s="100"/>
      <c r="LFR117" s="100"/>
      <c r="LFS117" s="100"/>
      <c r="LFT117" s="100"/>
      <c r="LFU117" s="100"/>
      <c r="LFV117" s="100"/>
      <c r="LFW117" s="100"/>
      <c r="LFX117" s="100"/>
      <c r="LFY117" s="100"/>
      <c r="LFZ117" s="100"/>
      <c r="LGA117" s="100"/>
      <c r="LGB117" s="100"/>
      <c r="LGC117" s="100"/>
      <c r="LGD117" s="100"/>
      <c r="LGE117" s="100"/>
      <c r="LGF117" s="100"/>
      <c r="LGG117" s="100"/>
      <c r="LGH117" s="100"/>
      <c r="LGI117" s="100"/>
      <c r="LGJ117" s="100"/>
      <c r="LGK117" s="100"/>
      <c r="LGL117" s="100"/>
      <c r="LGM117" s="100"/>
      <c r="LGN117" s="100"/>
      <c r="LGO117" s="100"/>
      <c r="LGP117" s="100"/>
      <c r="LGQ117" s="100"/>
      <c r="LGR117" s="100"/>
      <c r="LGS117" s="100"/>
      <c r="LGT117" s="100"/>
      <c r="LGU117" s="100"/>
      <c r="LGV117" s="100"/>
      <c r="LGW117" s="100"/>
      <c r="LGX117" s="100"/>
      <c r="LGY117" s="100"/>
      <c r="LGZ117" s="100"/>
      <c r="LHA117" s="100"/>
      <c r="LHB117" s="100"/>
      <c r="LHC117" s="100"/>
      <c r="LHD117" s="100"/>
      <c r="LHE117" s="100"/>
      <c r="LHF117" s="100"/>
      <c r="LHG117" s="100"/>
      <c r="LHH117" s="100"/>
      <c r="LHI117" s="100"/>
      <c r="LHJ117" s="100"/>
      <c r="LHK117" s="100"/>
      <c r="LHL117" s="100"/>
      <c r="LHM117" s="100"/>
      <c r="LHN117" s="100"/>
      <c r="LHO117" s="100"/>
      <c r="LHP117" s="100"/>
      <c r="LHQ117" s="100"/>
      <c r="LHR117" s="100"/>
      <c r="LHS117" s="100"/>
      <c r="LHT117" s="100"/>
      <c r="LHU117" s="100"/>
      <c r="LHV117" s="100"/>
      <c r="LHW117" s="100"/>
      <c r="LHX117" s="100"/>
      <c r="LHY117" s="100"/>
      <c r="LHZ117" s="100"/>
      <c r="LIA117" s="100"/>
      <c r="LIB117" s="100"/>
      <c r="LIC117" s="100"/>
      <c r="LID117" s="100"/>
      <c r="LIE117" s="100"/>
      <c r="LIF117" s="100"/>
      <c r="LIG117" s="100"/>
      <c r="LIH117" s="100"/>
      <c r="LII117" s="100"/>
      <c r="LIJ117" s="100"/>
      <c r="LIK117" s="100"/>
      <c r="LIL117" s="100"/>
      <c r="LIM117" s="100"/>
      <c r="LIN117" s="100"/>
      <c r="LIO117" s="100"/>
      <c r="LIP117" s="100"/>
      <c r="LIQ117" s="100"/>
      <c r="LIR117" s="100"/>
      <c r="LIS117" s="100"/>
      <c r="LIT117" s="100"/>
      <c r="LIU117" s="100"/>
      <c r="LIV117" s="100"/>
      <c r="LIW117" s="100"/>
      <c r="LIX117" s="100"/>
      <c r="LIY117" s="100"/>
      <c r="LIZ117" s="100"/>
      <c r="LJA117" s="100"/>
      <c r="LJB117" s="100"/>
      <c r="LJC117" s="100"/>
      <c r="LJD117" s="100"/>
      <c r="LJE117" s="100"/>
      <c r="LJF117" s="100"/>
      <c r="LJG117" s="100"/>
      <c r="LJH117" s="100"/>
      <c r="LJI117" s="100"/>
      <c r="LJJ117" s="100"/>
      <c r="LJK117" s="100"/>
      <c r="LJL117" s="100"/>
      <c r="LJM117" s="100"/>
      <c r="LJN117" s="100"/>
      <c r="LJO117" s="100"/>
      <c r="LJP117" s="100"/>
      <c r="LJQ117" s="100"/>
      <c r="LJR117" s="100"/>
      <c r="LJS117" s="100"/>
      <c r="LJT117" s="100"/>
      <c r="LJU117" s="100"/>
      <c r="LJV117" s="100"/>
      <c r="LJW117" s="100"/>
      <c r="LJX117" s="100"/>
      <c r="LJY117" s="100"/>
      <c r="LJZ117" s="100"/>
      <c r="LKA117" s="100"/>
      <c r="LKB117" s="100"/>
      <c r="LKC117" s="100"/>
      <c r="LKD117" s="100"/>
      <c r="LKE117" s="100"/>
      <c r="LKF117" s="100"/>
      <c r="LKG117" s="100"/>
      <c r="LKH117" s="100"/>
      <c r="LKI117" s="100"/>
      <c r="LKJ117" s="100"/>
      <c r="LKK117" s="100"/>
      <c r="LKL117" s="100"/>
      <c r="LKM117" s="100"/>
      <c r="LKN117" s="100"/>
      <c r="LKO117" s="100"/>
      <c r="LKP117" s="100"/>
      <c r="LKQ117" s="100"/>
      <c r="LKR117" s="100"/>
      <c r="LKS117" s="100"/>
      <c r="LKT117" s="100"/>
      <c r="LKU117" s="100"/>
      <c r="LKV117" s="100"/>
      <c r="LKW117" s="100"/>
      <c r="LKX117" s="100"/>
      <c r="LKY117" s="100"/>
      <c r="LKZ117" s="100"/>
      <c r="LLA117" s="100"/>
      <c r="LLB117" s="100"/>
      <c r="LLC117" s="100"/>
      <c r="LLD117" s="100"/>
      <c r="LLE117" s="100"/>
      <c r="LLF117" s="100"/>
      <c r="LLG117" s="100"/>
      <c r="LLH117" s="100"/>
      <c r="LLI117" s="100"/>
      <c r="LLJ117" s="100"/>
      <c r="LLK117" s="100"/>
      <c r="LLL117" s="100"/>
      <c r="LLM117" s="100"/>
      <c r="LLN117" s="100"/>
      <c r="LLO117" s="100"/>
      <c r="LLP117" s="100"/>
      <c r="LLQ117" s="100"/>
      <c r="LLR117" s="100"/>
      <c r="LLS117" s="100"/>
      <c r="LLT117" s="100"/>
      <c r="LLU117" s="100"/>
      <c r="LLV117" s="100"/>
      <c r="LLW117" s="100"/>
      <c r="LLX117" s="100"/>
      <c r="LLY117" s="100"/>
      <c r="LLZ117" s="100"/>
      <c r="LMA117" s="100"/>
      <c r="LMB117" s="100"/>
      <c r="LMC117" s="100"/>
      <c r="LMD117" s="100"/>
      <c r="LME117" s="100"/>
      <c r="LMF117" s="100"/>
      <c r="LMG117" s="100"/>
      <c r="LMH117" s="100"/>
      <c r="LMI117" s="100"/>
      <c r="LMJ117" s="100"/>
      <c r="LMK117" s="100"/>
      <c r="LML117" s="100"/>
      <c r="LMM117" s="100"/>
      <c r="LMN117" s="100"/>
      <c r="LMO117" s="100"/>
      <c r="LMP117" s="100"/>
      <c r="LMQ117" s="100"/>
      <c r="LMR117" s="100"/>
      <c r="LMS117" s="100"/>
      <c r="LMT117" s="100"/>
      <c r="LMU117" s="100"/>
      <c r="LMV117" s="100"/>
      <c r="LMW117" s="100"/>
      <c r="LMX117" s="100"/>
      <c r="LMY117" s="100"/>
      <c r="LMZ117" s="100"/>
      <c r="LNA117" s="100"/>
      <c r="LNB117" s="100"/>
      <c r="LNC117" s="100"/>
      <c r="LND117" s="100"/>
      <c r="LNE117" s="100"/>
      <c r="LNF117" s="100"/>
      <c r="LNG117" s="100"/>
      <c r="LNH117" s="100"/>
      <c r="LNI117" s="100"/>
      <c r="LNJ117" s="100"/>
      <c r="LNK117" s="100"/>
      <c r="LNL117" s="100"/>
      <c r="LNM117" s="100"/>
      <c r="LNN117" s="100"/>
      <c r="LNO117" s="100"/>
      <c r="LNP117" s="100"/>
      <c r="LNQ117" s="100"/>
      <c r="LNR117" s="100"/>
      <c r="LNS117" s="100"/>
      <c r="LNT117" s="100"/>
      <c r="LNU117" s="100"/>
      <c r="LNV117" s="100"/>
      <c r="LNW117" s="100"/>
      <c r="LNX117" s="100"/>
      <c r="LNY117" s="100"/>
      <c r="LNZ117" s="100"/>
      <c r="LOA117" s="100"/>
      <c r="LOB117" s="100"/>
      <c r="LOC117" s="100"/>
      <c r="LOD117" s="100"/>
      <c r="LOE117" s="100"/>
      <c r="LOF117" s="100"/>
      <c r="LOG117" s="100"/>
      <c r="LOH117" s="100"/>
      <c r="LOI117" s="100"/>
      <c r="LOJ117" s="100"/>
      <c r="LOK117" s="100"/>
      <c r="LOL117" s="100"/>
      <c r="LOM117" s="100"/>
      <c r="LON117" s="100"/>
      <c r="LOO117" s="100"/>
      <c r="LOP117" s="100"/>
      <c r="LOQ117" s="100"/>
      <c r="LOR117" s="100"/>
      <c r="LOS117" s="100"/>
      <c r="LOT117" s="100"/>
      <c r="LOU117" s="100"/>
      <c r="LOV117" s="100"/>
      <c r="LOW117" s="100"/>
      <c r="LOX117" s="100"/>
      <c r="LOY117" s="100"/>
      <c r="LOZ117" s="100"/>
      <c r="LPA117" s="100"/>
      <c r="LPB117" s="100"/>
      <c r="LPC117" s="100"/>
      <c r="LPD117" s="100"/>
      <c r="LPE117" s="100"/>
      <c r="LPF117" s="100"/>
      <c r="LPG117" s="100"/>
      <c r="LPH117" s="100"/>
      <c r="LPI117" s="100"/>
      <c r="LPJ117" s="100"/>
      <c r="LPK117" s="100"/>
      <c r="LPL117" s="100"/>
      <c r="LPM117" s="100"/>
      <c r="LPN117" s="100"/>
      <c r="LPO117" s="100"/>
      <c r="LPP117" s="100"/>
      <c r="LPQ117" s="100"/>
      <c r="LPR117" s="100"/>
      <c r="LPS117" s="100"/>
      <c r="LPT117" s="100"/>
      <c r="LPU117" s="100"/>
      <c r="LPV117" s="100"/>
      <c r="LPW117" s="100"/>
      <c r="LPX117" s="100"/>
      <c r="LPY117" s="100"/>
      <c r="LPZ117" s="100"/>
      <c r="LQA117" s="100"/>
      <c r="LQB117" s="100"/>
      <c r="LQC117" s="100"/>
      <c r="LQD117" s="100"/>
      <c r="LQE117" s="100"/>
      <c r="LQF117" s="100"/>
      <c r="LQG117" s="100"/>
      <c r="LQH117" s="100"/>
      <c r="LQI117" s="100"/>
      <c r="LQJ117" s="100"/>
      <c r="LQK117" s="100"/>
      <c r="LQL117" s="100"/>
      <c r="LQM117" s="100"/>
      <c r="LQN117" s="100"/>
      <c r="LQO117" s="100"/>
      <c r="LQP117" s="100"/>
      <c r="LQQ117" s="100"/>
      <c r="LQR117" s="100"/>
      <c r="LQS117" s="100"/>
      <c r="LQT117" s="100"/>
      <c r="LQU117" s="100"/>
      <c r="LQV117" s="100"/>
      <c r="LQW117" s="100"/>
      <c r="LQX117" s="100"/>
      <c r="LQY117" s="100"/>
      <c r="LQZ117" s="100"/>
      <c r="LRA117" s="100"/>
      <c r="LRB117" s="100"/>
      <c r="LRC117" s="100"/>
      <c r="LRD117" s="100"/>
      <c r="LRE117" s="100"/>
      <c r="LRF117" s="100"/>
      <c r="LRG117" s="100"/>
      <c r="LRH117" s="100"/>
      <c r="LRI117" s="100"/>
      <c r="LRJ117" s="100"/>
      <c r="LRK117" s="100"/>
      <c r="LRL117" s="100"/>
      <c r="LRM117" s="100"/>
      <c r="LRN117" s="100"/>
      <c r="LRO117" s="100"/>
      <c r="LRP117" s="100"/>
      <c r="LRQ117" s="100"/>
      <c r="LRR117" s="100"/>
      <c r="LRS117" s="100"/>
      <c r="LRT117" s="100"/>
      <c r="LRU117" s="100"/>
      <c r="LRV117" s="100"/>
      <c r="LRW117" s="100"/>
      <c r="LRX117" s="100"/>
      <c r="LRY117" s="100"/>
      <c r="LRZ117" s="100"/>
      <c r="LSA117" s="100"/>
      <c r="LSB117" s="100"/>
      <c r="LSC117" s="100"/>
      <c r="LSD117" s="100"/>
      <c r="LSE117" s="100"/>
      <c r="LSF117" s="100"/>
      <c r="LSG117" s="100"/>
      <c r="LSH117" s="100"/>
      <c r="LSI117" s="100"/>
      <c r="LSJ117" s="100"/>
      <c r="LSK117" s="100"/>
      <c r="LSL117" s="100"/>
      <c r="LSM117" s="100"/>
      <c r="LSN117" s="100"/>
      <c r="LSO117" s="100"/>
      <c r="LSP117" s="100"/>
      <c r="LSQ117" s="100"/>
      <c r="LSR117" s="100"/>
      <c r="LSS117" s="100"/>
      <c r="LST117" s="100"/>
      <c r="LSU117" s="100"/>
      <c r="LSV117" s="100"/>
      <c r="LSW117" s="100"/>
      <c r="LSX117" s="100"/>
      <c r="LSY117" s="100"/>
      <c r="LSZ117" s="100"/>
      <c r="LTA117" s="100"/>
      <c r="LTB117" s="100"/>
      <c r="LTC117" s="100"/>
      <c r="LTD117" s="100"/>
      <c r="LTE117" s="100"/>
      <c r="LTF117" s="100"/>
      <c r="LTG117" s="100"/>
      <c r="LTH117" s="100"/>
      <c r="LTI117" s="100"/>
      <c r="LTJ117" s="100"/>
      <c r="LTK117" s="100"/>
      <c r="LTL117" s="100"/>
      <c r="LTM117" s="100"/>
      <c r="LTN117" s="100"/>
      <c r="LTO117" s="100"/>
      <c r="LTP117" s="100"/>
      <c r="LTQ117" s="100"/>
      <c r="LTR117" s="100"/>
      <c r="LTS117" s="100"/>
      <c r="LTT117" s="100"/>
      <c r="LTU117" s="100"/>
      <c r="LTV117" s="100"/>
      <c r="LTW117" s="100"/>
      <c r="LTX117" s="100"/>
      <c r="LTY117" s="100"/>
      <c r="LTZ117" s="100"/>
      <c r="LUA117" s="100"/>
      <c r="LUB117" s="100"/>
      <c r="LUC117" s="100"/>
      <c r="LUD117" s="100"/>
      <c r="LUE117" s="100"/>
      <c r="LUF117" s="100"/>
      <c r="LUG117" s="100"/>
      <c r="LUH117" s="100"/>
      <c r="LUI117" s="100"/>
      <c r="LUJ117" s="100"/>
      <c r="LUK117" s="100"/>
      <c r="LUL117" s="100"/>
      <c r="LUM117" s="100"/>
      <c r="LUN117" s="100"/>
      <c r="LUO117" s="100"/>
      <c r="LUP117" s="100"/>
      <c r="LUQ117" s="100"/>
      <c r="LUR117" s="100"/>
      <c r="LUS117" s="100"/>
      <c r="LUT117" s="100"/>
      <c r="LUU117" s="100"/>
      <c r="LUV117" s="100"/>
      <c r="LUW117" s="100"/>
      <c r="LUX117" s="100"/>
      <c r="LUY117" s="100"/>
      <c r="LUZ117" s="100"/>
      <c r="LVA117" s="100"/>
      <c r="LVB117" s="100"/>
      <c r="LVC117" s="100"/>
      <c r="LVD117" s="100"/>
      <c r="LVE117" s="100"/>
      <c r="LVF117" s="100"/>
      <c r="LVG117" s="100"/>
      <c r="LVH117" s="100"/>
      <c r="LVI117" s="100"/>
      <c r="LVJ117" s="100"/>
      <c r="LVK117" s="100"/>
      <c r="LVL117" s="100"/>
      <c r="LVM117" s="100"/>
      <c r="LVN117" s="100"/>
      <c r="LVO117" s="100"/>
      <c r="LVP117" s="100"/>
      <c r="LVQ117" s="100"/>
      <c r="LVR117" s="100"/>
      <c r="LVS117" s="100"/>
      <c r="LVT117" s="100"/>
      <c r="LVU117" s="100"/>
      <c r="LVV117" s="100"/>
      <c r="LVW117" s="100"/>
      <c r="LVX117" s="100"/>
      <c r="LVY117" s="100"/>
      <c r="LVZ117" s="100"/>
      <c r="LWA117" s="100"/>
      <c r="LWB117" s="100"/>
      <c r="LWC117" s="100"/>
      <c r="LWD117" s="100"/>
      <c r="LWE117" s="100"/>
      <c r="LWF117" s="100"/>
      <c r="LWG117" s="100"/>
      <c r="LWH117" s="100"/>
      <c r="LWI117" s="100"/>
      <c r="LWJ117" s="100"/>
      <c r="LWK117" s="100"/>
      <c r="LWL117" s="100"/>
      <c r="LWM117" s="100"/>
      <c r="LWN117" s="100"/>
      <c r="LWO117" s="100"/>
      <c r="LWP117" s="100"/>
      <c r="LWQ117" s="100"/>
      <c r="LWR117" s="100"/>
      <c r="LWS117" s="100"/>
      <c r="LWT117" s="100"/>
      <c r="LWU117" s="100"/>
      <c r="LWV117" s="100"/>
      <c r="LWW117" s="100"/>
      <c r="LWX117" s="100"/>
      <c r="LWY117" s="100"/>
      <c r="LWZ117" s="100"/>
      <c r="LXA117" s="100"/>
      <c r="LXB117" s="100"/>
      <c r="LXC117" s="100"/>
      <c r="LXD117" s="100"/>
      <c r="LXE117" s="100"/>
      <c r="LXF117" s="100"/>
      <c r="LXG117" s="100"/>
      <c r="LXH117" s="100"/>
      <c r="LXI117" s="100"/>
      <c r="LXJ117" s="100"/>
      <c r="LXK117" s="100"/>
      <c r="LXL117" s="100"/>
      <c r="LXM117" s="100"/>
      <c r="LXN117" s="100"/>
      <c r="LXO117" s="100"/>
      <c r="LXP117" s="100"/>
      <c r="LXQ117" s="100"/>
      <c r="LXR117" s="100"/>
      <c r="LXS117" s="100"/>
      <c r="LXT117" s="100"/>
      <c r="LXU117" s="100"/>
      <c r="LXV117" s="100"/>
      <c r="LXW117" s="100"/>
      <c r="LXX117" s="100"/>
      <c r="LXY117" s="100"/>
      <c r="LXZ117" s="100"/>
      <c r="LYA117" s="100"/>
      <c r="LYB117" s="100"/>
      <c r="LYC117" s="100"/>
      <c r="LYD117" s="100"/>
      <c r="LYE117" s="100"/>
      <c r="LYF117" s="100"/>
      <c r="LYG117" s="100"/>
      <c r="LYH117" s="100"/>
      <c r="LYI117" s="100"/>
      <c r="LYJ117" s="100"/>
      <c r="LYK117" s="100"/>
      <c r="LYL117" s="100"/>
      <c r="LYM117" s="100"/>
      <c r="LYN117" s="100"/>
      <c r="LYO117" s="100"/>
      <c r="LYP117" s="100"/>
      <c r="LYQ117" s="100"/>
      <c r="LYR117" s="100"/>
      <c r="LYS117" s="100"/>
      <c r="LYT117" s="100"/>
      <c r="LYU117" s="100"/>
      <c r="LYV117" s="100"/>
      <c r="LYW117" s="100"/>
      <c r="LYX117" s="100"/>
      <c r="LYY117" s="100"/>
      <c r="LYZ117" s="100"/>
      <c r="LZA117" s="100"/>
      <c r="LZB117" s="100"/>
      <c r="LZC117" s="100"/>
      <c r="LZD117" s="100"/>
      <c r="LZE117" s="100"/>
      <c r="LZF117" s="100"/>
      <c r="LZG117" s="100"/>
      <c r="LZH117" s="100"/>
      <c r="LZI117" s="100"/>
      <c r="LZJ117" s="100"/>
      <c r="LZK117" s="100"/>
      <c r="LZL117" s="100"/>
      <c r="LZM117" s="100"/>
      <c r="LZN117" s="100"/>
      <c r="LZO117" s="100"/>
      <c r="LZP117" s="100"/>
      <c r="LZQ117" s="100"/>
      <c r="LZR117" s="100"/>
      <c r="LZS117" s="100"/>
      <c r="LZT117" s="100"/>
      <c r="LZU117" s="100"/>
      <c r="LZV117" s="100"/>
      <c r="LZW117" s="100"/>
      <c r="LZX117" s="100"/>
      <c r="LZY117" s="100"/>
      <c r="LZZ117" s="100"/>
      <c r="MAA117" s="100"/>
      <c r="MAB117" s="100"/>
      <c r="MAC117" s="100"/>
      <c r="MAD117" s="100"/>
      <c r="MAE117" s="100"/>
      <c r="MAF117" s="100"/>
      <c r="MAG117" s="100"/>
      <c r="MAH117" s="100"/>
      <c r="MAI117" s="100"/>
      <c r="MAJ117" s="100"/>
      <c r="MAK117" s="100"/>
      <c r="MAL117" s="100"/>
      <c r="MAM117" s="100"/>
      <c r="MAN117" s="100"/>
      <c r="MAO117" s="100"/>
      <c r="MAP117" s="100"/>
      <c r="MAQ117" s="100"/>
      <c r="MAR117" s="100"/>
      <c r="MAS117" s="100"/>
      <c r="MAT117" s="100"/>
      <c r="MAU117" s="100"/>
      <c r="MAV117" s="100"/>
      <c r="MAW117" s="100"/>
      <c r="MAX117" s="100"/>
      <c r="MAY117" s="100"/>
      <c r="MAZ117" s="100"/>
      <c r="MBA117" s="100"/>
      <c r="MBB117" s="100"/>
      <c r="MBC117" s="100"/>
      <c r="MBD117" s="100"/>
      <c r="MBE117" s="100"/>
      <c r="MBF117" s="100"/>
      <c r="MBG117" s="100"/>
      <c r="MBH117" s="100"/>
      <c r="MBI117" s="100"/>
      <c r="MBJ117" s="100"/>
      <c r="MBK117" s="100"/>
      <c r="MBL117" s="100"/>
      <c r="MBM117" s="100"/>
      <c r="MBN117" s="100"/>
      <c r="MBO117" s="100"/>
      <c r="MBP117" s="100"/>
      <c r="MBQ117" s="100"/>
      <c r="MBR117" s="100"/>
      <c r="MBS117" s="100"/>
      <c r="MBT117" s="100"/>
      <c r="MBU117" s="100"/>
      <c r="MBV117" s="100"/>
      <c r="MBW117" s="100"/>
      <c r="MBX117" s="100"/>
      <c r="MBY117" s="100"/>
      <c r="MBZ117" s="100"/>
      <c r="MCA117" s="100"/>
      <c r="MCB117" s="100"/>
      <c r="MCC117" s="100"/>
      <c r="MCD117" s="100"/>
      <c r="MCE117" s="100"/>
      <c r="MCF117" s="100"/>
      <c r="MCG117" s="100"/>
      <c r="MCH117" s="100"/>
      <c r="MCI117" s="100"/>
      <c r="MCJ117" s="100"/>
      <c r="MCK117" s="100"/>
      <c r="MCL117" s="100"/>
      <c r="MCM117" s="100"/>
      <c r="MCN117" s="100"/>
      <c r="MCO117" s="100"/>
      <c r="MCP117" s="100"/>
      <c r="MCQ117" s="100"/>
      <c r="MCR117" s="100"/>
      <c r="MCS117" s="100"/>
      <c r="MCT117" s="100"/>
      <c r="MCU117" s="100"/>
      <c r="MCV117" s="100"/>
      <c r="MCW117" s="100"/>
      <c r="MCX117" s="100"/>
      <c r="MCY117" s="100"/>
      <c r="MCZ117" s="100"/>
      <c r="MDA117" s="100"/>
      <c r="MDB117" s="100"/>
      <c r="MDC117" s="100"/>
      <c r="MDD117" s="100"/>
      <c r="MDE117" s="100"/>
      <c r="MDF117" s="100"/>
      <c r="MDG117" s="100"/>
      <c r="MDH117" s="100"/>
      <c r="MDI117" s="100"/>
      <c r="MDJ117" s="100"/>
      <c r="MDK117" s="100"/>
      <c r="MDL117" s="100"/>
      <c r="MDM117" s="100"/>
      <c r="MDN117" s="100"/>
      <c r="MDO117" s="100"/>
      <c r="MDP117" s="100"/>
      <c r="MDQ117" s="100"/>
      <c r="MDR117" s="100"/>
      <c r="MDS117" s="100"/>
      <c r="MDT117" s="100"/>
      <c r="MDU117" s="100"/>
      <c r="MDV117" s="100"/>
      <c r="MDW117" s="100"/>
      <c r="MDX117" s="100"/>
      <c r="MDY117" s="100"/>
      <c r="MDZ117" s="100"/>
      <c r="MEA117" s="100"/>
      <c r="MEB117" s="100"/>
      <c r="MEC117" s="100"/>
      <c r="MED117" s="100"/>
      <c r="MEE117" s="100"/>
      <c r="MEF117" s="100"/>
      <c r="MEG117" s="100"/>
      <c r="MEH117" s="100"/>
      <c r="MEI117" s="100"/>
      <c r="MEJ117" s="100"/>
      <c r="MEK117" s="100"/>
      <c r="MEL117" s="100"/>
      <c r="MEM117" s="100"/>
      <c r="MEN117" s="100"/>
      <c r="MEO117" s="100"/>
      <c r="MEP117" s="100"/>
      <c r="MEQ117" s="100"/>
      <c r="MER117" s="100"/>
      <c r="MES117" s="100"/>
      <c r="MET117" s="100"/>
      <c r="MEU117" s="100"/>
      <c r="MEV117" s="100"/>
      <c r="MEW117" s="100"/>
      <c r="MEX117" s="100"/>
      <c r="MEY117" s="100"/>
      <c r="MEZ117" s="100"/>
      <c r="MFA117" s="100"/>
      <c r="MFB117" s="100"/>
      <c r="MFC117" s="100"/>
      <c r="MFD117" s="100"/>
      <c r="MFE117" s="100"/>
      <c r="MFF117" s="100"/>
      <c r="MFG117" s="100"/>
      <c r="MFH117" s="100"/>
      <c r="MFI117" s="100"/>
      <c r="MFJ117" s="100"/>
      <c r="MFK117" s="100"/>
      <c r="MFL117" s="100"/>
      <c r="MFM117" s="100"/>
      <c r="MFN117" s="100"/>
      <c r="MFO117" s="100"/>
      <c r="MFP117" s="100"/>
      <c r="MFQ117" s="100"/>
      <c r="MFR117" s="100"/>
      <c r="MFS117" s="100"/>
      <c r="MFT117" s="100"/>
      <c r="MFU117" s="100"/>
      <c r="MFV117" s="100"/>
      <c r="MFW117" s="100"/>
      <c r="MFX117" s="100"/>
      <c r="MFY117" s="100"/>
      <c r="MFZ117" s="100"/>
      <c r="MGA117" s="100"/>
      <c r="MGB117" s="100"/>
      <c r="MGC117" s="100"/>
      <c r="MGD117" s="100"/>
      <c r="MGE117" s="100"/>
      <c r="MGF117" s="100"/>
      <c r="MGG117" s="100"/>
      <c r="MGH117" s="100"/>
      <c r="MGI117" s="100"/>
      <c r="MGJ117" s="100"/>
      <c r="MGK117" s="100"/>
      <c r="MGL117" s="100"/>
      <c r="MGM117" s="100"/>
      <c r="MGN117" s="100"/>
      <c r="MGO117" s="100"/>
      <c r="MGP117" s="100"/>
      <c r="MGQ117" s="100"/>
      <c r="MGR117" s="100"/>
      <c r="MGS117" s="100"/>
      <c r="MGT117" s="100"/>
      <c r="MGU117" s="100"/>
      <c r="MGV117" s="100"/>
      <c r="MGW117" s="100"/>
      <c r="MGX117" s="100"/>
      <c r="MGY117" s="100"/>
      <c r="MGZ117" s="100"/>
      <c r="MHA117" s="100"/>
      <c r="MHB117" s="100"/>
      <c r="MHC117" s="100"/>
      <c r="MHD117" s="100"/>
      <c r="MHE117" s="100"/>
      <c r="MHF117" s="100"/>
      <c r="MHG117" s="100"/>
      <c r="MHH117" s="100"/>
      <c r="MHI117" s="100"/>
      <c r="MHJ117" s="100"/>
      <c r="MHK117" s="100"/>
      <c r="MHL117" s="100"/>
      <c r="MHM117" s="100"/>
      <c r="MHN117" s="100"/>
      <c r="MHO117" s="100"/>
      <c r="MHP117" s="100"/>
      <c r="MHQ117" s="100"/>
      <c r="MHR117" s="100"/>
      <c r="MHS117" s="100"/>
      <c r="MHT117" s="100"/>
      <c r="MHU117" s="100"/>
      <c r="MHV117" s="100"/>
      <c r="MHW117" s="100"/>
      <c r="MHX117" s="100"/>
      <c r="MHY117" s="100"/>
      <c r="MHZ117" s="100"/>
      <c r="MIA117" s="100"/>
      <c r="MIB117" s="100"/>
      <c r="MIC117" s="100"/>
      <c r="MID117" s="100"/>
      <c r="MIE117" s="100"/>
      <c r="MIF117" s="100"/>
      <c r="MIG117" s="100"/>
      <c r="MIH117" s="100"/>
      <c r="MII117" s="100"/>
      <c r="MIJ117" s="100"/>
      <c r="MIK117" s="100"/>
      <c r="MIL117" s="100"/>
      <c r="MIM117" s="100"/>
      <c r="MIN117" s="100"/>
      <c r="MIO117" s="100"/>
      <c r="MIP117" s="100"/>
      <c r="MIQ117" s="100"/>
      <c r="MIR117" s="100"/>
      <c r="MIS117" s="100"/>
      <c r="MIT117" s="100"/>
      <c r="MIU117" s="100"/>
      <c r="MIV117" s="100"/>
      <c r="MIW117" s="100"/>
      <c r="MIX117" s="100"/>
      <c r="MIY117" s="100"/>
      <c r="MIZ117" s="100"/>
      <c r="MJA117" s="100"/>
      <c r="MJB117" s="100"/>
      <c r="MJC117" s="100"/>
      <c r="MJD117" s="100"/>
      <c r="MJE117" s="100"/>
      <c r="MJF117" s="100"/>
      <c r="MJG117" s="100"/>
      <c r="MJH117" s="100"/>
      <c r="MJI117" s="100"/>
      <c r="MJJ117" s="100"/>
      <c r="MJK117" s="100"/>
      <c r="MJL117" s="100"/>
      <c r="MJM117" s="100"/>
      <c r="MJN117" s="100"/>
      <c r="MJO117" s="100"/>
      <c r="MJP117" s="100"/>
      <c r="MJQ117" s="100"/>
      <c r="MJR117" s="100"/>
      <c r="MJS117" s="100"/>
      <c r="MJT117" s="100"/>
      <c r="MJU117" s="100"/>
      <c r="MJV117" s="100"/>
      <c r="MJW117" s="100"/>
      <c r="MJX117" s="100"/>
      <c r="MJY117" s="100"/>
      <c r="MJZ117" s="100"/>
      <c r="MKA117" s="100"/>
      <c r="MKB117" s="100"/>
      <c r="MKC117" s="100"/>
      <c r="MKD117" s="100"/>
      <c r="MKE117" s="100"/>
      <c r="MKF117" s="100"/>
      <c r="MKG117" s="100"/>
      <c r="MKH117" s="100"/>
      <c r="MKI117" s="100"/>
      <c r="MKJ117" s="100"/>
      <c r="MKK117" s="100"/>
      <c r="MKL117" s="100"/>
      <c r="MKM117" s="100"/>
      <c r="MKN117" s="100"/>
      <c r="MKO117" s="100"/>
      <c r="MKP117" s="100"/>
      <c r="MKQ117" s="100"/>
      <c r="MKR117" s="100"/>
      <c r="MKS117" s="100"/>
      <c r="MKT117" s="100"/>
      <c r="MKU117" s="100"/>
      <c r="MKV117" s="100"/>
      <c r="MKW117" s="100"/>
      <c r="MKX117" s="100"/>
      <c r="MKY117" s="100"/>
      <c r="MKZ117" s="100"/>
      <c r="MLA117" s="100"/>
      <c r="MLB117" s="100"/>
      <c r="MLC117" s="100"/>
      <c r="MLD117" s="100"/>
      <c r="MLE117" s="100"/>
      <c r="MLF117" s="100"/>
      <c r="MLG117" s="100"/>
      <c r="MLH117" s="100"/>
      <c r="MLI117" s="100"/>
      <c r="MLJ117" s="100"/>
      <c r="MLK117" s="100"/>
      <c r="MLL117" s="100"/>
      <c r="MLM117" s="100"/>
      <c r="MLN117" s="100"/>
      <c r="MLO117" s="100"/>
      <c r="MLP117" s="100"/>
      <c r="MLQ117" s="100"/>
      <c r="MLR117" s="100"/>
      <c r="MLS117" s="100"/>
      <c r="MLT117" s="100"/>
      <c r="MLU117" s="100"/>
      <c r="MLV117" s="100"/>
      <c r="MLW117" s="100"/>
      <c r="MLX117" s="100"/>
      <c r="MLY117" s="100"/>
      <c r="MLZ117" s="100"/>
      <c r="MMA117" s="100"/>
      <c r="MMB117" s="100"/>
      <c r="MMC117" s="100"/>
      <c r="MMD117" s="100"/>
      <c r="MME117" s="100"/>
      <c r="MMF117" s="100"/>
      <c r="MMG117" s="100"/>
      <c r="MMH117" s="100"/>
      <c r="MMI117" s="100"/>
      <c r="MMJ117" s="100"/>
      <c r="MMK117" s="100"/>
      <c r="MML117" s="100"/>
      <c r="MMM117" s="100"/>
      <c r="MMN117" s="100"/>
      <c r="MMO117" s="100"/>
      <c r="MMP117" s="100"/>
      <c r="MMQ117" s="100"/>
      <c r="MMR117" s="100"/>
      <c r="MMS117" s="100"/>
      <c r="MMT117" s="100"/>
      <c r="MMU117" s="100"/>
      <c r="MMV117" s="100"/>
      <c r="MMW117" s="100"/>
      <c r="MMX117" s="100"/>
      <c r="MMY117" s="100"/>
      <c r="MMZ117" s="100"/>
      <c r="MNA117" s="100"/>
      <c r="MNB117" s="100"/>
      <c r="MNC117" s="100"/>
      <c r="MND117" s="100"/>
      <c r="MNE117" s="100"/>
      <c r="MNF117" s="100"/>
      <c r="MNG117" s="100"/>
      <c r="MNH117" s="100"/>
      <c r="MNI117" s="100"/>
      <c r="MNJ117" s="100"/>
      <c r="MNK117" s="100"/>
      <c r="MNL117" s="100"/>
      <c r="MNM117" s="100"/>
      <c r="MNN117" s="100"/>
      <c r="MNO117" s="100"/>
      <c r="MNP117" s="100"/>
      <c r="MNQ117" s="100"/>
      <c r="MNR117" s="100"/>
      <c r="MNS117" s="100"/>
      <c r="MNT117" s="100"/>
      <c r="MNU117" s="100"/>
      <c r="MNV117" s="100"/>
      <c r="MNW117" s="100"/>
      <c r="MNX117" s="100"/>
      <c r="MNY117" s="100"/>
      <c r="MNZ117" s="100"/>
      <c r="MOA117" s="100"/>
      <c r="MOB117" s="100"/>
      <c r="MOC117" s="100"/>
      <c r="MOD117" s="100"/>
      <c r="MOE117" s="100"/>
      <c r="MOF117" s="100"/>
      <c r="MOG117" s="100"/>
      <c r="MOH117" s="100"/>
      <c r="MOI117" s="100"/>
      <c r="MOJ117" s="100"/>
      <c r="MOK117" s="100"/>
      <c r="MOL117" s="100"/>
      <c r="MOM117" s="100"/>
      <c r="MON117" s="100"/>
      <c r="MOO117" s="100"/>
      <c r="MOP117" s="100"/>
      <c r="MOQ117" s="100"/>
      <c r="MOR117" s="100"/>
      <c r="MOS117" s="100"/>
      <c r="MOT117" s="100"/>
      <c r="MOU117" s="100"/>
      <c r="MOV117" s="100"/>
      <c r="MOW117" s="100"/>
      <c r="MOX117" s="100"/>
      <c r="MOY117" s="100"/>
      <c r="MOZ117" s="100"/>
      <c r="MPA117" s="100"/>
      <c r="MPB117" s="100"/>
      <c r="MPC117" s="100"/>
      <c r="MPD117" s="100"/>
      <c r="MPE117" s="100"/>
      <c r="MPF117" s="100"/>
      <c r="MPG117" s="100"/>
      <c r="MPH117" s="100"/>
      <c r="MPI117" s="100"/>
      <c r="MPJ117" s="100"/>
      <c r="MPK117" s="100"/>
      <c r="MPL117" s="100"/>
      <c r="MPM117" s="100"/>
      <c r="MPN117" s="100"/>
      <c r="MPO117" s="100"/>
      <c r="MPP117" s="100"/>
      <c r="MPQ117" s="100"/>
      <c r="MPR117" s="100"/>
      <c r="MPS117" s="100"/>
      <c r="MPT117" s="100"/>
      <c r="MPU117" s="100"/>
      <c r="MPV117" s="100"/>
      <c r="MPW117" s="100"/>
      <c r="MPX117" s="100"/>
      <c r="MPY117" s="100"/>
      <c r="MPZ117" s="100"/>
      <c r="MQA117" s="100"/>
      <c r="MQB117" s="100"/>
      <c r="MQC117" s="100"/>
      <c r="MQD117" s="100"/>
      <c r="MQE117" s="100"/>
      <c r="MQF117" s="100"/>
      <c r="MQG117" s="100"/>
      <c r="MQH117" s="100"/>
      <c r="MQI117" s="100"/>
      <c r="MQJ117" s="100"/>
      <c r="MQK117" s="100"/>
      <c r="MQL117" s="100"/>
      <c r="MQM117" s="100"/>
      <c r="MQN117" s="100"/>
      <c r="MQO117" s="100"/>
      <c r="MQP117" s="100"/>
      <c r="MQQ117" s="100"/>
      <c r="MQR117" s="100"/>
      <c r="MQS117" s="100"/>
      <c r="MQT117" s="100"/>
      <c r="MQU117" s="100"/>
      <c r="MQV117" s="100"/>
      <c r="MQW117" s="100"/>
      <c r="MQX117" s="100"/>
      <c r="MQY117" s="100"/>
      <c r="MQZ117" s="100"/>
      <c r="MRA117" s="100"/>
      <c r="MRB117" s="100"/>
      <c r="MRC117" s="100"/>
      <c r="MRD117" s="100"/>
      <c r="MRE117" s="100"/>
      <c r="MRF117" s="100"/>
      <c r="MRG117" s="100"/>
      <c r="MRH117" s="100"/>
      <c r="MRI117" s="100"/>
      <c r="MRJ117" s="100"/>
      <c r="MRK117" s="100"/>
      <c r="MRL117" s="100"/>
      <c r="MRM117" s="100"/>
      <c r="MRN117" s="100"/>
      <c r="MRO117" s="100"/>
      <c r="MRP117" s="100"/>
      <c r="MRQ117" s="100"/>
      <c r="MRR117" s="100"/>
      <c r="MRS117" s="100"/>
      <c r="MRT117" s="100"/>
      <c r="MRU117" s="100"/>
      <c r="MRV117" s="100"/>
      <c r="MRW117" s="100"/>
      <c r="MRX117" s="100"/>
      <c r="MRY117" s="100"/>
      <c r="MRZ117" s="100"/>
      <c r="MSA117" s="100"/>
      <c r="MSB117" s="100"/>
      <c r="MSC117" s="100"/>
      <c r="MSD117" s="100"/>
      <c r="MSE117" s="100"/>
      <c r="MSF117" s="100"/>
      <c r="MSG117" s="100"/>
      <c r="MSH117" s="100"/>
      <c r="MSI117" s="100"/>
      <c r="MSJ117" s="100"/>
      <c r="MSK117" s="100"/>
      <c r="MSL117" s="100"/>
      <c r="MSM117" s="100"/>
      <c r="MSN117" s="100"/>
      <c r="MSO117" s="100"/>
      <c r="MSP117" s="100"/>
      <c r="MSQ117" s="100"/>
      <c r="MSR117" s="100"/>
      <c r="MSS117" s="100"/>
      <c r="MST117" s="100"/>
      <c r="MSU117" s="100"/>
      <c r="MSV117" s="100"/>
      <c r="MSW117" s="100"/>
      <c r="MSX117" s="100"/>
      <c r="MSY117" s="100"/>
      <c r="MSZ117" s="100"/>
      <c r="MTA117" s="100"/>
      <c r="MTB117" s="100"/>
      <c r="MTC117" s="100"/>
      <c r="MTD117" s="100"/>
      <c r="MTE117" s="100"/>
      <c r="MTF117" s="100"/>
      <c r="MTG117" s="100"/>
      <c r="MTH117" s="100"/>
      <c r="MTI117" s="100"/>
      <c r="MTJ117" s="100"/>
      <c r="MTK117" s="100"/>
      <c r="MTL117" s="100"/>
      <c r="MTM117" s="100"/>
      <c r="MTN117" s="100"/>
      <c r="MTO117" s="100"/>
      <c r="MTP117" s="100"/>
      <c r="MTQ117" s="100"/>
      <c r="MTR117" s="100"/>
      <c r="MTS117" s="100"/>
      <c r="MTT117" s="100"/>
      <c r="MTU117" s="100"/>
      <c r="MTV117" s="100"/>
      <c r="MTW117" s="100"/>
      <c r="MTX117" s="100"/>
      <c r="MTY117" s="100"/>
      <c r="MTZ117" s="100"/>
      <c r="MUA117" s="100"/>
      <c r="MUB117" s="100"/>
      <c r="MUC117" s="100"/>
      <c r="MUD117" s="100"/>
      <c r="MUE117" s="100"/>
      <c r="MUF117" s="100"/>
      <c r="MUG117" s="100"/>
      <c r="MUH117" s="100"/>
      <c r="MUI117" s="100"/>
      <c r="MUJ117" s="100"/>
      <c r="MUK117" s="100"/>
      <c r="MUL117" s="100"/>
      <c r="MUM117" s="100"/>
      <c r="MUN117" s="100"/>
      <c r="MUO117" s="100"/>
      <c r="MUP117" s="100"/>
      <c r="MUQ117" s="100"/>
      <c r="MUR117" s="100"/>
      <c r="MUS117" s="100"/>
      <c r="MUT117" s="100"/>
      <c r="MUU117" s="100"/>
      <c r="MUV117" s="100"/>
      <c r="MUW117" s="100"/>
      <c r="MUX117" s="100"/>
      <c r="MUY117" s="100"/>
      <c r="MUZ117" s="100"/>
      <c r="MVA117" s="100"/>
      <c r="MVB117" s="100"/>
      <c r="MVC117" s="100"/>
      <c r="MVD117" s="100"/>
      <c r="MVE117" s="100"/>
      <c r="MVF117" s="100"/>
      <c r="MVG117" s="100"/>
      <c r="MVH117" s="100"/>
      <c r="MVI117" s="100"/>
      <c r="MVJ117" s="100"/>
      <c r="MVK117" s="100"/>
      <c r="MVL117" s="100"/>
      <c r="MVM117" s="100"/>
      <c r="MVN117" s="100"/>
      <c r="MVO117" s="100"/>
      <c r="MVP117" s="100"/>
      <c r="MVQ117" s="100"/>
      <c r="MVR117" s="100"/>
      <c r="MVS117" s="100"/>
      <c r="MVT117" s="100"/>
      <c r="MVU117" s="100"/>
      <c r="MVV117" s="100"/>
      <c r="MVW117" s="100"/>
      <c r="MVX117" s="100"/>
      <c r="MVY117" s="100"/>
      <c r="MVZ117" s="100"/>
      <c r="MWA117" s="100"/>
      <c r="MWB117" s="100"/>
      <c r="MWC117" s="100"/>
      <c r="MWD117" s="100"/>
      <c r="MWE117" s="100"/>
      <c r="MWF117" s="100"/>
      <c r="MWG117" s="100"/>
      <c r="MWH117" s="100"/>
      <c r="MWI117" s="100"/>
      <c r="MWJ117" s="100"/>
      <c r="MWK117" s="100"/>
      <c r="MWL117" s="100"/>
      <c r="MWM117" s="100"/>
      <c r="MWN117" s="100"/>
      <c r="MWO117" s="100"/>
      <c r="MWP117" s="100"/>
      <c r="MWQ117" s="100"/>
      <c r="MWR117" s="100"/>
      <c r="MWS117" s="100"/>
      <c r="MWT117" s="100"/>
      <c r="MWU117" s="100"/>
      <c r="MWV117" s="100"/>
      <c r="MWW117" s="100"/>
      <c r="MWX117" s="100"/>
      <c r="MWY117" s="100"/>
      <c r="MWZ117" s="100"/>
      <c r="MXA117" s="100"/>
      <c r="MXB117" s="100"/>
      <c r="MXC117" s="100"/>
      <c r="MXD117" s="100"/>
      <c r="MXE117" s="100"/>
      <c r="MXF117" s="100"/>
      <c r="MXG117" s="100"/>
      <c r="MXH117" s="100"/>
      <c r="MXI117" s="100"/>
      <c r="MXJ117" s="100"/>
      <c r="MXK117" s="100"/>
      <c r="MXL117" s="100"/>
      <c r="MXM117" s="100"/>
      <c r="MXN117" s="100"/>
      <c r="MXO117" s="100"/>
      <c r="MXP117" s="100"/>
      <c r="MXQ117" s="100"/>
      <c r="MXR117" s="100"/>
      <c r="MXS117" s="100"/>
      <c r="MXT117" s="100"/>
      <c r="MXU117" s="100"/>
      <c r="MXV117" s="100"/>
      <c r="MXW117" s="100"/>
      <c r="MXX117" s="100"/>
      <c r="MXY117" s="100"/>
      <c r="MXZ117" s="100"/>
      <c r="MYA117" s="100"/>
      <c r="MYB117" s="100"/>
      <c r="MYC117" s="100"/>
      <c r="MYD117" s="100"/>
      <c r="MYE117" s="100"/>
      <c r="MYF117" s="100"/>
      <c r="MYG117" s="100"/>
      <c r="MYH117" s="100"/>
      <c r="MYI117" s="100"/>
      <c r="MYJ117" s="100"/>
      <c r="MYK117" s="100"/>
      <c r="MYL117" s="100"/>
      <c r="MYM117" s="100"/>
      <c r="MYN117" s="100"/>
      <c r="MYO117" s="100"/>
      <c r="MYP117" s="100"/>
      <c r="MYQ117" s="100"/>
      <c r="MYR117" s="100"/>
      <c r="MYS117" s="100"/>
      <c r="MYT117" s="100"/>
      <c r="MYU117" s="100"/>
      <c r="MYV117" s="100"/>
      <c r="MYW117" s="100"/>
      <c r="MYX117" s="100"/>
      <c r="MYY117" s="100"/>
      <c r="MYZ117" s="100"/>
      <c r="MZA117" s="100"/>
      <c r="MZB117" s="100"/>
      <c r="MZC117" s="100"/>
      <c r="MZD117" s="100"/>
      <c r="MZE117" s="100"/>
      <c r="MZF117" s="100"/>
      <c r="MZG117" s="100"/>
      <c r="MZH117" s="100"/>
      <c r="MZI117" s="100"/>
      <c r="MZJ117" s="100"/>
      <c r="MZK117" s="100"/>
      <c r="MZL117" s="100"/>
      <c r="MZM117" s="100"/>
      <c r="MZN117" s="100"/>
      <c r="MZO117" s="100"/>
      <c r="MZP117" s="100"/>
      <c r="MZQ117" s="100"/>
      <c r="MZR117" s="100"/>
      <c r="MZS117" s="100"/>
      <c r="MZT117" s="100"/>
      <c r="MZU117" s="100"/>
      <c r="MZV117" s="100"/>
      <c r="MZW117" s="100"/>
      <c r="MZX117" s="100"/>
      <c r="MZY117" s="100"/>
      <c r="MZZ117" s="100"/>
      <c r="NAA117" s="100"/>
      <c r="NAB117" s="100"/>
      <c r="NAC117" s="100"/>
      <c r="NAD117" s="100"/>
      <c r="NAE117" s="100"/>
      <c r="NAF117" s="100"/>
      <c r="NAG117" s="100"/>
      <c r="NAH117" s="100"/>
      <c r="NAI117" s="100"/>
      <c r="NAJ117" s="100"/>
      <c r="NAK117" s="100"/>
      <c r="NAL117" s="100"/>
      <c r="NAM117" s="100"/>
      <c r="NAN117" s="100"/>
      <c r="NAO117" s="100"/>
      <c r="NAP117" s="100"/>
      <c r="NAQ117" s="100"/>
      <c r="NAR117" s="100"/>
      <c r="NAS117" s="100"/>
      <c r="NAT117" s="100"/>
      <c r="NAU117" s="100"/>
      <c r="NAV117" s="100"/>
      <c r="NAW117" s="100"/>
      <c r="NAX117" s="100"/>
      <c r="NAY117" s="100"/>
      <c r="NAZ117" s="100"/>
      <c r="NBA117" s="100"/>
      <c r="NBB117" s="100"/>
      <c r="NBC117" s="100"/>
      <c r="NBD117" s="100"/>
      <c r="NBE117" s="100"/>
      <c r="NBF117" s="100"/>
      <c r="NBG117" s="100"/>
      <c r="NBH117" s="100"/>
      <c r="NBI117" s="100"/>
      <c r="NBJ117" s="100"/>
      <c r="NBK117" s="100"/>
      <c r="NBL117" s="100"/>
      <c r="NBM117" s="100"/>
      <c r="NBN117" s="100"/>
      <c r="NBO117" s="100"/>
      <c r="NBP117" s="100"/>
      <c r="NBQ117" s="100"/>
      <c r="NBR117" s="100"/>
      <c r="NBS117" s="100"/>
      <c r="NBT117" s="100"/>
      <c r="NBU117" s="100"/>
      <c r="NBV117" s="100"/>
      <c r="NBW117" s="100"/>
      <c r="NBX117" s="100"/>
      <c r="NBY117" s="100"/>
      <c r="NBZ117" s="100"/>
      <c r="NCA117" s="100"/>
      <c r="NCB117" s="100"/>
      <c r="NCC117" s="100"/>
      <c r="NCD117" s="100"/>
      <c r="NCE117" s="100"/>
      <c r="NCF117" s="100"/>
      <c r="NCG117" s="100"/>
      <c r="NCH117" s="100"/>
      <c r="NCI117" s="100"/>
      <c r="NCJ117" s="100"/>
      <c r="NCK117" s="100"/>
      <c r="NCL117" s="100"/>
      <c r="NCM117" s="100"/>
      <c r="NCN117" s="100"/>
      <c r="NCO117" s="100"/>
      <c r="NCP117" s="100"/>
      <c r="NCQ117" s="100"/>
      <c r="NCR117" s="100"/>
      <c r="NCS117" s="100"/>
      <c r="NCT117" s="100"/>
      <c r="NCU117" s="100"/>
      <c r="NCV117" s="100"/>
      <c r="NCW117" s="100"/>
      <c r="NCX117" s="100"/>
      <c r="NCY117" s="100"/>
      <c r="NCZ117" s="100"/>
      <c r="NDA117" s="100"/>
      <c r="NDB117" s="100"/>
      <c r="NDC117" s="100"/>
      <c r="NDD117" s="100"/>
      <c r="NDE117" s="100"/>
      <c r="NDF117" s="100"/>
      <c r="NDG117" s="100"/>
      <c r="NDH117" s="100"/>
      <c r="NDI117" s="100"/>
      <c r="NDJ117" s="100"/>
      <c r="NDK117" s="100"/>
      <c r="NDL117" s="100"/>
      <c r="NDM117" s="100"/>
      <c r="NDN117" s="100"/>
      <c r="NDO117" s="100"/>
      <c r="NDP117" s="100"/>
      <c r="NDQ117" s="100"/>
      <c r="NDR117" s="100"/>
      <c r="NDS117" s="100"/>
      <c r="NDT117" s="100"/>
      <c r="NDU117" s="100"/>
      <c r="NDV117" s="100"/>
      <c r="NDW117" s="100"/>
      <c r="NDX117" s="100"/>
      <c r="NDY117" s="100"/>
      <c r="NDZ117" s="100"/>
      <c r="NEA117" s="100"/>
      <c r="NEB117" s="100"/>
      <c r="NEC117" s="100"/>
      <c r="NED117" s="100"/>
      <c r="NEE117" s="100"/>
      <c r="NEF117" s="100"/>
      <c r="NEG117" s="100"/>
      <c r="NEH117" s="100"/>
      <c r="NEI117" s="100"/>
      <c r="NEJ117" s="100"/>
      <c r="NEK117" s="100"/>
      <c r="NEL117" s="100"/>
      <c r="NEM117" s="100"/>
      <c r="NEN117" s="100"/>
      <c r="NEO117" s="100"/>
      <c r="NEP117" s="100"/>
      <c r="NEQ117" s="100"/>
      <c r="NER117" s="100"/>
      <c r="NES117" s="100"/>
      <c r="NET117" s="100"/>
      <c r="NEU117" s="100"/>
      <c r="NEV117" s="100"/>
      <c r="NEW117" s="100"/>
      <c r="NEX117" s="100"/>
      <c r="NEY117" s="100"/>
      <c r="NEZ117" s="100"/>
      <c r="NFA117" s="100"/>
      <c r="NFB117" s="100"/>
      <c r="NFC117" s="100"/>
      <c r="NFD117" s="100"/>
      <c r="NFE117" s="100"/>
      <c r="NFF117" s="100"/>
      <c r="NFG117" s="100"/>
      <c r="NFH117" s="100"/>
      <c r="NFI117" s="100"/>
      <c r="NFJ117" s="100"/>
      <c r="NFK117" s="100"/>
      <c r="NFL117" s="100"/>
      <c r="NFM117" s="100"/>
      <c r="NFN117" s="100"/>
      <c r="NFO117" s="100"/>
      <c r="NFP117" s="100"/>
      <c r="NFQ117" s="100"/>
      <c r="NFR117" s="100"/>
      <c r="NFS117" s="100"/>
      <c r="NFT117" s="100"/>
      <c r="NFU117" s="100"/>
      <c r="NFV117" s="100"/>
      <c r="NFW117" s="100"/>
      <c r="NFX117" s="100"/>
      <c r="NFY117" s="100"/>
      <c r="NFZ117" s="100"/>
      <c r="NGA117" s="100"/>
      <c r="NGB117" s="100"/>
      <c r="NGC117" s="100"/>
      <c r="NGD117" s="100"/>
      <c r="NGE117" s="100"/>
      <c r="NGF117" s="100"/>
      <c r="NGG117" s="100"/>
      <c r="NGH117" s="100"/>
      <c r="NGI117" s="100"/>
      <c r="NGJ117" s="100"/>
      <c r="NGK117" s="100"/>
      <c r="NGL117" s="100"/>
      <c r="NGM117" s="100"/>
      <c r="NGN117" s="100"/>
      <c r="NGO117" s="100"/>
      <c r="NGP117" s="100"/>
      <c r="NGQ117" s="100"/>
      <c r="NGR117" s="100"/>
      <c r="NGS117" s="100"/>
      <c r="NGT117" s="100"/>
      <c r="NGU117" s="100"/>
      <c r="NGV117" s="100"/>
      <c r="NGW117" s="100"/>
      <c r="NGX117" s="100"/>
      <c r="NGY117" s="100"/>
      <c r="NGZ117" s="100"/>
      <c r="NHA117" s="100"/>
      <c r="NHB117" s="100"/>
      <c r="NHC117" s="100"/>
      <c r="NHD117" s="100"/>
      <c r="NHE117" s="100"/>
      <c r="NHF117" s="100"/>
      <c r="NHG117" s="100"/>
      <c r="NHH117" s="100"/>
      <c r="NHI117" s="100"/>
      <c r="NHJ117" s="100"/>
      <c r="NHK117" s="100"/>
      <c r="NHL117" s="100"/>
      <c r="NHM117" s="100"/>
      <c r="NHN117" s="100"/>
      <c r="NHO117" s="100"/>
      <c r="NHP117" s="100"/>
      <c r="NHQ117" s="100"/>
      <c r="NHR117" s="100"/>
      <c r="NHS117" s="100"/>
      <c r="NHT117" s="100"/>
      <c r="NHU117" s="100"/>
      <c r="NHV117" s="100"/>
      <c r="NHW117" s="100"/>
      <c r="NHX117" s="100"/>
      <c r="NHY117" s="100"/>
      <c r="NHZ117" s="100"/>
      <c r="NIA117" s="100"/>
      <c r="NIB117" s="100"/>
      <c r="NIC117" s="100"/>
      <c r="NID117" s="100"/>
      <c r="NIE117" s="100"/>
      <c r="NIF117" s="100"/>
      <c r="NIG117" s="100"/>
      <c r="NIH117" s="100"/>
      <c r="NII117" s="100"/>
      <c r="NIJ117" s="100"/>
      <c r="NIK117" s="100"/>
      <c r="NIL117" s="100"/>
      <c r="NIM117" s="100"/>
      <c r="NIN117" s="100"/>
      <c r="NIO117" s="100"/>
      <c r="NIP117" s="100"/>
      <c r="NIQ117" s="100"/>
      <c r="NIR117" s="100"/>
      <c r="NIS117" s="100"/>
      <c r="NIT117" s="100"/>
      <c r="NIU117" s="100"/>
      <c r="NIV117" s="100"/>
      <c r="NIW117" s="100"/>
      <c r="NIX117" s="100"/>
      <c r="NIY117" s="100"/>
      <c r="NIZ117" s="100"/>
      <c r="NJA117" s="100"/>
      <c r="NJB117" s="100"/>
      <c r="NJC117" s="100"/>
      <c r="NJD117" s="100"/>
      <c r="NJE117" s="100"/>
      <c r="NJF117" s="100"/>
      <c r="NJG117" s="100"/>
      <c r="NJH117" s="100"/>
      <c r="NJI117" s="100"/>
      <c r="NJJ117" s="100"/>
      <c r="NJK117" s="100"/>
      <c r="NJL117" s="100"/>
      <c r="NJM117" s="100"/>
      <c r="NJN117" s="100"/>
      <c r="NJO117" s="100"/>
      <c r="NJP117" s="100"/>
      <c r="NJQ117" s="100"/>
      <c r="NJR117" s="100"/>
      <c r="NJS117" s="100"/>
      <c r="NJT117" s="100"/>
      <c r="NJU117" s="100"/>
      <c r="NJV117" s="100"/>
      <c r="NJW117" s="100"/>
      <c r="NJX117" s="100"/>
      <c r="NJY117" s="100"/>
      <c r="NJZ117" s="100"/>
      <c r="NKA117" s="100"/>
      <c r="NKB117" s="100"/>
      <c r="NKC117" s="100"/>
      <c r="NKD117" s="100"/>
      <c r="NKE117" s="100"/>
      <c r="NKF117" s="100"/>
      <c r="NKG117" s="100"/>
      <c r="NKH117" s="100"/>
      <c r="NKI117" s="100"/>
      <c r="NKJ117" s="100"/>
      <c r="NKK117" s="100"/>
      <c r="NKL117" s="100"/>
      <c r="NKM117" s="100"/>
      <c r="NKN117" s="100"/>
      <c r="NKO117" s="100"/>
      <c r="NKP117" s="100"/>
      <c r="NKQ117" s="100"/>
      <c r="NKR117" s="100"/>
      <c r="NKS117" s="100"/>
      <c r="NKT117" s="100"/>
      <c r="NKU117" s="100"/>
      <c r="NKV117" s="100"/>
      <c r="NKW117" s="100"/>
      <c r="NKX117" s="100"/>
      <c r="NKY117" s="100"/>
      <c r="NKZ117" s="100"/>
      <c r="NLA117" s="100"/>
      <c r="NLB117" s="100"/>
      <c r="NLC117" s="100"/>
      <c r="NLD117" s="100"/>
      <c r="NLE117" s="100"/>
      <c r="NLF117" s="100"/>
      <c r="NLG117" s="100"/>
      <c r="NLH117" s="100"/>
      <c r="NLI117" s="100"/>
      <c r="NLJ117" s="100"/>
      <c r="NLK117" s="100"/>
      <c r="NLL117" s="100"/>
      <c r="NLM117" s="100"/>
      <c r="NLN117" s="100"/>
      <c r="NLO117" s="100"/>
      <c r="NLP117" s="100"/>
      <c r="NLQ117" s="100"/>
      <c r="NLR117" s="100"/>
      <c r="NLS117" s="100"/>
      <c r="NLT117" s="100"/>
      <c r="NLU117" s="100"/>
      <c r="NLV117" s="100"/>
      <c r="NLW117" s="100"/>
      <c r="NLX117" s="100"/>
      <c r="NLY117" s="100"/>
      <c r="NLZ117" s="100"/>
      <c r="NMA117" s="100"/>
      <c r="NMB117" s="100"/>
      <c r="NMC117" s="100"/>
      <c r="NMD117" s="100"/>
      <c r="NME117" s="100"/>
      <c r="NMF117" s="100"/>
      <c r="NMG117" s="100"/>
      <c r="NMH117" s="100"/>
      <c r="NMI117" s="100"/>
      <c r="NMJ117" s="100"/>
      <c r="NMK117" s="100"/>
      <c r="NML117" s="100"/>
      <c r="NMM117" s="100"/>
      <c r="NMN117" s="100"/>
      <c r="NMO117" s="100"/>
      <c r="NMP117" s="100"/>
      <c r="NMQ117" s="100"/>
      <c r="NMR117" s="100"/>
      <c r="NMS117" s="100"/>
      <c r="NMT117" s="100"/>
      <c r="NMU117" s="100"/>
      <c r="NMV117" s="100"/>
      <c r="NMW117" s="100"/>
      <c r="NMX117" s="100"/>
      <c r="NMY117" s="100"/>
      <c r="NMZ117" s="100"/>
      <c r="NNA117" s="100"/>
      <c r="NNB117" s="100"/>
      <c r="NNC117" s="100"/>
      <c r="NND117" s="100"/>
      <c r="NNE117" s="100"/>
      <c r="NNF117" s="100"/>
      <c r="NNG117" s="100"/>
      <c r="NNH117" s="100"/>
      <c r="NNI117" s="100"/>
      <c r="NNJ117" s="100"/>
      <c r="NNK117" s="100"/>
      <c r="NNL117" s="100"/>
      <c r="NNM117" s="100"/>
      <c r="NNN117" s="100"/>
      <c r="NNO117" s="100"/>
      <c r="NNP117" s="100"/>
      <c r="NNQ117" s="100"/>
      <c r="NNR117" s="100"/>
      <c r="NNS117" s="100"/>
      <c r="NNT117" s="100"/>
      <c r="NNU117" s="100"/>
      <c r="NNV117" s="100"/>
      <c r="NNW117" s="100"/>
      <c r="NNX117" s="100"/>
      <c r="NNY117" s="100"/>
      <c r="NNZ117" s="100"/>
      <c r="NOA117" s="100"/>
      <c r="NOB117" s="100"/>
      <c r="NOC117" s="100"/>
      <c r="NOD117" s="100"/>
      <c r="NOE117" s="100"/>
      <c r="NOF117" s="100"/>
      <c r="NOG117" s="100"/>
      <c r="NOH117" s="100"/>
      <c r="NOI117" s="100"/>
      <c r="NOJ117" s="100"/>
      <c r="NOK117" s="100"/>
      <c r="NOL117" s="100"/>
      <c r="NOM117" s="100"/>
      <c r="NON117" s="100"/>
      <c r="NOO117" s="100"/>
      <c r="NOP117" s="100"/>
      <c r="NOQ117" s="100"/>
      <c r="NOR117" s="100"/>
      <c r="NOS117" s="100"/>
      <c r="NOT117" s="100"/>
      <c r="NOU117" s="100"/>
      <c r="NOV117" s="100"/>
      <c r="NOW117" s="100"/>
      <c r="NOX117" s="100"/>
      <c r="NOY117" s="100"/>
      <c r="NOZ117" s="100"/>
      <c r="NPA117" s="100"/>
      <c r="NPB117" s="100"/>
      <c r="NPC117" s="100"/>
      <c r="NPD117" s="100"/>
      <c r="NPE117" s="100"/>
      <c r="NPF117" s="100"/>
      <c r="NPG117" s="100"/>
      <c r="NPH117" s="100"/>
      <c r="NPI117" s="100"/>
      <c r="NPJ117" s="100"/>
      <c r="NPK117" s="100"/>
      <c r="NPL117" s="100"/>
      <c r="NPM117" s="100"/>
      <c r="NPN117" s="100"/>
      <c r="NPO117" s="100"/>
      <c r="NPP117" s="100"/>
      <c r="NPQ117" s="100"/>
      <c r="NPR117" s="100"/>
      <c r="NPS117" s="100"/>
      <c r="NPT117" s="100"/>
      <c r="NPU117" s="100"/>
      <c r="NPV117" s="100"/>
      <c r="NPW117" s="100"/>
      <c r="NPX117" s="100"/>
      <c r="NPY117" s="100"/>
      <c r="NPZ117" s="100"/>
      <c r="NQA117" s="100"/>
      <c r="NQB117" s="100"/>
      <c r="NQC117" s="100"/>
      <c r="NQD117" s="100"/>
      <c r="NQE117" s="100"/>
      <c r="NQF117" s="100"/>
      <c r="NQG117" s="100"/>
      <c r="NQH117" s="100"/>
      <c r="NQI117" s="100"/>
      <c r="NQJ117" s="100"/>
      <c r="NQK117" s="100"/>
      <c r="NQL117" s="100"/>
      <c r="NQM117" s="100"/>
      <c r="NQN117" s="100"/>
      <c r="NQO117" s="100"/>
      <c r="NQP117" s="100"/>
      <c r="NQQ117" s="100"/>
      <c r="NQR117" s="100"/>
      <c r="NQS117" s="100"/>
      <c r="NQT117" s="100"/>
      <c r="NQU117" s="100"/>
      <c r="NQV117" s="100"/>
      <c r="NQW117" s="100"/>
      <c r="NQX117" s="100"/>
      <c r="NQY117" s="100"/>
      <c r="NQZ117" s="100"/>
      <c r="NRA117" s="100"/>
      <c r="NRB117" s="100"/>
      <c r="NRC117" s="100"/>
      <c r="NRD117" s="100"/>
      <c r="NRE117" s="100"/>
      <c r="NRF117" s="100"/>
      <c r="NRG117" s="100"/>
      <c r="NRH117" s="100"/>
      <c r="NRI117" s="100"/>
      <c r="NRJ117" s="100"/>
      <c r="NRK117" s="100"/>
      <c r="NRL117" s="100"/>
      <c r="NRM117" s="100"/>
      <c r="NRN117" s="100"/>
      <c r="NRO117" s="100"/>
      <c r="NRP117" s="100"/>
      <c r="NRQ117" s="100"/>
      <c r="NRR117" s="100"/>
      <c r="NRS117" s="100"/>
      <c r="NRT117" s="100"/>
      <c r="NRU117" s="100"/>
      <c r="NRV117" s="100"/>
      <c r="NRW117" s="100"/>
      <c r="NRX117" s="100"/>
      <c r="NRY117" s="100"/>
      <c r="NRZ117" s="100"/>
      <c r="NSA117" s="100"/>
      <c r="NSB117" s="100"/>
      <c r="NSC117" s="100"/>
      <c r="NSD117" s="100"/>
      <c r="NSE117" s="100"/>
      <c r="NSF117" s="100"/>
      <c r="NSG117" s="100"/>
      <c r="NSH117" s="100"/>
      <c r="NSI117" s="100"/>
      <c r="NSJ117" s="100"/>
      <c r="NSK117" s="100"/>
      <c r="NSL117" s="100"/>
      <c r="NSM117" s="100"/>
      <c r="NSN117" s="100"/>
      <c r="NSO117" s="100"/>
      <c r="NSP117" s="100"/>
      <c r="NSQ117" s="100"/>
      <c r="NSR117" s="100"/>
      <c r="NSS117" s="100"/>
      <c r="NST117" s="100"/>
      <c r="NSU117" s="100"/>
      <c r="NSV117" s="100"/>
      <c r="NSW117" s="100"/>
      <c r="NSX117" s="100"/>
      <c r="NSY117" s="100"/>
      <c r="NSZ117" s="100"/>
      <c r="NTA117" s="100"/>
      <c r="NTB117" s="100"/>
      <c r="NTC117" s="100"/>
      <c r="NTD117" s="100"/>
      <c r="NTE117" s="100"/>
      <c r="NTF117" s="100"/>
      <c r="NTG117" s="100"/>
      <c r="NTH117" s="100"/>
      <c r="NTI117" s="100"/>
      <c r="NTJ117" s="100"/>
      <c r="NTK117" s="100"/>
      <c r="NTL117" s="100"/>
      <c r="NTM117" s="100"/>
      <c r="NTN117" s="100"/>
      <c r="NTO117" s="100"/>
      <c r="NTP117" s="100"/>
      <c r="NTQ117" s="100"/>
      <c r="NTR117" s="100"/>
      <c r="NTS117" s="100"/>
      <c r="NTT117" s="100"/>
      <c r="NTU117" s="100"/>
      <c r="NTV117" s="100"/>
      <c r="NTW117" s="100"/>
      <c r="NTX117" s="100"/>
      <c r="NTY117" s="100"/>
      <c r="NTZ117" s="100"/>
      <c r="NUA117" s="100"/>
      <c r="NUB117" s="100"/>
      <c r="NUC117" s="100"/>
      <c r="NUD117" s="100"/>
      <c r="NUE117" s="100"/>
      <c r="NUF117" s="100"/>
      <c r="NUG117" s="100"/>
      <c r="NUH117" s="100"/>
      <c r="NUI117" s="100"/>
      <c r="NUJ117" s="100"/>
      <c r="NUK117" s="100"/>
      <c r="NUL117" s="100"/>
      <c r="NUM117" s="100"/>
      <c r="NUN117" s="100"/>
      <c r="NUO117" s="100"/>
      <c r="NUP117" s="100"/>
      <c r="NUQ117" s="100"/>
      <c r="NUR117" s="100"/>
      <c r="NUS117" s="100"/>
      <c r="NUT117" s="100"/>
      <c r="NUU117" s="100"/>
      <c r="NUV117" s="100"/>
      <c r="NUW117" s="100"/>
      <c r="NUX117" s="100"/>
      <c r="NUY117" s="100"/>
      <c r="NUZ117" s="100"/>
      <c r="NVA117" s="100"/>
      <c r="NVB117" s="100"/>
      <c r="NVC117" s="100"/>
      <c r="NVD117" s="100"/>
      <c r="NVE117" s="100"/>
      <c r="NVF117" s="100"/>
      <c r="NVG117" s="100"/>
      <c r="NVH117" s="100"/>
      <c r="NVI117" s="100"/>
      <c r="NVJ117" s="100"/>
      <c r="NVK117" s="100"/>
      <c r="NVL117" s="100"/>
      <c r="NVM117" s="100"/>
      <c r="NVN117" s="100"/>
      <c r="NVO117" s="100"/>
      <c r="NVP117" s="100"/>
      <c r="NVQ117" s="100"/>
      <c r="NVR117" s="100"/>
      <c r="NVS117" s="100"/>
      <c r="NVT117" s="100"/>
      <c r="NVU117" s="100"/>
      <c r="NVV117" s="100"/>
      <c r="NVW117" s="100"/>
      <c r="NVX117" s="100"/>
      <c r="NVY117" s="100"/>
      <c r="NVZ117" s="100"/>
      <c r="NWA117" s="100"/>
      <c r="NWB117" s="100"/>
      <c r="NWC117" s="100"/>
      <c r="NWD117" s="100"/>
      <c r="NWE117" s="100"/>
      <c r="NWF117" s="100"/>
      <c r="NWG117" s="100"/>
      <c r="NWH117" s="100"/>
      <c r="NWI117" s="100"/>
      <c r="NWJ117" s="100"/>
      <c r="NWK117" s="100"/>
      <c r="NWL117" s="100"/>
      <c r="NWM117" s="100"/>
      <c r="NWN117" s="100"/>
      <c r="NWO117" s="100"/>
      <c r="NWP117" s="100"/>
      <c r="NWQ117" s="100"/>
      <c r="NWR117" s="100"/>
      <c r="NWS117" s="100"/>
      <c r="NWT117" s="100"/>
      <c r="NWU117" s="100"/>
      <c r="NWV117" s="100"/>
      <c r="NWW117" s="100"/>
      <c r="NWX117" s="100"/>
      <c r="NWY117" s="100"/>
      <c r="NWZ117" s="100"/>
      <c r="NXA117" s="100"/>
      <c r="NXB117" s="100"/>
      <c r="NXC117" s="100"/>
      <c r="NXD117" s="100"/>
      <c r="NXE117" s="100"/>
      <c r="NXF117" s="100"/>
      <c r="NXG117" s="100"/>
      <c r="NXH117" s="100"/>
      <c r="NXI117" s="100"/>
      <c r="NXJ117" s="100"/>
      <c r="NXK117" s="100"/>
      <c r="NXL117" s="100"/>
      <c r="NXM117" s="100"/>
      <c r="NXN117" s="100"/>
      <c r="NXO117" s="100"/>
      <c r="NXP117" s="100"/>
      <c r="NXQ117" s="100"/>
      <c r="NXR117" s="100"/>
      <c r="NXS117" s="100"/>
      <c r="NXT117" s="100"/>
      <c r="NXU117" s="100"/>
      <c r="NXV117" s="100"/>
      <c r="NXW117" s="100"/>
      <c r="NXX117" s="100"/>
      <c r="NXY117" s="100"/>
      <c r="NXZ117" s="100"/>
      <c r="NYA117" s="100"/>
      <c r="NYB117" s="100"/>
      <c r="NYC117" s="100"/>
      <c r="NYD117" s="100"/>
      <c r="NYE117" s="100"/>
      <c r="NYF117" s="100"/>
      <c r="NYG117" s="100"/>
      <c r="NYH117" s="100"/>
      <c r="NYI117" s="100"/>
      <c r="NYJ117" s="100"/>
      <c r="NYK117" s="100"/>
      <c r="NYL117" s="100"/>
      <c r="NYM117" s="100"/>
      <c r="NYN117" s="100"/>
      <c r="NYO117" s="100"/>
      <c r="NYP117" s="100"/>
      <c r="NYQ117" s="100"/>
      <c r="NYR117" s="100"/>
      <c r="NYS117" s="100"/>
      <c r="NYT117" s="100"/>
      <c r="NYU117" s="100"/>
      <c r="NYV117" s="100"/>
      <c r="NYW117" s="100"/>
      <c r="NYX117" s="100"/>
      <c r="NYY117" s="100"/>
      <c r="NYZ117" s="100"/>
      <c r="NZA117" s="100"/>
      <c r="NZB117" s="100"/>
      <c r="NZC117" s="100"/>
      <c r="NZD117" s="100"/>
      <c r="NZE117" s="100"/>
      <c r="NZF117" s="100"/>
      <c r="NZG117" s="100"/>
      <c r="NZH117" s="100"/>
      <c r="NZI117" s="100"/>
      <c r="NZJ117" s="100"/>
      <c r="NZK117" s="100"/>
      <c r="NZL117" s="100"/>
      <c r="NZM117" s="100"/>
      <c r="NZN117" s="100"/>
      <c r="NZO117" s="100"/>
      <c r="NZP117" s="100"/>
      <c r="NZQ117" s="100"/>
      <c r="NZR117" s="100"/>
      <c r="NZS117" s="100"/>
      <c r="NZT117" s="100"/>
      <c r="NZU117" s="100"/>
      <c r="NZV117" s="100"/>
      <c r="NZW117" s="100"/>
      <c r="NZX117" s="100"/>
      <c r="NZY117" s="100"/>
      <c r="NZZ117" s="100"/>
      <c r="OAA117" s="100"/>
      <c r="OAB117" s="100"/>
      <c r="OAC117" s="100"/>
      <c r="OAD117" s="100"/>
      <c r="OAE117" s="100"/>
      <c r="OAF117" s="100"/>
      <c r="OAG117" s="100"/>
      <c r="OAH117" s="100"/>
      <c r="OAI117" s="100"/>
      <c r="OAJ117" s="100"/>
      <c r="OAK117" s="100"/>
      <c r="OAL117" s="100"/>
      <c r="OAM117" s="100"/>
      <c r="OAN117" s="100"/>
      <c r="OAO117" s="100"/>
      <c r="OAP117" s="100"/>
      <c r="OAQ117" s="100"/>
      <c r="OAR117" s="100"/>
      <c r="OAS117" s="100"/>
      <c r="OAT117" s="100"/>
      <c r="OAU117" s="100"/>
      <c r="OAV117" s="100"/>
      <c r="OAW117" s="100"/>
      <c r="OAX117" s="100"/>
      <c r="OAY117" s="100"/>
      <c r="OAZ117" s="100"/>
      <c r="OBA117" s="100"/>
      <c r="OBB117" s="100"/>
      <c r="OBC117" s="100"/>
      <c r="OBD117" s="100"/>
      <c r="OBE117" s="100"/>
      <c r="OBF117" s="100"/>
      <c r="OBG117" s="100"/>
      <c r="OBH117" s="100"/>
      <c r="OBI117" s="100"/>
      <c r="OBJ117" s="100"/>
      <c r="OBK117" s="100"/>
      <c r="OBL117" s="100"/>
      <c r="OBM117" s="100"/>
      <c r="OBN117" s="100"/>
      <c r="OBO117" s="100"/>
      <c r="OBP117" s="100"/>
      <c r="OBQ117" s="100"/>
      <c r="OBR117" s="100"/>
      <c r="OBS117" s="100"/>
      <c r="OBT117" s="100"/>
      <c r="OBU117" s="100"/>
      <c r="OBV117" s="100"/>
      <c r="OBW117" s="100"/>
      <c r="OBX117" s="100"/>
      <c r="OBY117" s="100"/>
      <c r="OBZ117" s="100"/>
      <c r="OCA117" s="100"/>
      <c r="OCB117" s="100"/>
      <c r="OCC117" s="100"/>
      <c r="OCD117" s="100"/>
      <c r="OCE117" s="100"/>
      <c r="OCF117" s="100"/>
      <c r="OCG117" s="100"/>
      <c r="OCH117" s="100"/>
      <c r="OCI117" s="100"/>
      <c r="OCJ117" s="100"/>
      <c r="OCK117" s="100"/>
      <c r="OCL117" s="100"/>
      <c r="OCM117" s="100"/>
      <c r="OCN117" s="100"/>
      <c r="OCO117" s="100"/>
      <c r="OCP117" s="100"/>
      <c r="OCQ117" s="100"/>
      <c r="OCR117" s="100"/>
      <c r="OCS117" s="100"/>
      <c r="OCT117" s="100"/>
      <c r="OCU117" s="100"/>
      <c r="OCV117" s="100"/>
      <c r="OCW117" s="100"/>
      <c r="OCX117" s="100"/>
      <c r="OCY117" s="100"/>
      <c r="OCZ117" s="100"/>
      <c r="ODA117" s="100"/>
      <c r="ODB117" s="100"/>
      <c r="ODC117" s="100"/>
      <c r="ODD117" s="100"/>
      <c r="ODE117" s="100"/>
      <c r="ODF117" s="100"/>
      <c r="ODG117" s="100"/>
      <c r="ODH117" s="100"/>
      <c r="ODI117" s="100"/>
      <c r="ODJ117" s="100"/>
      <c r="ODK117" s="100"/>
      <c r="ODL117" s="100"/>
      <c r="ODM117" s="100"/>
      <c r="ODN117" s="100"/>
      <c r="ODO117" s="100"/>
      <c r="ODP117" s="100"/>
      <c r="ODQ117" s="100"/>
      <c r="ODR117" s="100"/>
      <c r="ODS117" s="100"/>
      <c r="ODT117" s="100"/>
      <c r="ODU117" s="100"/>
      <c r="ODV117" s="100"/>
      <c r="ODW117" s="100"/>
      <c r="ODX117" s="100"/>
      <c r="ODY117" s="100"/>
      <c r="ODZ117" s="100"/>
      <c r="OEA117" s="100"/>
      <c r="OEB117" s="100"/>
      <c r="OEC117" s="100"/>
      <c r="OED117" s="100"/>
      <c r="OEE117" s="100"/>
      <c r="OEF117" s="100"/>
      <c r="OEG117" s="100"/>
      <c r="OEH117" s="100"/>
      <c r="OEI117" s="100"/>
      <c r="OEJ117" s="100"/>
      <c r="OEK117" s="100"/>
      <c r="OEL117" s="100"/>
      <c r="OEM117" s="100"/>
      <c r="OEN117" s="100"/>
      <c r="OEO117" s="100"/>
      <c r="OEP117" s="100"/>
      <c r="OEQ117" s="100"/>
      <c r="OER117" s="100"/>
      <c r="OES117" s="100"/>
      <c r="OET117" s="100"/>
      <c r="OEU117" s="100"/>
      <c r="OEV117" s="100"/>
      <c r="OEW117" s="100"/>
      <c r="OEX117" s="100"/>
      <c r="OEY117" s="100"/>
      <c r="OEZ117" s="100"/>
      <c r="OFA117" s="100"/>
      <c r="OFB117" s="100"/>
      <c r="OFC117" s="100"/>
      <c r="OFD117" s="100"/>
      <c r="OFE117" s="100"/>
      <c r="OFF117" s="100"/>
      <c r="OFG117" s="100"/>
      <c r="OFH117" s="100"/>
      <c r="OFI117" s="100"/>
      <c r="OFJ117" s="100"/>
      <c r="OFK117" s="100"/>
      <c r="OFL117" s="100"/>
      <c r="OFM117" s="100"/>
      <c r="OFN117" s="100"/>
      <c r="OFO117" s="100"/>
      <c r="OFP117" s="100"/>
      <c r="OFQ117" s="100"/>
      <c r="OFR117" s="100"/>
      <c r="OFS117" s="100"/>
      <c r="OFT117" s="100"/>
      <c r="OFU117" s="100"/>
      <c r="OFV117" s="100"/>
      <c r="OFW117" s="100"/>
      <c r="OFX117" s="100"/>
      <c r="OFY117" s="100"/>
      <c r="OFZ117" s="100"/>
      <c r="OGA117" s="100"/>
      <c r="OGB117" s="100"/>
      <c r="OGC117" s="100"/>
      <c r="OGD117" s="100"/>
      <c r="OGE117" s="100"/>
      <c r="OGF117" s="100"/>
      <c r="OGG117" s="100"/>
      <c r="OGH117" s="100"/>
      <c r="OGI117" s="100"/>
      <c r="OGJ117" s="100"/>
      <c r="OGK117" s="100"/>
      <c r="OGL117" s="100"/>
      <c r="OGM117" s="100"/>
      <c r="OGN117" s="100"/>
      <c r="OGO117" s="100"/>
      <c r="OGP117" s="100"/>
      <c r="OGQ117" s="100"/>
      <c r="OGR117" s="100"/>
      <c r="OGS117" s="100"/>
      <c r="OGT117" s="100"/>
      <c r="OGU117" s="100"/>
      <c r="OGV117" s="100"/>
      <c r="OGW117" s="100"/>
      <c r="OGX117" s="100"/>
      <c r="OGY117" s="100"/>
      <c r="OGZ117" s="100"/>
      <c r="OHA117" s="100"/>
      <c r="OHB117" s="100"/>
      <c r="OHC117" s="100"/>
      <c r="OHD117" s="100"/>
      <c r="OHE117" s="100"/>
      <c r="OHF117" s="100"/>
      <c r="OHG117" s="100"/>
      <c r="OHH117" s="100"/>
      <c r="OHI117" s="100"/>
      <c r="OHJ117" s="100"/>
      <c r="OHK117" s="100"/>
      <c r="OHL117" s="100"/>
      <c r="OHM117" s="100"/>
      <c r="OHN117" s="100"/>
      <c r="OHO117" s="100"/>
      <c r="OHP117" s="100"/>
      <c r="OHQ117" s="100"/>
      <c r="OHR117" s="100"/>
      <c r="OHS117" s="100"/>
      <c r="OHT117" s="100"/>
      <c r="OHU117" s="100"/>
      <c r="OHV117" s="100"/>
      <c r="OHW117" s="100"/>
      <c r="OHX117" s="100"/>
      <c r="OHY117" s="100"/>
      <c r="OHZ117" s="100"/>
      <c r="OIA117" s="100"/>
      <c r="OIB117" s="100"/>
      <c r="OIC117" s="100"/>
      <c r="OID117" s="100"/>
      <c r="OIE117" s="100"/>
      <c r="OIF117" s="100"/>
      <c r="OIG117" s="100"/>
      <c r="OIH117" s="100"/>
      <c r="OII117" s="100"/>
      <c r="OIJ117" s="100"/>
      <c r="OIK117" s="100"/>
      <c r="OIL117" s="100"/>
      <c r="OIM117" s="100"/>
      <c r="OIN117" s="100"/>
      <c r="OIO117" s="100"/>
      <c r="OIP117" s="100"/>
      <c r="OIQ117" s="100"/>
      <c r="OIR117" s="100"/>
      <c r="OIS117" s="100"/>
      <c r="OIT117" s="100"/>
      <c r="OIU117" s="100"/>
      <c r="OIV117" s="100"/>
      <c r="OIW117" s="100"/>
      <c r="OIX117" s="100"/>
      <c r="OIY117" s="100"/>
      <c r="OIZ117" s="100"/>
      <c r="OJA117" s="100"/>
      <c r="OJB117" s="100"/>
      <c r="OJC117" s="100"/>
      <c r="OJD117" s="100"/>
      <c r="OJE117" s="100"/>
      <c r="OJF117" s="100"/>
      <c r="OJG117" s="100"/>
      <c r="OJH117" s="100"/>
      <c r="OJI117" s="100"/>
      <c r="OJJ117" s="100"/>
      <c r="OJK117" s="100"/>
      <c r="OJL117" s="100"/>
      <c r="OJM117" s="100"/>
      <c r="OJN117" s="100"/>
      <c r="OJO117" s="100"/>
      <c r="OJP117" s="100"/>
      <c r="OJQ117" s="100"/>
      <c r="OJR117" s="100"/>
      <c r="OJS117" s="100"/>
      <c r="OJT117" s="100"/>
      <c r="OJU117" s="100"/>
      <c r="OJV117" s="100"/>
      <c r="OJW117" s="100"/>
      <c r="OJX117" s="100"/>
      <c r="OJY117" s="100"/>
      <c r="OJZ117" s="100"/>
      <c r="OKA117" s="100"/>
      <c r="OKB117" s="100"/>
      <c r="OKC117" s="100"/>
      <c r="OKD117" s="100"/>
      <c r="OKE117" s="100"/>
      <c r="OKF117" s="100"/>
      <c r="OKG117" s="100"/>
      <c r="OKH117" s="100"/>
      <c r="OKI117" s="100"/>
      <c r="OKJ117" s="100"/>
      <c r="OKK117" s="100"/>
      <c r="OKL117" s="100"/>
      <c r="OKM117" s="100"/>
      <c r="OKN117" s="100"/>
      <c r="OKO117" s="100"/>
      <c r="OKP117" s="100"/>
      <c r="OKQ117" s="100"/>
      <c r="OKR117" s="100"/>
      <c r="OKS117" s="100"/>
      <c r="OKT117" s="100"/>
      <c r="OKU117" s="100"/>
      <c r="OKV117" s="100"/>
      <c r="OKW117" s="100"/>
      <c r="OKX117" s="100"/>
      <c r="OKY117" s="100"/>
      <c r="OKZ117" s="100"/>
      <c r="OLA117" s="100"/>
      <c r="OLB117" s="100"/>
      <c r="OLC117" s="100"/>
      <c r="OLD117" s="100"/>
      <c r="OLE117" s="100"/>
      <c r="OLF117" s="100"/>
      <c r="OLG117" s="100"/>
      <c r="OLH117" s="100"/>
      <c r="OLI117" s="100"/>
      <c r="OLJ117" s="100"/>
      <c r="OLK117" s="100"/>
      <c r="OLL117" s="100"/>
      <c r="OLM117" s="100"/>
      <c r="OLN117" s="100"/>
      <c r="OLO117" s="100"/>
      <c r="OLP117" s="100"/>
      <c r="OLQ117" s="100"/>
      <c r="OLR117" s="100"/>
      <c r="OLS117" s="100"/>
      <c r="OLT117" s="100"/>
      <c r="OLU117" s="100"/>
      <c r="OLV117" s="100"/>
      <c r="OLW117" s="100"/>
      <c r="OLX117" s="100"/>
      <c r="OLY117" s="100"/>
      <c r="OLZ117" s="100"/>
      <c r="OMA117" s="100"/>
      <c r="OMB117" s="100"/>
      <c r="OMC117" s="100"/>
      <c r="OMD117" s="100"/>
      <c r="OME117" s="100"/>
      <c r="OMF117" s="100"/>
      <c r="OMG117" s="100"/>
      <c r="OMH117" s="100"/>
      <c r="OMI117" s="100"/>
      <c r="OMJ117" s="100"/>
      <c r="OMK117" s="100"/>
      <c r="OML117" s="100"/>
      <c r="OMM117" s="100"/>
      <c r="OMN117" s="100"/>
      <c r="OMO117" s="100"/>
      <c r="OMP117" s="100"/>
      <c r="OMQ117" s="100"/>
      <c r="OMR117" s="100"/>
      <c r="OMS117" s="100"/>
      <c r="OMT117" s="100"/>
      <c r="OMU117" s="100"/>
      <c r="OMV117" s="100"/>
      <c r="OMW117" s="100"/>
      <c r="OMX117" s="100"/>
      <c r="OMY117" s="100"/>
      <c r="OMZ117" s="100"/>
      <c r="ONA117" s="100"/>
      <c r="ONB117" s="100"/>
      <c r="ONC117" s="100"/>
      <c r="OND117" s="100"/>
      <c r="ONE117" s="100"/>
      <c r="ONF117" s="100"/>
      <c r="ONG117" s="100"/>
      <c r="ONH117" s="100"/>
      <c r="ONI117" s="100"/>
      <c r="ONJ117" s="100"/>
      <c r="ONK117" s="100"/>
      <c r="ONL117" s="100"/>
      <c r="ONM117" s="100"/>
      <c r="ONN117" s="100"/>
      <c r="ONO117" s="100"/>
      <c r="ONP117" s="100"/>
      <c r="ONQ117" s="100"/>
      <c r="ONR117" s="100"/>
      <c r="ONS117" s="100"/>
      <c r="ONT117" s="100"/>
      <c r="ONU117" s="100"/>
      <c r="ONV117" s="100"/>
      <c r="ONW117" s="100"/>
      <c r="ONX117" s="100"/>
      <c r="ONY117" s="100"/>
      <c r="ONZ117" s="100"/>
      <c r="OOA117" s="100"/>
      <c r="OOB117" s="100"/>
      <c r="OOC117" s="100"/>
      <c r="OOD117" s="100"/>
      <c r="OOE117" s="100"/>
      <c r="OOF117" s="100"/>
      <c r="OOG117" s="100"/>
      <c r="OOH117" s="100"/>
      <c r="OOI117" s="100"/>
      <c r="OOJ117" s="100"/>
      <c r="OOK117" s="100"/>
      <c r="OOL117" s="100"/>
      <c r="OOM117" s="100"/>
      <c r="OON117" s="100"/>
      <c r="OOO117" s="100"/>
      <c r="OOP117" s="100"/>
      <c r="OOQ117" s="100"/>
      <c r="OOR117" s="100"/>
      <c r="OOS117" s="100"/>
      <c r="OOT117" s="100"/>
      <c r="OOU117" s="100"/>
      <c r="OOV117" s="100"/>
      <c r="OOW117" s="100"/>
      <c r="OOX117" s="100"/>
      <c r="OOY117" s="100"/>
      <c r="OOZ117" s="100"/>
      <c r="OPA117" s="100"/>
      <c r="OPB117" s="100"/>
      <c r="OPC117" s="100"/>
      <c r="OPD117" s="100"/>
      <c r="OPE117" s="100"/>
      <c r="OPF117" s="100"/>
      <c r="OPG117" s="100"/>
      <c r="OPH117" s="100"/>
      <c r="OPI117" s="100"/>
      <c r="OPJ117" s="100"/>
      <c r="OPK117" s="100"/>
      <c r="OPL117" s="100"/>
      <c r="OPM117" s="100"/>
      <c r="OPN117" s="100"/>
      <c r="OPO117" s="100"/>
      <c r="OPP117" s="100"/>
      <c r="OPQ117" s="100"/>
      <c r="OPR117" s="100"/>
      <c r="OPS117" s="100"/>
      <c r="OPT117" s="100"/>
      <c r="OPU117" s="100"/>
      <c r="OPV117" s="100"/>
      <c r="OPW117" s="100"/>
      <c r="OPX117" s="100"/>
      <c r="OPY117" s="100"/>
      <c r="OPZ117" s="100"/>
      <c r="OQA117" s="100"/>
      <c r="OQB117" s="100"/>
      <c r="OQC117" s="100"/>
      <c r="OQD117" s="100"/>
      <c r="OQE117" s="100"/>
      <c r="OQF117" s="100"/>
      <c r="OQG117" s="100"/>
      <c r="OQH117" s="100"/>
      <c r="OQI117" s="100"/>
      <c r="OQJ117" s="100"/>
      <c r="OQK117" s="100"/>
      <c r="OQL117" s="100"/>
      <c r="OQM117" s="100"/>
      <c r="OQN117" s="100"/>
      <c r="OQO117" s="100"/>
      <c r="OQP117" s="100"/>
      <c r="OQQ117" s="100"/>
      <c r="OQR117" s="100"/>
      <c r="OQS117" s="100"/>
      <c r="OQT117" s="100"/>
      <c r="OQU117" s="100"/>
      <c r="OQV117" s="100"/>
      <c r="OQW117" s="100"/>
      <c r="OQX117" s="100"/>
      <c r="OQY117" s="100"/>
      <c r="OQZ117" s="100"/>
      <c r="ORA117" s="100"/>
      <c r="ORB117" s="100"/>
      <c r="ORC117" s="100"/>
      <c r="ORD117" s="100"/>
      <c r="ORE117" s="100"/>
      <c r="ORF117" s="100"/>
      <c r="ORG117" s="100"/>
      <c r="ORH117" s="100"/>
      <c r="ORI117" s="100"/>
      <c r="ORJ117" s="100"/>
      <c r="ORK117" s="100"/>
      <c r="ORL117" s="100"/>
      <c r="ORM117" s="100"/>
      <c r="ORN117" s="100"/>
      <c r="ORO117" s="100"/>
      <c r="ORP117" s="100"/>
      <c r="ORQ117" s="100"/>
      <c r="ORR117" s="100"/>
      <c r="ORS117" s="100"/>
      <c r="ORT117" s="100"/>
      <c r="ORU117" s="100"/>
      <c r="ORV117" s="100"/>
      <c r="ORW117" s="100"/>
      <c r="ORX117" s="100"/>
      <c r="ORY117" s="100"/>
      <c r="ORZ117" s="100"/>
      <c r="OSA117" s="100"/>
      <c r="OSB117" s="100"/>
      <c r="OSC117" s="100"/>
      <c r="OSD117" s="100"/>
      <c r="OSE117" s="100"/>
      <c r="OSF117" s="100"/>
      <c r="OSG117" s="100"/>
      <c r="OSH117" s="100"/>
      <c r="OSI117" s="100"/>
      <c r="OSJ117" s="100"/>
      <c r="OSK117" s="100"/>
      <c r="OSL117" s="100"/>
      <c r="OSM117" s="100"/>
      <c r="OSN117" s="100"/>
      <c r="OSO117" s="100"/>
      <c r="OSP117" s="100"/>
      <c r="OSQ117" s="100"/>
      <c r="OSR117" s="100"/>
      <c r="OSS117" s="100"/>
      <c r="OST117" s="100"/>
      <c r="OSU117" s="100"/>
      <c r="OSV117" s="100"/>
      <c r="OSW117" s="100"/>
      <c r="OSX117" s="100"/>
      <c r="OSY117" s="100"/>
      <c r="OSZ117" s="100"/>
      <c r="OTA117" s="100"/>
      <c r="OTB117" s="100"/>
      <c r="OTC117" s="100"/>
      <c r="OTD117" s="100"/>
      <c r="OTE117" s="100"/>
      <c r="OTF117" s="100"/>
      <c r="OTG117" s="100"/>
      <c r="OTH117" s="100"/>
      <c r="OTI117" s="100"/>
      <c r="OTJ117" s="100"/>
      <c r="OTK117" s="100"/>
      <c r="OTL117" s="100"/>
      <c r="OTM117" s="100"/>
      <c r="OTN117" s="100"/>
      <c r="OTO117" s="100"/>
      <c r="OTP117" s="100"/>
      <c r="OTQ117" s="100"/>
      <c r="OTR117" s="100"/>
      <c r="OTS117" s="100"/>
      <c r="OTT117" s="100"/>
      <c r="OTU117" s="100"/>
      <c r="OTV117" s="100"/>
      <c r="OTW117" s="100"/>
      <c r="OTX117" s="100"/>
      <c r="OTY117" s="100"/>
      <c r="OTZ117" s="100"/>
      <c r="OUA117" s="100"/>
      <c r="OUB117" s="100"/>
      <c r="OUC117" s="100"/>
      <c r="OUD117" s="100"/>
      <c r="OUE117" s="100"/>
      <c r="OUF117" s="100"/>
      <c r="OUG117" s="100"/>
      <c r="OUH117" s="100"/>
      <c r="OUI117" s="100"/>
      <c r="OUJ117" s="100"/>
      <c r="OUK117" s="100"/>
      <c r="OUL117" s="100"/>
      <c r="OUM117" s="100"/>
      <c r="OUN117" s="100"/>
      <c r="OUO117" s="100"/>
      <c r="OUP117" s="100"/>
      <c r="OUQ117" s="100"/>
      <c r="OUR117" s="100"/>
      <c r="OUS117" s="100"/>
      <c r="OUT117" s="100"/>
      <c r="OUU117" s="100"/>
      <c r="OUV117" s="100"/>
      <c r="OUW117" s="100"/>
      <c r="OUX117" s="100"/>
      <c r="OUY117" s="100"/>
      <c r="OUZ117" s="100"/>
      <c r="OVA117" s="100"/>
      <c r="OVB117" s="100"/>
      <c r="OVC117" s="100"/>
      <c r="OVD117" s="100"/>
      <c r="OVE117" s="100"/>
      <c r="OVF117" s="100"/>
      <c r="OVG117" s="100"/>
      <c r="OVH117" s="100"/>
      <c r="OVI117" s="100"/>
      <c r="OVJ117" s="100"/>
      <c r="OVK117" s="100"/>
      <c r="OVL117" s="100"/>
      <c r="OVM117" s="100"/>
      <c r="OVN117" s="100"/>
      <c r="OVO117" s="100"/>
      <c r="OVP117" s="100"/>
      <c r="OVQ117" s="100"/>
      <c r="OVR117" s="100"/>
      <c r="OVS117" s="100"/>
      <c r="OVT117" s="100"/>
      <c r="OVU117" s="100"/>
      <c r="OVV117" s="100"/>
      <c r="OVW117" s="100"/>
      <c r="OVX117" s="100"/>
      <c r="OVY117" s="100"/>
      <c r="OVZ117" s="100"/>
      <c r="OWA117" s="100"/>
      <c r="OWB117" s="100"/>
      <c r="OWC117" s="100"/>
      <c r="OWD117" s="100"/>
      <c r="OWE117" s="100"/>
      <c r="OWF117" s="100"/>
      <c r="OWG117" s="100"/>
      <c r="OWH117" s="100"/>
      <c r="OWI117" s="100"/>
      <c r="OWJ117" s="100"/>
      <c r="OWK117" s="100"/>
      <c r="OWL117" s="100"/>
      <c r="OWM117" s="100"/>
      <c r="OWN117" s="100"/>
      <c r="OWO117" s="100"/>
      <c r="OWP117" s="100"/>
      <c r="OWQ117" s="100"/>
      <c r="OWR117" s="100"/>
      <c r="OWS117" s="100"/>
      <c r="OWT117" s="100"/>
      <c r="OWU117" s="100"/>
      <c r="OWV117" s="100"/>
      <c r="OWW117" s="100"/>
      <c r="OWX117" s="100"/>
      <c r="OWY117" s="100"/>
      <c r="OWZ117" s="100"/>
      <c r="OXA117" s="100"/>
      <c r="OXB117" s="100"/>
      <c r="OXC117" s="100"/>
      <c r="OXD117" s="100"/>
      <c r="OXE117" s="100"/>
      <c r="OXF117" s="100"/>
      <c r="OXG117" s="100"/>
      <c r="OXH117" s="100"/>
      <c r="OXI117" s="100"/>
      <c r="OXJ117" s="100"/>
      <c r="OXK117" s="100"/>
      <c r="OXL117" s="100"/>
      <c r="OXM117" s="100"/>
      <c r="OXN117" s="100"/>
      <c r="OXO117" s="100"/>
      <c r="OXP117" s="100"/>
      <c r="OXQ117" s="100"/>
      <c r="OXR117" s="100"/>
      <c r="OXS117" s="100"/>
      <c r="OXT117" s="100"/>
      <c r="OXU117" s="100"/>
      <c r="OXV117" s="100"/>
      <c r="OXW117" s="100"/>
      <c r="OXX117" s="100"/>
      <c r="OXY117" s="100"/>
      <c r="OXZ117" s="100"/>
      <c r="OYA117" s="100"/>
      <c r="OYB117" s="100"/>
      <c r="OYC117" s="100"/>
      <c r="OYD117" s="100"/>
      <c r="OYE117" s="100"/>
      <c r="OYF117" s="100"/>
      <c r="OYG117" s="100"/>
      <c r="OYH117" s="100"/>
      <c r="OYI117" s="100"/>
      <c r="OYJ117" s="100"/>
      <c r="OYK117" s="100"/>
      <c r="OYL117" s="100"/>
      <c r="OYM117" s="100"/>
      <c r="OYN117" s="100"/>
      <c r="OYO117" s="100"/>
      <c r="OYP117" s="100"/>
      <c r="OYQ117" s="100"/>
      <c r="OYR117" s="100"/>
      <c r="OYS117" s="100"/>
      <c r="OYT117" s="100"/>
      <c r="OYU117" s="100"/>
      <c r="OYV117" s="100"/>
      <c r="OYW117" s="100"/>
      <c r="OYX117" s="100"/>
      <c r="OYY117" s="100"/>
      <c r="OYZ117" s="100"/>
      <c r="OZA117" s="100"/>
      <c r="OZB117" s="100"/>
      <c r="OZC117" s="100"/>
      <c r="OZD117" s="100"/>
      <c r="OZE117" s="100"/>
      <c r="OZF117" s="100"/>
      <c r="OZG117" s="100"/>
      <c r="OZH117" s="100"/>
      <c r="OZI117" s="100"/>
      <c r="OZJ117" s="100"/>
      <c r="OZK117" s="100"/>
      <c r="OZL117" s="100"/>
      <c r="OZM117" s="100"/>
      <c r="OZN117" s="100"/>
      <c r="OZO117" s="100"/>
      <c r="OZP117" s="100"/>
      <c r="OZQ117" s="100"/>
      <c r="OZR117" s="100"/>
      <c r="OZS117" s="100"/>
      <c r="OZT117" s="100"/>
      <c r="OZU117" s="100"/>
      <c r="OZV117" s="100"/>
      <c r="OZW117" s="100"/>
      <c r="OZX117" s="100"/>
      <c r="OZY117" s="100"/>
      <c r="OZZ117" s="100"/>
      <c r="PAA117" s="100"/>
      <c r="PAB117" s="100"/>
      <c r="PAC117" s="100"/>
      <c r="PAD117" s="100"/>
      <c r="PAE117" s="100"/>
      <c r="PAF117" s="100"/>
      <c r="PAG117" s="100"/>
      <c r="PAH117" s="100"/>
      <c r="PAI117" s="100"/>
      <c r="PAJ117" s="100"/>
      <c r="PAK117" s="100"/>
      <c r="PAL117" s="100"/>
      <c r="PAM117" s="100"/>
      <c r="PAN117" s="100"/>
      <c r="PAO117" s="100"/>
      <c r="PAP117" s="100"/>
      <c r="PAQ117" s="100"/>
      <c r="PAR117" s="100"/>
      <c r="PAS117" s="100"/>
      <c r="PAT117" s="100"/>
      <c r="PAU117" s="100"/>
      <c r="PAV117" s="100"/>
      <c r="PAW117" s="100"/>
      <c r="PAX117" s="100"/>
      <c r="PAY117" s="100"/>
      <c r="PAZ117" s="100"/>
      <c r="PBA117" s="100"/>
      <c r="PBB117" s="100"/>
      <c r="PBC117" s="100"/>
      <c r="PBD117" s="100"/>
      <c r="PBE117" s="100"/>
      <c r="PBF117" s="100"/>
      <c r="PBG117" s="100"/>
      <c r="PBH117" s="100"/>
      <c r="PBI117" s="100"/>
      <c r="PBJ117" s="100"/>
      <c r="PBK117" s="100"/>
      <c r="PBL117" s="100"/>
      <c r="PBM117" s="100"/>
      <c r="PBN117" s="100"/>
      <c r="PBO117" s="100"/>
      <c r="PBP117" s="100"/>
      <c r="PBQ117" s="100"/>
      <c r="PBR117" s="100"/>
      <c r="PBS117" s="100"/>
      <c r="PBT117" s="100"/>
      <c r="PBU117" s="100"/>
      <c r="PBV117" s="100"/>
      <c r="PBW117" s="100"/>
      <c r="PBX117" s="100"/>
      <c r="PBY117" s="100"/>
      <c r="PBZ117" s="100"/>
      <c r="PCA117" s="100"/>
      <c r="PCB117" s="100"/>
      <c r="PCC117" s="100"/>
      <c r="PCD117" s="100"/>
      <c r="PCE117" s="100"/>
      <c r="PCF117" s="100"/>
      <c r="PCG117" s="100"/>
      <c r="PCH117" s="100"/>
      <c r="PCI117" s="100"/>
      <c r="PCJ117" s="100"/>
      <c r="PCK117" s="100"/>
      <c r="PCL117" s="100"/>
      <c r="PCM117" s="100"/>
      <c r="PCN117" s="100"/>
      <c r="PCO117" s="100"/>
      <c r="PCP117" s="100"/>
      <c r="PCQ117" s="100"/>
      <c r="PCR117" s="100"/>
      <c r="PCS117" s="100"/>
      <c r="PCT117" s="100"/>
      <c r="PCU117" s="100"/>
      <c r="PCV117" s="100"/>
      <c r="PCW117" s="100"/>
      <c r="PCX117" s="100"/>
      <c r="PCY117" s="100"/>
      <c r="PCZ117" s="100"/>
      <c r="PDA117" s="100"/>
      <c r="PDB117" s="100"/>
      <c r="PDC117" s="100"/>
      <c r="PDD117" s="100"/>
      <c r="PDE117" s="100"/>
      <c r="PDF117" s="100"/>
      <c r="PDG117" s="100"/>
      <c r="PDH117" s="100"/>
      <c r="PDI117" s="100"/>
      <c r="PDJ117" s="100"/>
      <c r="PDK117" s="100"/>
      <c r="PDL117" s="100"/>
      <c r="PDM117" s="100"/>
      <c r="PDN117" s="100"/>
      <c r="PDO117" s="100"/>
      <c r="PDP117" s="100"/>
      <c r="PDQ117" s="100"/>
      <c r="PDR117" s="100"/>
      <c r="PDS117" s="100"/>
      <c r="PDT117" s="100"/>
      <c r="PDU117" s="100"/>
      <c r="PDV117" s="100"/>
      <c r="PDW117" s="100"/>
      <c r="PDX117" s="100"/>
      <c r="PDY117" s="100"/>
      <c r="PDZ117" s="100"/>
      <c r="PEA117" s="100"/>
      <c r="PEB117" s="100"/>
      <c r="PEC117" s="100"/>
      <c r="PED117" s="100"/>
      <c r="PEE117" s="100"/>
      <c r="PEF117" s="100"/>
      <c r="PEG117" s="100"/>
      <c r="PEH117" s="100"/>
      <c r="PEI117" s="100"/>
      <c r="PEJ117" s="100"/>
      <c r="PEK117" s="100"/>
      <c r="PEL117" s="100"/>
      <c r="PEM117" s="100"/>
      <c r="PEN117" s="100"/>
      <c r="PEO117" s="100"/>
      <c r="PEP117" s="100"/>
      <c r="PEQ117" s="100"/>
      <c r="PER117" s="100"/>
      <c r="PES117" s="100"/>
      <c r="PET117" s="100"/>
      <c r="PEU117" s="100"/>
      <c r="PEV117" s="100"/>
      <c r="PEW117" s="100"/>
      <c r="PEX117" s="100"/>
      <c r="PEY117" s="100"/>
      <c r="PEZ117" s="100"/>
      <c r="PFA117" s="100"/>
      <c r="PFB117" s="100"/>
      <c r="PFC117" s="100"/>
      <c r="PFD117" s="100"/>
      <c r="PFE117" s="100"/>
      <c r="PFF117" s="100"/>
      <c r="PFG117" s="100"/>
      <c r="PFH117" s="100"/>
      <c r="PFI117" s="100"/>
      <c r="PFJ117" s="100"/>
      <c r="PFK117" s="100"/>
      <c r="PFL117" s="100"/>
      <c r="PFM117" s="100"/>
      <c r="PFN117" s="100"/>
      <c r="PFO117" s="100"/>
      <c r="PFP117" s="100"/>
      <c r="PFQ117" s="100"/>
      <c r="PFR117" s="100"/>
      <c r="PFS117" s="100"/>
      <c r="PFT117" s="100"/>
      <c r="PFU117" s="100"/>
      <c r="PFV117" s="100"/>
      <c r="PFW117" s="100"/>
      <c r="PFX117" s="100"/>
      <c r="PFY117" s="100"/>
      <c r="PFZ117" s="100"/>
      <c r="PGA117" s="100"/>
      <c r="PGB117" s="100"/>
      <c r="PGC117" s="100"/>
      <c r="PGD117" s="100"/>
      <c r="PGE117" s="100"/>
      <c r="PGF117" s="100"/>
      <c r="PGG117" s="100"/>
      <c r="PGH117" s="100"/>
      <c r="PGI117" s="100"/>
      <c r="PGJ117" s="100"/>
      <c r="PGK117" s="100"/>
      <c r="PGL117" s="100"/>
      <c r="PGM117" s="100"/>
      <c r="PGN117" s="100"/>
      <c r="PGO117" s="100"/>
      <c r="PGP117" s="100"/>
      <c r="PGQ117" s="100"/>
      <c r="PGR117" s="100"/>
      <c r="PGS117" s="100"/>
      <c r="PGT117" s="100"/>
      <c r="PGU117" s="100"/>
      <c r="PGV117" s="100"/>
      <c r="PGW117" s="100"/>
      <c r="PGX117" s="100"/>
      <c r="PGY117" s="100"/>
      <c r="PGZ117" s="100"/>
      <c r="PHA117" s="100"/>
      <c r="PHB117" s="100"/>
      <c r="PHC117" s="100"/>
      <c r="PHD117" s="100"/>
      <c r="PHE117" s="100"/>
      <c r="PHF117" s="100"/>
      <c r="PHG117" s="100"/>
      <c r="PHH117" s="100"/>
      <c r="PHI117" s="100"/>
      <c r="PHJ117" s="100"/>
      <c r="PHK117" s="100"/>
      <c r="PHL117" s="100"/>
      <c r="PHM117" s="100"/>
      <c r="PHN117" s="100"/>
      <c r="PHO117" s="100"/>
      <c r="PHP117" s="100"/>
      <c r="PHQ117" s="100"/>
      <c r="PHR117" s="100"/>
      <c r="PHS117" s="100"/>
      <c r="PHT117" s="100"/>
      <c r="PHU117" s="100"/>
      <c r="PHV117" s="100"/>
      <c r="PHW117" s="100"/>
      <c r="PHX117" s="100"/>
      <c r="PHY117" s="100"/>
      <c r="PHZ117" s="100"/>
      <c r="PIA117" s="100"/>
      <c r="PIB117" s="100"/>
      <c r="PIC117" s="100"/>
      <c r="PID117" s="100"/>
      <c r="PIE117" s="100"/>
      <c r="PIF117" s="100"/>
      <c r="PIG117" s="100"/>
      <c r="PIH117" s="100"/>
      <c r="PII117" s="100"/>
      <c r="PIJ117" s="100"/>
      <c r="PIK117" s="100"/>
      <c r="PIL117" s="100"/>
      <c r="PIM117" s="100"/>
      <c r="PIN117" s="100"/>
      <c r="PIO117" s="100"/>
      <c r="PIP117" s="100"/>
      <c r="PIQ117" s="100"/>
      <c r="PIR117" s="100"/>
      <c r="PIS117" s="100"/>
      <c r="PIT117" s="100"/>
      <c r="PIU117" s="100"/>
      <c r="PIV117" s="100"/>
      <c r="PIW117" s="100"/>
      <c r="PIX117" s="100"/>
      <c r="PIY117" s="100"/>
      <c r="PIZ117" s="100"/>
      <c r="PJA117" s="100"/>
      <c r="PJB117" s="100"/>
      <c r="PJC117" s="100"/>
      <c r="PJD117" s="100"/>
      <c r="PJE117" s="100"/>
      <c r="PJF117" s="100"/>
      <c r="PJG117" s="100"/>
      <c r="PJH117" s="100"/>
      <c r="PJI117" s="100"/>
      <c r="PJJ117" s="100"/>
      <c r="PJK117" s="100"/>
      <c r="PJL117" s="100"/>
      <c r="PJM117" s="100"/>
      <c r="PJN117" s="100"/>
      <c r="PJO117" s="100"/>
      <c r="PJP117" s="100"/>
      <c r="PJQ117" s="100"/>
      <c r="PJR117" s="100"/>
      <c r="PJS117" s="100"/>
      <c r="PJT117" s="100"/>
      <c r="PJU117" s="100"/>
      <c r="PJV117" s="100"/>
      <c r="PJW117" s="100"/>
      <c r="PJX117" s="100"/>
      <c r="PJY117" s="100"/>
      <c r="PJZ117" s="100"/>
      <c r="PKA117" s="100"/>
      <c r="PKB117" s="100"/>
      <c r="PKC117" s="100"/>
      <c r="PKD117" s="100"/>
      <c r="PKE117" s="100"/>
      <c r="PKF117" s="100"/>
      <c r="PKG117" s="100"/>
      <c r="PKH117" s="100"/>
      <c r="PKI117" s="100"/>
      <c r="PKJ117" s="100"/>
      <c r="PKK117" s="100"/>
      <c r="PKL117" s="100"/>
      <c r="PKM117" s="100"/>
      <c r="PKN117" s="100"/>
      <c r="PKO117" s="100"/>
      <c r="PKP117" s="100"/>
      <c r="PKQ117" s="100"/>
      <c r="PKR117" s="100"/>
      <c r="PKS117" s="100"/>
      <c r="PKT117" s="100"/>
      <c r="PKU117" s="100"/>
      <c r="PKV117" s="100"/>
      <c r="PKW117" s="100"/>
      <c r="PKX117" s="100"/>
      <c r="PKY117" s="100"/>
      <c r="PKZ117" s="100"/>
      <c r="PLA117" s="100"/>
      <c r="PLB117" s="100"/>
      <c r="PLC117" s="100"/>
      <c r="PLD117" s="100"/>
      <c r="PLE117" s="100"/>
      <c r="PLF117" s="100"/>
      <c r="PLG117" s="100"/>
      <c r="PLH117" s="100"/>
      <c r="PLI117" s="100"/>
      <c r="PLJ117" s="100"/>
      <c r="PLK117" s="100"/>
      <c r="PLL117" s="100"/>
      <c r="PLM117" s="100"/>
      <c r="PLN117" s="100"/>
      <c r="PLO117" s="100"/>
      <c r="PLP117" s="100"/>
      <c r="PLQ117" s="100"/>
      <c r="PLR117" s="100"/>
      <c r="PLS117" s="100"/>
      <c r="PLT117" s="100"/>
      <c r="PLU117" s="100"/>
      <c r="PLV117" s="100"/>
      <c r="PLW117" s="100"/>
      <c r="PLX117" s="100"/>
      <c r="PLY117" s="100"/>
      <c r="PLZ117" s="100"/>
      <c r="PMA117" s="100"/>
      <c r="PMB117" s="100"/>
      <c r="PMC117" s="100"/>
      <c r="PMD117" s="100"/>
      <c r="PME117" s="100"/>
      <c r="PMF117" s="100"/>
      <c r="PMG117" s="100"/>
      <c r="PMH117" s="100"/>
      <c r="PMI117" s="100"/>
      <c r="PMJ117" s="100"/>
      <c r="PMK117" s="100"/>
      <c r="PML117" s="100"/>
      <c r="PMM117" s="100"/>
      <c r="PMN117" s="100"/>
      <c r="PMO117" s="100"/>
      <c r="PMP117" s="100"/>
      <c r="PMQ117" s="100"/>
      <c r="PMR117" s="100"/>
      <c r="PMS117" s="100"/>
      <c r="PMT117" s="100"/>
      <c r="PMU117" s="100"/>
      <c r="PMV117" s="100"/>
      <c r="PMW117" s="100"/>
      <c r="PMX117" s="100"/>
      <c r="PMY117" s="100"/>
      <c r="PMZ117" s="100"/>
      <c r="PNA117" s="100"/>
      <c r="PNB117" s="100"/>
      <c r="PNC117" s="100"/>
      <c r="PND117" s="100"/>
      <c r="PNE117" s="100"/>
      <c r="PNF117" s="100"/>
      <c r="PNG117" s="100"/>
      <c r="PNH117" s="100"/>
      <c r="PNI117" s="100"/>
      <c r="PNJ117" s="100"/>
      <c r="PNK117" s="100"/>
      <c r="PNL117" s="100"/>
      <c r="PNM117" s="100"/>
      <c r="PNN117" s="100"/>
      <c r="PNO117" s="100"/>
      <c r="PNP117" s="100"/>
      <c r="PNQ117" s="100"/>
      <c r="PNR117" s="100"/>
      <c r="PNS117" s="100"/>
      <c r="PNT117" s="100"/>
      <c r="PNU117" s="100"/>
      <c r="PNV117" s="100"/>
      <c r="PNW117" s="100"/>
      <c r="PNX117" s="100"/>
      <c r="PNY117" s="100"/>
      <c r="PNZ117" s="100"/>
      <c r="POA117" s="100"/>
      <c r="POB117" s="100"/>
      <c r="POC117" s="100"/>
      <c r="POD117" s="100"/>
      <c r="POE117" s="100"/>
      <c r="POF117" s="100"/>
      <c r="POG117" s="100"/>
      <c r="POH117" s="100"/>
      <c r="POI117" s="100"/>
      <c r="POJ117" s="100"/>
      <c r="POK117" s="100"/>
      <c r="POL117" s="100"/>
      <c r="POM117" s="100"/>
      <c r="PON117" s="100"/>
      <c r="POO117" s="100"/>
      <c r="POP117" s="100"/>
      <c r="POQ117" s="100"/>
      <c r="POR117" s="100"/>
      <c r="POS117" s="100"/>
      <c r="POT117" s="100"/>
      <c r="POU117" s="100"/>
      <c r="POV117" s="100"/>
      <c r="POW117" s="100"/>
      <c r="POX117" s="100"/>
      <c r="POY117" s="100"/>
      <c r="POZ117" s="100"/>
      <c r="PPA117" s="100"/>
      <c r="PPB117" s="100"/>
      <c r="PPC117" s="100"/>
      <c r="PPD117" s="100"/>
      <c r="PPE117" s="100"/>
      <c r="PPF117" s="100"/>
      <c r="PPG117" s="100"/>
      <c r="PPH117" s="100"/>
      <c r="PPI117" s="100"/>
      <c r="PPJ117" s="100"/>
      <c r="PPK117" s="100"/>
      <c r="PPL117" s="100"/>
      <c r="PPM117" s="100"/>
      <c r="PPN117" s="100"/>
      <c r="PPO117" s="100"/>
      <c r="PPP117" s="100"/>
      <c r="PPQ117" s="100"/>
      <c r="PPR117" s="100"/>
      <c r="PPS117" s="100"/>
      <c r="PPT117" s="100"/>
      <c r="PPU117" s="100"/>
      <c r="PPV117" s="100"/>
      <c r="PPW117" s="100"/>
      <c r="PPX117" s="100"/>
      <c r="PPY117" s="100"/>
      <c r="PPZ117" s="100"/>
      <c r="PQA117" s="100"/>
      <c r="PQB117" s="100"/>
      <c r="PQC117" s="100"/>
      <c r="PQD117" s="100"/>
      <c r="PQE117" s="100"/>
      <c r="PQF117" s="100"/>
      <c r="PQG117" s="100"/>
      <c r="PQH117" s="100"/>
      <c r="PQI117" s="100"/>
      <c r="PQJ117" s="100"/>
      <c r="PQK117" s="100"/>
      <c r="PQL117" s="100"/>
      <c r="PQM117" s="100"/>
      <c r="PQN117" s="100"/>
      <c r="PQO117" s="100"/>
      <c r="PQP117" s="100"/>
      <c r="PQQ117" s="100"/>
      <c r="PQR117" s="100"/>
      <c r="PQS117" s="100"/>
      <c r="PQT117" s="100"/>
      <c r="PQU117" s="100"/>
      <c r="PQV117" s="100"/>
      <c r="PQW117" s="100"/>
      <c r="PQX117" s="100"/>
      <c r="PQY117" s="100"/>
      <c r="PQZ117" s="100"/>
      <c r="PRA117" s="100"/>
      <c r="PRB117" s="100"/>
      <c r="PRC117" s="100"/>
      <c r="PRD117" s="100"/>
      <c r="PRE117" s="100"/>
      <c r="PRF117" s="100"/>
      <c r="PRG117" s="100"/>
      <c r="PRH117" s="100"/>
      <c r="PRI117" s="100"/>
      <c r="PRJ117" s="100"/>
      <c r="PRK117" s="100"/>
      <c r="PRL117" s="100"/>
      <c r="PRM117" s="100"/>
      <c r="PRN117" s="100"/>
      <c r="PRO117" s="100"/>
      <c r="PRP117" s="100"/>
      <c r="PRQ117" s="100"/>
      <c r="PRR117" s="100"/>
      <c r="PRS117" s="100"/>
      <c r="PRT117" s="100"/>
      <c r="PRU117" s="100"/>
      <c r="PRV117" s="100"/>
      <c r="PRW117" s="100"/>
      <c r="PRX117" s="100"/>
      <c r="PRY117" s="100"/>
      <c r="PRZ117" s="100"/>
      <c r="PSA117" s="100"/>
      <c r="PSB117" s="100"/>
      <c r="PSC117" s="100"/>
      <c r="PSD117" s="100"/>
      <c r="PSE117" s="100"/>
      <c r="PSF117" s="100"/>
      <c r="PSG117" s="100"/>
      <c r="PSH117" s="100"/>
      <c r="PSI117" s="100"/>
      <c r="PSJ117" s="100"/>
      <c r="PSK117" s="100"/>
      <c r="PSL117" s="100"/>
      <c r="PSM117" s="100"/>
      <c r="PSN117" s="100"/>
      <c r="PSO117" s="100"/>
      <c r="PSP117" s="100"/>
      <c r="PSQ117" s="100"/>
      <c r="PSR117" s="100"/>
      <c r="PSS117" s="100"/>
      <c r="PST117" s="100"/>
      <c r="PSU117" s="100"/>
      <c r="PSV117" s="100"/>
      <c r="PSW117" s="100"/>
      <c r="PSX117" s="100"/>
      <c r="PSY117" s="100"/>
      <c r="PSZ117" s="100"/>
      <c r="PTA117" s="100"/>
      <c r="PTB117" s="100"/>
      <c r="PTC117" s="100"/>
      <c r="PTD117" s="100"/>
      <c r="PTE117" s="100"/>
      <c r="PTF117" s="100"/>
      <c r="PTG117" s="100"/>
      <c r="PTH117" s="100"/>
      <c r="PTI117" s="100"/>
      <c r="PTJ117" s="100"/>
      <c r="PTK117" s="100"/>
      <c r="PTL117" s="100"/>
      <c r="PTM117" s="100"/>
      <c r="PTN117" s="100"/>
      <c r="PTO117" s="100"/>
      <c r="PTP117" s="100"/>
      <c r="PTQ117" s="100"/>
      <c r="PTR117" s="100"/>
      <c r="PTS117" s="100"/>
      <c r="PTT117" s="100"/>
      <c r="PTU117" s="100"/>
      <c r="PTV117" s="100"/>
      <c r="PTW117" s="100"/>
      <c r="PTX117" s="100"/>
      <c r="PTY117" s="100"/>
      <c r="PTZ117" s="100"/>
      <c r="PUA117" s="100"/>
      <c r="PUB117" s="100"/>
      <c r="PUC117" s="100"/>
      <c r="PUD117" s="100"/>
      <c r="PUE117" s="100"/>
      <c r="PUF117" s="100"/>
      <c r="PUG117" s="100"/>
      <c r="PUH117" s="100"/>
      <c r="PUI117" s="100"/>
      <c r="PUJ117" s="100"/>
      <c r="PUK117" s="100"/>
      <c r="PUL117" s="100"/>
      <c r="PUM117" s="100"/>
      <c r="PUN117" s="100"/>
      <c r="PUO117" s="100"/>
      <c r="PUP117" s="100"/>
      <c r="PUQ117" s="100"/>
      <c r="PUR117" s="100"/>
      <c r="PUS117" s="100"/>
      <c r="PUT117" s="100"/>
      <c r="PUU117" s="100"/>
      <c r="PUV117" s="100"/>
      <c r="PUW117" s="100"/>
      <c r="PUX117" s="100"/>
      <c r="PUY117" s="100"/>
      <c r="PUZ117" s="100"/>
      <c r="PVA117" s="100"/>
      <c r="PVB117" s="100"/>
      <c r="PVC117" s="100"/>
      <c r="PVD117" s="100"/>
      <c r="PVE117" s="100"/>
      <c r="PVF117" s="100"/>
      <c r="PVG117" s="100"/>
      <c r="PVH117" s="100"/>
      <c r="PVI117" s="100"/>
      <c r="PVJ117" s="100"/>
      <c r="PVK117" s="100"/>
      <c r="PVL117" s="100"/>
      <c r="PVM117" s="100"/>
      <c r="PVN117" s="100"/>
      <c r="PVO117" s="100"/>
      <c r="PVP117" s="100"/>
      <c r="PVQ117" s="100"/>
      <c r="PVR117" s="100"/>
      <c r="PVS117" s="100"/>
      <c r="PVT117" s="100"/>
      <c r="PVU117" s="100"/>
      <c r="PVV117" s="100"/>
      <c r="PVW117" s="100"/>
      <c r="PVX117" s="100"/>
      <c r="PVY117" s="100"/>
      <c r="PVZ117" s="100"/>
      <c r="PWA117" s="100"/>
      <c r="PWB117" s="100"/>
      <c r="PWC117" s="100"/>
      <c r="PWD117" s="100"/>
      <c r="PWE117" s="100"/>
      <c r="PWF117" s="100"/>
      <c r="PWG117" s="100"/>
      <c r="PWH117" s="100"/>
      <c r="PWI117" s="100"/>
      <c r="PWJ117" s="100"/>
      <c r="PWK117" s="100"/>
      <c r="PWL117" s="100"/>
      <c r="PWM117" s="100"/>
      <c r="PWN117" s="100"/>
      <c r="PWO117" s="100"/>
      <c r="PWP117" s="100"/>
      <c r="PWQ117" s="100"/>
      <c r="PWR117" s="100"/>
      <c r="PWS117" s="100"/>
      <c r="PWT117" s="100"/>
      <c r="PWU117" s="100"/>
      <c r="PWV117" s="100"/>
      <c r="PWW117" s="100"/>
      <c r="PWX117" s="100"/>
      <c r="PWY117" s="100"/>
      <c r="PWZ117" s="100"/>
      <c r="PXA117" s="100"/>
      <c r="PXB117" s="100"/>
      <c r="PXC117" s="100"/>
      <c r="PXD117" s="100"/>
      <c r="PXE117" s="100"/>
      <c r="PXF117" s="100"/>
      <c r="PXG117" s="100"/>
      <c r="PXH117" s="100"/>
      <c r="PXI117" s="100"/>
      <c r="PXJ117" s="100"/>
      <c r="PXK117" s="100"/>
      <c r="PXL117" s="100"/>
      <c r="PXM117" s="100"/>
      <c r="PXN117" s="100"/>
      <c r="PXO117" s="100"/>
      <c r="PXP117" s="100"/>
      <c r="PXQ117" s="100"/>
      <c r="PXR117" s="100"/>
      <c r="PXS117" s="100"/>
      <c r="PXT117" s="100"/>
      <c r="PXU117" s="100"/>
      <c r="PXV117" s="100"/>
      <c r="PXW117" s="100"/>
      <c r="PXX117" s="100"/>
      <c r="PXY117" s="100"/>
      <c r="PXZ117" s="100"/>
      <c r="PYA117" s="100"/>
      <c r="PYB117" s="100"/>
      <c r="PYC117" s="100"/>
      <c r="PYD117" s="100"/>
      <c r="PYE117" s="100"/>
      <c r="PYF117" s="100"/>
      <c r="PYG117" s="100"/>
      <c r="PYH117" s="100"/>
      <c r="PYI117" s="100"/>
      <c r="PYJ117" s="100"/>
      <c r="PYK117" s="100"/>
      <c r="PYL117" s="100"/>
      <c r="PYM117" s="100"/>
      <c r="PYN117" s="100"/>
      <c r="PYO117" s="100"/>
      <c r="PYP117" s="100"/>
      <c r="PYQ117" s="100"/>
      <c r="PYR117" s="100"/>
      <c r="PYS117" s="100"/>
      <c r="PYT117" s="100"/>
      <c r="PYU117" s="100"/>
      <c r="PYV117" s="100"/>
      <c r="PYW117" s="100"/>
      <c r="PYX117" s="100"/>
      <c r="PYY117" s="100"/>
      <c r="PYZ117" s="100"/>
      <c r="PZA117" s="100"/>
      <c r="PZB117" s="100"/>
      <c r="PZC117" s="100"/>
      <c r="PZD117" s="100"/>
      <c r="PZE117" s="100"/>
      <c r="PZF117" s="100"/>
      <c r="PZG117" s="100"/>
      <c r="PZH117" s="100"/>
      <c r="PZI117" s="100"/>
      <c r="PZJ117" s="100"/>
      <c r="PZK117" s="100"/>
      <c r="PZL117" s="100"/>
      <c r="PZM117" s="100"/>
      <c r="PZN117" s="100"/>
      <c r="PZO117" s="100"/>
      <c r="PZP117" s="100"/>
      <c r="PZQ117" s="100"/>
      <c r="PZR117" s="100"/>
      <c r="PZS117" s="100"/>
      <c r="PZT117" s="100"/>
      <c r="PZU117" s="100"/>
      <c r="PZV117" s="100"/>
      <c r="PZW117" s="100"/>
      <c r="PZX117" s="100"/>
      <c r="PZY117" s="100"/>
      <c r="PZZ117" s="100"/>
      <c r="QAA117" s="100"/>
      <c r="QAB117" s="100"/>
      <c r="QAC117" s="100"/>
      <c r="QAD117" s="100"/>
      <c r="QAE117" s="100"/>
      <c r="QAF117" s="100"/>
      <c r="QAG117" s="100"/>
      <c r="QAH117" s="100"/>
      <c r="QAI117" s="100"/>
      <c r="QAJ117" s="100"/>
      <c r="QAK117" s="100"/>
      <c r="QAL117" s="100"/>
      <c r="QAM117" s="100"/>
      <c r="QAN117" s="100"/>
      <c r="QAO117" s="100"/>
      <c r="QAP117" s="100"/>
      <c r="QAQ117" s="100"/>
      <c r="QAR117" s="100"/>
      <c r="QAS117" s="100"/>
      <c r="QAT117" s="100"/>
      <c r="QAU117" s="100"/>
      <c r="QAV117" s="100"/>
      <c r="QAW117" s="100"/>
      <c r="QAX117" s="100"/>
      <c r="QAY117" s="100"/>
      <c r="QAZ117" s="100"/>
      <c r="QBA117" s="100"/>
      <c r="QBB117" s="100"/>
      <c r="QBC117" s="100"/>
      <c r="QBD117" s="100"/>
      <c r="QBE117" s="100"/>
      <c r="QBF117" s="100"/>
      <c r="QBG117" s="100"/>
      <c r="QBH117" s="100"/>
      <c r="QBI117" s="100"/>
      <c r="QBJ117" s="100"/>
      <c r="QBK117" s="100"/>
      <c r="QBL117" s="100"/>
      <c r="QBM117" s="100"/>
      <c r="QBN117" s="100"/>
      <c r="QBO117" s="100"/>
      <c r="QBP117" s="100"/>
      <c r="QBQ117" s="100"/>
      <c r="QBR117" s="100"/>
      <c r="QBS117" s="100"/>
      <c r="QBT117" s="100"/>
      <c r="QBU117" s="100"/>
      <c r="QBV117" s="100"/>
      <c r="QBW117" s="100"/>
      <c r="QBX117" s="100"/>
      <c r="QBY117" s="100"/>
      <c r="QBZ117" s="100"/>
      <c r="QCA117" s="100"/>
      <c r="QCB117" s="100"/>
      <c r="QCC117" s="100"/>
      <c r="QCD117" s="100"/>
      <c r="QCE117" s="100"/>
      <c r="QCF117" s="100"/>
      <c r="QCG117" s="100"/>
      <c r="QCH117" s="100"/>
      <c r="QCI117" s="100"/>
      <c r="QCJ117" s="100"/>
      <c r="QCK117" s="100"/>
      <c r="QCL117" s="100"/>
      <c r="QCM117" s="100"/>
      <c r="QCN117" s="100"/>
      <c r="QCO117" s="100"/>
      <c r="QCP117" s="100"/>
      <c r="QCQ117" s="100"/>
      <c r="QCR117" s="100"/>
      <c r="QCS117" s="100"/>
      <c r="QCT117" s="100"/>
      <c r="QCU117" s="100"/>
      <c r="QCV117" s="100"/>
      <c r="QCW117" s="100"/>
      <c r="QCX117" s="100"/>
      <c r="QCY117" s="100"/>
      <c r="QCZ117" s="100"/>
      <c r="QDA117" s="100"/>
      <c r="QDB117" s="100"/>
      <c r="QDC117" s="100"/>
      <c r="QDD117" s="100"/>
      <c r="QDE117" s="100"/>
      <c r="QDF117" s="100"/>
      <c r="QDG117" s="100"/>
      <c r="QDH117" s="100"/>
      <c r="QDI117" s="100"/>
      <c r="QDJ117" s="100"/>
      <c r="QDK117" s="100"/>
      <c r="QDL117" s="100"/>
      <c r="QDM117" s="100"/>
      <c r="QDN117" s="100"/>
      <c r="QDO117" s="100"/>
      <c r="QDP117" s="100"/>
      <c r="QDQ117" s="100"/>
      <c r="QDR117" s="100"/>
      <c r="QDS117" s="100"/>
      <c r="QDT117" s="100"/>
      <c r="QDU117" s="100"/>
      <c r="QDV117" s="100"/>
      <c r="QDW117" s="100"/>
      <c r="QDX117" s="100"/>
      <c r="QDY117" s="100"/>
      <c r="QDZ117" s="100"/>
      <c r="QEA117" s="100"/>
      <c r="QEB117" s="100"/>
      <c r="QEC117" s="100"/>
      <c r="QED117" s="100"/>
      <c r="QEE117" s="100"/>
      <c r="QEF117" s="100"/>
      <c r="QEG117" s="100"/>
      <c r="QEH117" s="100"/>
      <c r="QEI117" s="100"/>
      <c r="QEJ117" s="100"/>
      <c r="QEK117" s="100"/>
      <c r="QEL117" s="100"/>
      <c r="QEM117" s="100"/>
      <c r="QEN117" s="100"/>
      <c r="QEO117" s="100"/>
      <c r="QEP117" s="100"/>
      <c r="QEQ117" s="100"/>
      <c r="QER117" s="100"/>
      <c r="QES117" s="100"/>
      <c r="QET117" s="100"/>
      <c r="QEU117" s="100"/>
      <c r="QEV117" s="100"/>
      <c r="QEW117" s="100"/>
      <c r="QEX117" s="100"/>
      <c r="QEY117" s="100"/>
      <c r="QEZ117" s="100"/>
      <c r="QFA117" s="100"/>
      <c r="QFB117" s="100"/>
      <c r="QFC117" s="100"/>
      <c r="QFD117" s="100"/>
      <c r="QFE117" s="100"/>
      <c r="QFF117" s="100"/>
      <c r="QFG117" s="100"/>
      <c r="QFH117" s="100"/>
      <c r="QFI117" s="100"/>
      <c r="QFJ117" s="100"/>
      <c r="QFK117" s="100"/>
      <c r="QFL117" s="100"/>
      <c r="QFM117" s="100"/>
      <c r="QFN117" s="100"/>
      <c r="QFO117" s="100"/>
      <c r="QFP117" s="100"/>
      <c r="QFQ117" s="100"/>
      <c r="QFR117" s="100"/>
      <c r="QFS117" s="100"/>
      <c r="QFT117" s="100"/>
      <c r="QFU117" s="100"/>
      <c r="QFV117" s="100"/>
      <c r="QFW117" s="100"/>
      <c r="QFX117" s="100"/>
      <c r="QFY117" s="100"/>
      <c r="QFZ117" s="100"/>
      <c r="QGA117" s="100"/>
      <c r="QGB117" s="100"/>
      <c r="QGC117" s="100"/>
      <c r="QGD117" s="100"/>
      <c r="QGE117" s="100"/>
      <c r="QGF117" s="100"/>
      <c r="QGG117" s="100"/>
      <c r="QGH117" s="100"/>
      <c r="QGI117" s="100"/>
      <c r="QGJ117" s="100"/>
      <c r="QGK117" s="100"/>
      <c r="QGL117" s="100"/>
      <c r="QGM117" s="100"/>
      <c r="QGN117" s="100"/>
      <c r="QGO117" s="100"/>
      <c r="QGP117" s="100"/>
      <c r="QGQ117" s="100"/>
      <c r="QGR117" s="100"/>
      <c r="QGS117" s="100"/>
      <c r="QGT117" s="100"/>
      <c r="QGU117" s="100"/>
      <c r="QGV117" s="100"/>
      <c r="QGW117" s="100"/>
      <c r="QGX117" s="100"/>
      <c r="QGY117" s="100"/>
      <c r="QGZ117" s="100"/>
      <c r="QHA117" s="100"/>
      <c r="QHB117" s="100"/>
      <c r="QHC117" s="100"/>
      <c r="QHD117" s="100"/>
      <c r="QHE117" s="100"/>
      <c r="QHF117" s="100"/>
      <c r="QHG117" s="100"/>
      <c r="QHH117" s="100"/>
      <c r="QHI117" s="100"/>
      <c r="QHJ117" s="100"/>
      <c r="QHK117" s="100"/>
      <c r="QHL117" s="100"/>
      <c r="QHM117" s="100"/>
      <c r="QHN117" s="100"/>
      <c r="QHO117" s="100"/>
      <c r="QHP117" s="100"/>
      <c r="QHQ117" s="100"/>
      <c r="QHR117" s="100"/>
      <c r="QHS117" s="100"/>
      <c r="QHT117" s="100"/>
      <c r="QHU117" s="100"/>
      <c r="QHV117" s="100"/>
      <c r="QHW117" s="100"/>
      <c r="QHX117" s="100"/>
      <c r="QHY117" s="100"/>
      <c r="QHZ117" s="100"/>
      <c r="QIA117" s="100"/>
      <c r="QIB117" s="100"/>
      <c r="QIC117" s="100"/>
      <c r="QID117" s="100"/>
      <c r="QIE117" s="100"/>
      <c r="QIF117" s="100"/>
      <c r="QIG117" s="100"/>
      <c r="QIH117" s="100"/>
      <c r="QII117" s="100"/>
      <c r="QIJ117" s="100"/>
      <c r="QIK117" s="100"/>
      <c r="QIL117" s="100"/>
      <c r="QIM117" s="100"/>
      <c r="QIN117" s="100"/>
      <c r="QIO117" s="100"/>
      <c r="QIP117" s="100"/>
      <c r="QIQ117" s="100"/>
      <c r="QIR117" s="100"/>
      <c r="QIS117" s="100"/>
      <c r="QIT117" s="100"/>
      <c r="QIU117" s="100"/>
      <c r="QIV117" s="100"/>
      <c r="QIW117" s="100"/>
      <c r="QIX117" s="100"/>
      <c r="QIY117" s="100"/>
      <c r="QIZ117" s="100"/>
      <c r="QJA117" s="100"/>
      <c r="QJB117" s="100"/>
      <c r="QJC117" s="100"/>
      <c r="QJD117" s="100"/>
      <c r="QJE117" s="100"/>
      <c r="QJF117" s="100"/>
      <c r="QJG117" s="100"/>
      <c r="QJH117" s="100"/>
      <c r="QJI117" s="100"/>
      <c r="QJJ117" s="100"/>
      <c r="QJK117" s="100"/>
      <c r="QJL117" s="100"/>
      <c r="QJM117" s="100"/>
      <c r="QJN117" s="100"/>
      <c r="QJO117" s="100"/>
      <c r="QJP117" s="100"/>
      <c r="QJQ117" s="100"/>
      <c r="QJR117" s="100"/>
      <c r="QJS117" s="100"/>
      <c r="QJT117" s="100"/>
      <c r="QJU117" s="100"/>
      <c r="QJV117" s="100"/>
      <c r="QJW117" s="100"/>
      <c r="QJX117" s="100"/>
      <c r="QJY117" s="100"/>
      <c r="QJZ117" s="100"/>
      <c r="QKA117" s="100"/>
      <c r="QKB117" s="100"/>
      <c r="QKC117" s="100"/>
      <c r="QKD117" s="100"/>
      <c r="QKE117" s="100"/>
      <c r="QKF117" s="100"/>
      <c r="QKG117" s="100"/>
      <c r="QKH117" s="100"/>
      <c r="QKI117" s="100"/>
      <c r="QKJ117" s="100"/>
      <c r="QKK117" s="100"/>
      <c r="QKL117" s="100"/>
      <c r="QKM117" s="100"/>
      <c r="QKN117" s="100"/>
      <c r="QKO117" s="100"/>
      <c r="QKP117" s="100"/>
      <c r="QKQ117" s="100"/>
      <c r="QKR117" s="100"/>
      <c r="QKS117" s="100"/>
      <c r="QKT117" s="100"/>
      <c r="QKU117" s="100"/>
      <c r="QKV117" s="100"/>
      <c r="QKW117" s="100"/>
      <c r="QKX117" s="100"/>
      <c r="QKY117" s="100"/>
      <c r="QKZ117" s="100"/>
      <c r="QLA117" s="100"/>
      <c r="QLB117" s="100"/>
      <c r="QLC117" s="100"/>
      <c r="QLD117" s="100"/>
      <c r="QLE117" s="100"/>
      <c r="QLF117" s="100"/>
      <c r="QLG117" s="100"/>
      <c r="QLH117" s="100"/>
      <c r="QLI117" s="100"/>
      <c r="QLJ117" s="100"/>
      <c r="QLK117" s="100"/>
      <c r="QLL117" s="100"/>
      <c r="QLM117" s="100"/>
      <c r="QLN117" s="100"/>
      <c r="QLO117" s="100"/>
      <c r="QLP117" s="100"/>
      <c r="QLQ117" s="100"/>
      <c r="QLR117" s="100"/>
      <c r="QLS117" s="100"/>
      <c r="QLT117" s="100"/>
      <c r="QLU117" s="100"/>
      <c r="QLV117" s="100"/>
      <c r="QLW117" s="100"/>
      <c r="QLX117" s="100"/>
      <c r="QLY117" s="100"/>
      <c r="QLZ117" s="100"/>
      <c r="QMA117" s="100"/>
      <c r="QMB117" s="100"/>
      <c r="QMC117" s="100"/>
      <c r="QMD117" s="100"/>
      <c r="QME117" s="100"/>
      <c r="QMF117" s="100"/>
      <c r="QMG117" s="100"/>
      <c r="QMH117" s="100"/>
      <c r="QMI117" s="100"/>
      <c r="QMJ117" s="100"/>
      <c r="QMK117" s="100"/>
      <c r="QML117" s="100"/>
      <c r="QMM117" s="100"/>
      <c r="QMN117" s="100"/>
      <c r="QMO117" s="100"/>
      <c r="QMP117" s="100"/>
      <c r="QMQ117" s="100"/>
      <c r="QMR117" s="100"/>
      <c r="QMS117" s="100"/>
      <c r="QMT117" s="100"/>
      <c r="QMU117" s="100"/>
      <c r="QMV117" s="100"/>
      <c r="QMW117" s="100"/>
      <c r="QMX117" s="100"/>
      <c r="QMY117" s="100"/>
      <c r="QMZ117" s="100"/>
      <c r="QNA117" s="100"/>
      <c r="QNB117" s="100"/>
      <c r="QNC117" s="100"/>
      <c r="QND117" s="100"/>
      <c r="QNE117" s="100"/>
      <c r="QNF117" s="100"/>
      <c r="QNG117" s="100"/>
      <c r="QNH117" s="100"/>
      <c r="QNI117" s="100"/>
      <c r="QNJ117" s="100"/>
      <c r="QNK117" s="100"/>
      <c r="QNL117" s="100"/>
      <c r="QNM117" s="100"/>
      <c r="QNN117" s="100"/>
      <c r="QNO117" s="100"/>
      <c r="QNP117" s="100"/>
      <c r="QNQ117" s="100"/>
      <c r="QNR117" s="100"/>
      <c r="QNS117" s="100"/>
      <c r="QNT117" s="100"/>
      <c r="QNU117" s="100"/>
      <c r="QNV117" s="100"/>
      <c r="QNW117" s="100"/>
      <c r="QNX117" s="100"/>
      <c r="QNY117" s="100"/>
      <c r="QNZ117" s="100"/>
      <c r="QOA117" s="100"/>
      <c r="QOB117" s="100"/>
      <c r="QOC117" s="100"/>
      <c r="QOD117" s="100"/>
      <c r="QOE117" s="100"/>
      <c r="QOF117" s="100"/>
      <c r="QOG117" s="100"/>
      <c r="QOH117" s="100"/>
      <c r="QOI117" s="100"/>
      <c r="QOJ117" s="100"/>
      <c r="QOK117" s="100"/>
      <c r="QOL117" s="100"/>
      <c r="QOM117" s="100"/>
      <c r="QON117" s="100"/>
      <c r="QOO117" s="100"/>
      <c r="QOP117" s="100"/>
      <c r="QOQ117" s="100"/>
      <c r="QOR117" s="100"/>
      <c r="QOS117" s="100"/>
      <c r="QOT117" s="100"/>
      <c r="QOU117" s="100"/>
      <c r="QOV117" s="100"/>
      <c r="QOW117" s="100"/>
      <c r="QOX117" s="100"/>
      <c r="QOY117" s="100"/>
      <c r="QOZ117" s="100"/>
      <c r="QPA117" s="100"/>
      <c r="QPB117" s="100"/>
      <c r="QPC117" s="100"/>
      <c r="QPD117" s="100"/>
      <c r="QPE117" s="100"/>
      <c r="QPF117" s="100"/>
      <c r="QPG117" s="100"/>
      <c r="QPH117" s="100"/>
      <c r="QPI117" s="100"/>
      <c r="QPJ117" s="100"/>
      <c r="QPK117" s="100"/>
      <c r="QPL117" s="100"/>
      <c r="QPM117" s="100"/>
      <c r="QPN117" s="100"/>
      <c r="QPO117" s="100"/>
      <c r="QPP117" s="100"/>
      <c r="QPQ117" s="100"/>
      <c r="QPR117" s="100"/>
      <c r="QPS117" s="100"/>
      <c r="QPT117" s="100"/>
      <c r="QPU117" s="100"/>
      <c r="QPV117" s="100"/>
      <c r="QPW117" s="100"/>
      <c r="QPX117" s="100"/>
      <c r="QPY117" s="100"/>
      <c r="QPZ117" s="100"/>
      <c r="QQA117" s="100"/>
      <c r="QQB117" s="100"/>
      <c r="QQC117" s="100"/>
      <c r="QQD117" s="100"/>
      <c r="QQE117" s="100"/>
      <c r="QQF117" s="100"/>
      <c r="QQG117" s="100"/>
      <c r="QQH117" s="100"/>
      <c r="QQI117" s="100"/>
      <c r="QQJ117" s="100"/>
      <c r="QQK117" s="100"/>
      <c r="QQL117" s="100"/>
      <c r="QQM117" s="100"/>
      <c r="QQN117" s="100"/>
      <c r="QQO117" s="100"/>
      <c r="QQP117" s="100"/>
      <c r="QQQ117" s="100"/>
      <c r="QQR117" s="100"/>
      <c r="QQS117" s="100"/>
      <c r="QQT117" s="100"/>
      <c r="QQU117" s="100"/>
      <c r="QQV117" s="100"/>
      <c r="QQW117" s="100"/>
      <c r="QQX117" s="100"/>
      <c r="QQY117" s="100"/>
      <c r="QQZ117" s="100"/>
      <c r="QRA117" s="100"/>
      <c r="QRB117" s="100"/>
      <c r="QRC117" s="100"/>
      <c r="QRD117" s="100"/>
      <c r="QRE117" s="100"/>
      <c r="QRF117" s="100"/>
      <c r="QRG117" s="100"/>
      <c r="QRH117" s="100"/>
      <c r="QRI117" s="100"/>
      <c r="QRJ117" s="100"/>
      <c r="QRK117" s="100"/>
      <c r="QRL117" s="100"/>
      <c r="QRM117" s="100"/>
      <c r="QRN117" s="100"/>
      <c r="QRO117" s="100"/>
      <c r="QRP117" s="100"/>
      <c r="QRQ117" s="100"/>
      <c r="QRR117" s="100"/>
      <c r="QRS117" s="100"/>
      <c r="QRT117" s="100"/>
      <c r="QRU117" s="100"/>
      <c r="QRV117" s="100"/>
      <c r="QRW117" s="100"/>
      <c r="QRX117" s="100"/>
      <c r="QRY117" s="100"/>
      <c r="QRZ117" s="100"/>
      <c r="QSA117" s="100"/>
      <c r="QSB117" s="100"/>
      <c r="QSC117" s="100"/>
      <c r="QSD117" s="100"/>
      <c r="QSE117" s="100"/>
      <c r="QSF117" s="100"/>
      <c r="QSG117" s="100"/>
      <c r="QSH117" s="100"/>
      <c r="QSI117" s="100"/>
      <c r="QSJ117" s="100"/>
      <c r="QSK117" s="100"/>
      <c r="QSL117" s="100"/>
      <c r="QSM117" s="100"/>
      <c r="QSN117" s="100"/>
      <c r="QSO117" s="100"/>
      <c r="QSP117" s="100"/>
      <c r="QSQ117" s="100"/>
      <c r="QSR117" s="100"/>
      <c r="QSS117" s="100"/>
      <c r="QST117" s="100"/>
      <c r="QSU117" s="100"/>
      <c r="QSV117" s="100"/>
      <c r="QSW117" s="100"/>
      <c r="QSX117" s="100"/>
      <c r="QSY117" s="100"/>
      <c r="QSZ117" s="100"/>
      <c r="QTA117" s="100"/>
      <c r="QTB117" s="100"/>
      <c r="QTC117" s="100"/>
      <c r="QTD117" s="100"/>
      <c r="QTE117" s="100"/>
      <c r="QTF117" s="100"/>
      <c r="QTG117" s="100"/>
      <c r="QTH117" s="100"/>
      <c r="QTI117" s="100"/>
      <c r="QTJ117" s="100"/>
      <c r="QTK117" s="100"/>
      <c r="QTL117" s="100"/>
      <c r="QTM117" s="100"/>
      <c r="QTN117" s="100"/>
      <c r="QTO117" s="100"/>
      <c r="QTP117" s="100"/>
      <c r="QTQ117" s="100"/>
      <c r="QTR117" s="100"/>
      <c r="QTS117" s="100"/>
      <c r="QTT117" s="100"/>
      <c r="QTU117" s="100"/>
      <c r="QTV117" s="100"/>
      <c r="QTW117" s="100"/>
      <c r="QTX117" s="100"/>
      <c r="QTY117" s="100"/>
      <c r="QTZ117" s="100"/>
      <c r="QUA117" s="100"/>
      <c r="QUB117" s="100"/>
      <c r="QUC117" s="100"/>
      <c r="QUD117" s="100"/>
      <c r="QUE117" s="100"/>
      <c r="QUF117" s="100"/>
      <c r="QUG117" s="100"/>
      <c r="QUH117" s="100"/>
      <c r="QUI117" s="100"/>
      <c r="QUJ117" s="100"/>
      <c r="QUK117" s="100"/>
      <c r="QUL117" s="100"/>
      <c r="QUM117" s="100"/>
      <c r="QUN117" s="100"/>
      <c r="QUO117" s="100"/>
      <c r="QUP117" s="100"/>
      <c r="QUQ117" s="100"/>
      <c r="QUR117" s="100"/>
      <c r="QUS117" s="100"/>
      <c r="QUT117" s="100"/>
      <c r="QUU117" s="100"/>
      <c r="QUV117" s="100"/>
      <c r="QUW117" s="100"/>
      <c r="QUX117" s="100"/>
      <c r="QUY117" s="100"/>
      <c r="QUZ117" s="100"/>
      <c r="QVA117" s="100"/>
      <c r="QVB117" s="100"/>
      <c r="QVC117" s="100"/>
      <c r="QVD117" s="100"/>
      <c r="QVE117" s="100"/>
      <c r="QVF117" s="100"/>
      <c r="QVG117" s="100"/>
      <c r="QVH117" s="100"/>
      <c r="QVI117" s="100"/>
      <c r="QVJ117" s="100"/>
      <c r="QVK117" s="100"/>
      <c r="QVL117" s="100"/>
      <c r="QVM117" s="100"/>
      <c r="QVN117" s="100"/>
      <c r="QVO117" s="100"/>
      <c r="QVP117" s="100"/>
      <c r="QVQ117" s="100"/>
      <c r="QVR117" s="100"/>
      <c r="QVS117" s="100"/>
      <c r="QVT117" s="100"/>
      <c r="QVU117" s="100"/>
      <c r="QVV117" s="100"/>
      <c r="QVW117" s="100"/>
      <c r="QVX117" s="100"/>
      <c r="QVY117" s="100"/>
      <c r="QVZ117" s="100"/>
      <c r="QWA117" s="100"/>
      <c r="QWB117" s="100"/>
      <c r="QWC117" s="100"/>
      <c r="QWD117" s="100"/>
      <c r="QWE117" s="100"/>
      <c r="QWF117" s="100"/>
      <c r="QWG117" s="100"/>
      <c r="QWH117" s="100"/>
      <c r="QWI117" s="100"/>
      <c r="QWJ117" s="100"/>
      <c r="QWK117" s="100"/>
      <c r="QWL117" s="100"/>
      <c r="QWM117" s="100"/>
      <c r="QWN117" s="100"/>
      <c r="QWO117" s="100"/>
      <c r="QWP117" s="100"/>
      <c r="QWQ117" s="100"/>
      <c r="QWR117" s="100"/>
      <c r="QWS117" s="100"/>
      <c r="QWT117" s="100"/>
      <c r="QWU117" s="100"/>
      <c r="QWV117" s="100"/>
      <c r="QWW117" s="100"/>
      <c r="QWX117" s="100"/>
      <c r="QWY117" s="100"/>
      <c r="QWZ117" s="100"/>
      <c r="QXA117" s="100"/>
      <c r="QXB117" s="100"/>
      <c r="QXC117" s="100"/>
      <c r="QXD117" s="100"/>
      <c r="QXE117" s="100"/>
      <c r="QXF117" s="100"/>
      <c r="QXG117" s="100"/>
      <c r="QXH117" s="100"/>
      <c r="QXI117" s="100"/>
      <c r="QXJ117" s="100"/>
      <c r="QXK117" s="100"/>
      <c r="QXL117" s="100"/>
      <c r="QXM117" s="100"/>
      <c r="QXN117" s="100"/>
      <c r="QXO117" s="100"/>
      <c r="QXP117" s="100"/>
      <c r="QXQ117" s="100"/>
      <c r="QXR117" s="100"/>
      <c r="QXS117" s="100"/>
      <c r="QXT117" s="100"/>
      <c r="QXU117" s="100"/>
      <c r="QXV117" s="100"/>
      <c r="QXW117" s="100"/>
      <c r="QXX117" s="100"/>
      <c r="QXY117" s="100"/>
      <c r="QXZ117" s="100"/>
      <c r="QYA117" s="100"/>
      <c r="QYB117" s="100"/>
      <c r="QYC117" s="100"/>
      <c r="QYD117" s="100"/>
      <c r="QYE117" s="100"/>
      <c r="QYF117" s="100"/>
      <c r="QYG117" s="100"/>
      <c r="QYH117" s="100"/>
      <c r="QYI117" s="100"/>
      <c r="QYJ117" s="100"/>
      <c r="QYK117" s="100"/>
      <c r="QYL117" s="100"/>
      <c r="QYM117" s="100"/>
      <c r="QYN117" s="100"/>
      <c r="QYO117" s="100"/>
      <c r="QYP117" s="100"/>
      <c r="QYQ117" s="100"/>
      <c r="QYR117" s="100"/>
      <c r="QYS117" s="100"/>
      <c r="QYT117" s="100"/>
      <c r="QYU117" s="100"/>
      <c r="QYV117" s="100"/>
      <c r="QYW117" s="100"/>
      <c r="QYX117" s="100"/>
      <c r="QYY117" s="100"/>
      <c r="QYZ117" s="100"/>
      <c r="QZA117" s="100"/>
      <c r="QZB117" s="100"/>
      <c r="QZC117" s="100"/>
      <c r="QZD117" s="100"/>
      <c r="QZE117" s="100"/>
      <c r="QZF117" s="100"/>
      <c r="QZG117" s="100"/>
      <c r="QZH117" s="100"/>
      <c r="QZI117" s="100"/>
      <c r="QZJ117" s="100"/>
      <c r="QZK117" s="100"/>
      <c r="QZL117" s="100"/>
      <c r="QZM117" s="100"/>
      <c r="QZN117" s="100"/>
      <c r="QZO117" s="100"/>
      <c r="QZP117" s="100"/>
      <c r="QZQ117" s="100"/>
      <c r="QZR117" s="100"/>
      <c r="QZS117" s="100"/>
      <c r="QZT117" s="100"/>
      <c r="QZU117" s="100"/>
      <c r="QZV117" s="100"/>
      <c r="QZW117" s="100"/>
      <c r="QZX117" s="100"/>
      <c r="QZY117" s="100"/>
      <c r="QZZ117" s="100"/>
      <c r="RAA117" s="100"/>
      <c r="RAB117" s="100"/>
      <c r="RAC117" s="100"/>
      <c r="RAD117" s="100"/>
      <c r="RAE117" s="100"/>
      <c r="RAF117" s="100"/>
      <c r="RAG117" s="100"/>
      <c r="RAH117" s="100"/>
      <c r="RAI117" s="100"/>
      <c r="RAJ117" s="100"/>
      <c r="RAK117" s="100"/>
      <c r="RAL117" s="100"/>
      <c r="RAM117" s="100"/>
      <c r="RAN117" s="100"/>
      <c r="RAO117" s="100"/>
      <c r="RAP117" s="100"/>
      <c r="RAQ117" s="100"/>
      <c r="RAR117" s="100"/>
      <c r="RAS117" s="100"/>
      <c r="RAT117" s="100"/>
      <c r="RAU117" s="100"/>
      <c r="RAV117" s="100"/>
      <c r="RAW117" s="100"/>
      <c r="RAX117" s="100"/>
      <c r="RAY117" s="100"/>
      <c r="RAZ117" s="100"/>
      <c r="RBA117" s="100"/>
      <c r="RBB117" s="100"/>
      <c r="RBC117" s="100"/>
      <c r="RBD117" s="100"/>
      <c r="RBE117" s="100"/>
      <c r="RBF117" s="100"/>
      <c r="RBG117" s="100"/>
      <c r="RBH117" s="100"/>
      <c r="RBI117" s="100"/>
      <c r="RBJ117" s="100"/>
      <c r="RBK117" s="100"/>
      <c r="RBL117" s="100"/>
      <c r="RBM117" s="100"/>
      <c r="RBN117" s="100"/>
      <c r="RBO117" s="100"/>
      <c r="RBP117" s="100"/>
      <c r="RBQ117" s="100"/>
      <c r="RBR117" s="100"/>
      <c r="RBS117" s="100"/>
      <c r="RBT117" s="100"/>
      <c r="RBU117" s="100"/>
      <c r="RBV117" s="100"/>
      <c r="RBW117" s="100"/>
      <c r="RBX117" s="100"/>
      <c r="RBY117" s="100"/>
      <c r="RBZ117" s="100"/>
      <c r="RCA117" s="100"/>
      <c r="RCB117" s="100"/>
      <c r="RCC117" s="100"/>
      <c r="RCD117" s="100"/>
      <c r="RCE117" s="100"/>
      <c r="RCF117" s="100"/>
      <c r="RCG117" s="100"/>
      <c r="RCH117" s="100"/>
      <c r="RCI117" s="100"/>
      <c r="RCJ117" s="100"/>
      <c r="RCK117" s="100"/>
      <c r="RCL117" s="100"/>
      <c r="RCM117" s="100"/>
      <c r="RCN117" s="100"/>
      <c r="RCO117" s="100"/>
      <c r="RCP117" s="100"/>
      <c r="RCQ117" s="100"/>
      <c r="RCR117" s="100"/>
      <c r="RCS117" s="100"/>
      <c r="RCT117" s="100"/>
      <c r="RCU117" s="100"/>
      <c r="RCV117" s="100"/>
      <c r="RCW117" s="100"/>
      <c r="RCX117" s="100"/>
      <c r="RCY117" s="100"/>
      <c r="RCZ117" s="100"/>
      <c r="RDA117" s="100"/>
      <c r="RDB117" s="100"/>
      <c r="RDC117" s="100"/>
      <c r="RDD117" s="100"/>
      <c r="RDE117" s="100"/>
      <c r="RDF117" s="100"/>
      <c r="RDG117" s="100"/>
      <c r="RDH117" s="100"/>
      <c r="RDI117" s="100"/>
      <c r="RDJ117" s="100"/>
      <c r="RDK117" s="100"/>
      <c r="RDL117" s="100"/>
      <c r="RDM117" s="100"/>
      <c r="RDN117" s="100"/>
      <c r="RDO117" s="100"/>
      <c r="RDP117" s="100"/>
      <c r="RDQ117" s="100"/>
      <c r="RDR117" s="100"/>
      <c r="RDS117" s="100"/>
      <c r="RDT117" s="100"/>
      <c r="RDU117" s="100"/>
      <c r="RDV117" s="100"/>
      <c r="RDW117" s="100"/>
      <c r="RDX117" s="100"/>
      <c r="RDY117" s="100"/>
      <c r="RDZ117" s="100"/>
      <c r="REA117" s="100"/>
      <c r="REB117" s="100"/>
      <c r="REC117" s="100"/>
      <c r="RED117" s="100"/>
      <c r="REE117" s="100"/>
      <c r="REF117" s="100"/>
      <c r="REG117" s="100"/>
      <c r="REH117" s="100"/>
      <c r="REI117" s="100"/>
      <c r="REJ117" s="100"/>
      <c r="REK117" s="100"/>
      <c r="REL117" s="100"/>
      <c r="REM117" s="100"/>
      <c r="REN117" s="100"/>
      <c r="REO117" s="100"/>
      <c r="REP117" s="100"/>
      <c r="REQ117" s="100"/>
      <c r="RER117" s="100"/>
      <c r="RES117" s="100"/>
      <c r="RET117" s="100"/>
      <c r="REU117" s="100"/>
      <c r="REV117" s="100"/>
      <c r="REW117" s="100"/>
      <c r="REX117" s="100"/>
      <c r="REY117" s="100"/>
      <c r="REZ117" s="100"/>
      <c r="RFA117" s="100"/>
      <c r="RFB117" s="100"/>
      <c r="RFC117" s="100"/>
      <c r="RFD117" s="100"/>
      <c r="RFE117" s="100"/>
      <c r="RFF117" s="100"/>
      <c r="RFG117" s="100"/>
      <c r="RFH117" s="100"/>
      <c r="RFI117" s="100"/>
      <c r="RFJ117" s="100"/>
      <c r="RFK117" s="100"/>
      <c r="RFL117" s="100"/>
      <c r="RFM117" s="100"/>
      <c r="RFN117" s="100"/>
      <c r="RFO117" s="100"/>
      <c r="RFP117" s="100"/>
      <c r="RFQ117" s="100"/>
      <c r="RFR117" s="100"/>
      <c r="RFS117" s="100"/>
      <c r="RFT117" s="100"/>
      <c r="RFU117" s="100"/>
      <c r="RFV117" s="100"/>
      <c r="RFW117" s="100"/>
      <c r="RFX117" s="100"/>
      <c r="RFY117" s="100"/>
      <c r="RFZ117" s="100"/>
      <c r="RGA117" s="100"/>
      <c r="RGB117" s="100"/>
      <c r="RGC117" s="100"/>
      <c r="RGD117" s="100"/>
      <c r="RGE117" s="100"/>
      <c r="RGF117" s="100"/>
      <c r="RGG117" s="100"/>
      <c r="RGH117" s="100"/>
      <c r="RGI117" s="100"/>
      <c r="RGJ117" s="100"/>
      <c r="RGK117" s="100"/>
      <c r="RGL117" s="100"/>
      <c r="RGM117" s="100"/>
      <c r="RGN117" s="100"/>
      <c r="RGO117" s="100"/>
      <c r="RGP117" s="100"/>
      <c r="RGQ117" s="100"/>
      <c r="RGR117" s="100"/>
      <c r="RGS117" s="100"/>
      <c r="RGT117" s="100"/>
      <c r="RGU117" s="100"/>
      <c r="RGV117" s="100"/>
      <c r="RGW117" s="100"/>
      <c r="RGX117" s="100"/>
      <c r="RGY117" s="100"/>
      <c r="RGZ117" s="100"/>
      <c r="RHA117" s="100"/>
      <c r="RHB117" s="100"/>
      <c r="RHC117" s="100"/>
      <c r="RHD117" s="100"/>
      <c r="RHE117" s="100"/>
      <c r="RHF117" s="100"/>
      <c r="RHG117" s="100"/>
      <c r="RHH117" s="100"/>
      <c r="RHI117" s="100"/>
      <c r="RHJ117" s="100"/>
      <c r="RHK117" s="100"/>
      <c r="RHL117" s="100"/>
      <c r="RHM117" s="100"/>
      <c r="RHN117" s="100"/>
      <c r="RHO117" s="100"/>
      <c r="RHP117" s="100"/>
      <c r="RHQ117" s="100"/>
      <c r="RHR117" s="100"/>
      <c r="RHS117" s="100"/>
      <c r="RHT117" s="100"/>
      <c r="RHU117" s="100"/>
      <c r="RHV117" s="100"/>
      <c r="RHW117" s="100"/>
      <c r="RHX117" s="100"/>
      <c r="RHY117" s="100"/>
      <c r="RHZ117" s="100"/>
      <c r="RIA117" s="100"/>
      <c r="RIB117" s="100"/>
      <c r="RIC117" s="100"/>
      <c r="RID117" s="100"/>
      <c r="RIE117" s="100"/>
      <c r="RIF117" s="100"/>
      <c r="RIG117" s="100"/>
      <c r="RIH117" s="100"/>
      <c r="RII117" s="100"/>
      <c r="RIJ117" s="100"/>
      <c r="RIK117" s="100"/>
      <c r="RIL117" s="100"/>
      <c r="RIM117" s="100"/>
      <c r="RIN117" s="100"/>
      <c r="RIO117" s="100"/>
      <c r="RIP117" s="100"/>
      <c r="RIQ117" s="100"/>
      <c r="RIR117" s="100"/>
      <c r="RIS117" s="100"/>
      <c r="RIT117" s="100"/>
      <c r="RIU117" s="100"/>
      <c r="RIV117" s="100"/>
      <c r="RIW117" s="100"/>
      <c r="RIX117" s="100"/>
      <c r="RIY117" s="100"/>
      <c r="RIZ117" s="100"/>
      <c r="RJA117" s="100"/>
      <c r="RJB117" s="100"/>
      <c r="RJC117" s="100"/>
      <c r="RJD117" s="100"/>
      <c r="RJE117" s="100"/>
      <c r="RJF117" s="100"/>
      <c r="RJG117" s="100"/>
      <c r="RJH117" s="100"/>
      <c r="RJI117" s="100"/>
      <c r="RJJ117" s="100"/>
      <c r="RJK117" s="100"/>
      <c r="RJL117" s="100"/>
      <c r="RJM117" s="100"/>
      <c r="RJN117" s="100"/>
      <c r="RJO117" s="100"/>
      <c r="RJP117" s="100"/>
      <c r="RJQ117" s="100"/>
      <c r="RJR117" s="100"/>
      <c r="RJS117" s="100"/>
      <c r="RJT117" s="100"/>
      <c r="RJU117" s="100"/>
      <c r="RJV117" s="100"/>
      <c r="RJW117" s="100"/>
      <c r="RJX117" s="100"/>
      <c r="RJY117" s="100"/>
      <c r="RJZ117" s="100"/>
      <c r="RKA117" s="100"/>
      <c r="RKB117" s="100"/>
      <c r="RKC117" s="100"/>
      <c r="RKD117" s="100"/>
      <c r="RKE117" s="100"/>
      <c r="RKF117" s="100"/>
      <c r="RKG117" s="100"/>
      <c r="RKH117" s="100"/>
      <c r="RKI117" s="100"/>
      <c r="RKJ117" s="100"/>
      <c r="RKK117" s="100"/>
      <c r="RKL117" s="100"/>
      <c r="RKM117" s="100"/>
      <c r="RKN117" s="100"/>
      <c r="RKO117" s="100"/>
      <c r="RKP117" s="100"/>
      <c r="RKQ117" s="100"/>
      <c r="RKR117" s="100"/>
      <c r="RKS117" s="100"/>
      <c r="RKT117" s="100"/>
      <c r="RKU117" s="100"/>
      <c r="RKV117" s="100"/>
      <c r="RKW117" s="100"/>
      <c r="RKX117" s="100"/>
      <c r="RKY117" s="100"/>
      <c r="RKZ117" s="100"/>
      <c r="RLA117" s="100"/>
      <c r="RLB117" s="100"/>
      <c r="RLC117" s="100"/>
      <c r="RLD117" s="100"/>
      <c r="RLE117" s="100"/>
      <c r="RLF117" s="100"/>
      <c r="RLG117" s="100"/>
      <c r="RLH117" s="100"/>
      <c r="RLI117" s="100"/>
      <c r="RLJ117" s="100"/>
      <c r="RLK117" s="100"/>
      <c r="RLL117" s="100"/>
      <c r="RLM117" s="100"/>
      <c r="RLN117" s="100"/>
      <c r="RLO117" s="100"/>
      <c r="RLP117" s="100"/>
      <c r="RLQ117" s="100"/>
      <c r="RLR117" s="100"/>
      <c r="RLS117" s="100"/>
      <c r="RLT117" s="100"/>
      <c r="RLU117" s="100"/>
      <c r="RLV117" s="100"/>
      <c r="RLW117" s="100"/>
      <c r="RLX117" s="100"/>
      <c r="RLY117" s="100"/>
      <c r="RLZ117" s="100"/>
      <c r="RMA117" s="100"/>
      <c r="RMB117" s="100"/>
      <c r="RMC117" s="100"/>
      <c r="RMD117" s="100"/>
      <c r="RME117" s="100"/>
      <c r="RMF117" s="100"/>
      <c r="RMG117" s="100"/>
      <c r="RMH117" s="100"/>
      <c r="RMI117" s="100"/>
      <c r="RMJ117" s="100"/>
      <c r="RMK117" s="100"/>
      <c r="RML117" s="100"/>
      <c r="RMM117" s="100"/>
      <c r="RMN117" s="100"/>
      <c r="RMO117" s="100"/>
      <c r="RMP117" s="100"/>
      <c r="RMQ117" s="100"/>
      <c r="RMR117" s="100"/>
      <c r="RMS117" s="100"/>
      <c r="RMT117" s="100"/>
      <c r="RMU117" s="100"/>
      <c r="RMV117" s="100"/>
      <c r="RMW117" s="100"/>
      <c r="RMX117" s="100"/>
      <c r="RMY117" s="100"/>
      <c r="RMZ117" s="100"/>
      <c r="RNA117" s="100"/>
      <c r="RNB117" s="100"/>
      <c r="RNC117" s="100"/>
      <c r="RND117" s="100"/>
      <c r="RNE117" s="100"/>
      <c r="RNF117" s="100"/>
      <c r="RNG117" s="100"/>
      <c r="RNH117" s="100"/>
      <c r="RNI117" s="100"/>
      <c r="RNJ117" s="100"/>
      <c r="RNK117" s="100"/>
      <c r="RNL117" s="100"/>
      <c r="RNM117" s="100"/>
      <c r="RNN117" s="100"/>
      <c r="RNO117" s="100"/>
      <c r="RNP117" s="100"/>
      <c r="RNQ117" s="100"/>
      <c r="RNR117" s="100"/>
      <c r="RNS117" s="100"/>
      <c r="RNT117" s="100"/>
      <c r="RNU117" s="100"/>
      <c r="RNV117" s="100"/>
      <c r="RNW117" s="100"/>
      <c r="RNX117" s="100"/>
      <c r="RNY117" s="100"/>
      <c r="RNZ117" s="100"/>
      <c r="ROA117" s="100"/>
      <c r="ROB117" s="100"/>
      <c r="ROC117" s="100"/>
      <c r="ROD117" s="100"/>
      <c r="ROE117" s="100"/>
      <c r="ROF117" s="100"/>
      <c r="ROG117" s="100"/>
      <c r="ROH117" s="100"/>
      <c r="ROI117" s="100"/>
      <c r="ROJ117" s="100"/>
      <c r="ROK117" s="100"/>
      <c r="ROL117" s="100"/>
      <c r="ROM117" s="100"/>
      <c r="RON117" s="100"/>
      <c r="ROO117" s="100"/>
      <c r="ROP117" s="100"/>
      <c r="ROQ117" s="100"/>
      <c r="ROR117" s="100"/>
      <c r="ROS117" s="100"/>
      <c r="ROT117" s="100"/>
      <c r="ROU117" s="100"/>
      <c r="ROV117" s="100"/>
      <c r="ROW117" s="100"/>
      <c r="ROX117" s="100"/>
      <c r="ROY117" s="100"/>
      <c r="ROZ117" s="100"/>
      <c r="RPA117" s="100"/>
      <c r="RPB117" s="100"/>
      <c r="RPC117" s="100"/>
      <c r="RPD117" s="100"/>
      <c r="RPE117" s="100"/>
      <c r="RPF117" s="100"/>
      <c r="RPG117" s="100"/>
      <c r="RPH117" s="100"/>
      <c r="RPI117" s="100"/>
      <c r="RPJ117" s="100"/>
      <c r="RPK117" s="100"/>
      <c r="RPL117" s="100"/>
      <c r="RPM117" s="100"/>
      <c r="RPN117" s="100"/>
      <c r="RPO117" s="100"/>
      <c r="RPP117" s="100"/>
      <c r="RPQ117" s="100"/>
      <c r="RPR117" s="100"/>
      <c r="RPS117" s="100"/>
      <c r="RPT117" s="100"/>
      <c r="RPU117" s="100"/>
      <c r="RPV117" s="100"/>
      <c r="RPW117" s="100"/>
      <c r="RPX117" s="100"/>
      <c r="RPY117" s="100"/>
      <c r="RPZ117" s="100"/>
      <c r="RQA117" s="100"/>
      <c r="RQB117" s="100"/>
      <c r="RQC117" s="100"/>
      <c r="RQD117" s="100"/>
      <c r="RQE117" s="100"/>
      <c r="RQF117" s="100"/>
      <c r="RQG117" s="100"/>
      <c r="RQH117" s="100"/>
      <c r="RQI117" s="100"/>
      <c r="RQJ117" s="100"/>
      <c r="RQK117" s="100"/>
      <c r="RQL117" s="100"/>
      <c r="RQM117" s="100"/>
      <c r="RQN117" s="100"/>
      <c r="RQO117" s="100"/>
      <c r="RQP117" s="100"/>
      <c r="RQQ117" s="100"/>
      <c r="RQR117" s="100"/>
      <c r="RQS117" s="100"/>
      <c r="RQT117" s="100"/>
      <c r="RQU117" s="100"/>
      <c r="RQV117" s="100"/>
      <c r="RQW117" s="100"/>
      <c r="RQX117" s="100"/>
      <c r="RQY117" s="100"/>
      <c r="RQZ117" s="100"/>
      <c r="RRA117" s="100"/>
      <c r="RRB117" s="100"/>
      <c r="RRC117" s="100"/>
      <c r="RRD117" s="100"/>
      <c r="RRE117" s="100"/>
      <c r="RRF117" s="100"/>
      <c r="RRG117" s="100"/>
      <c r="RRH117" s="100"/>
      <c r="RRI117" s="100"/>
      <c r="RRJ117" s="100"/>
      <c r="RRK117" s="100"/>
      <c r="RRL117" s="100"/>
      <c r="RRM117" s="100"/>
      <c r="RRN117" s="100"/>
      <c r="RRO117" s="100"/>
      <c r="RRP117" s="100"/>
      <c r="RRQ117" s="100"/>
      <c r="RRR117" s="100"/>
      <c r="RRS117" s="100"/>
      <c r="RRT117" s="100"/>
      <c r="RRU117" s="100"/>
      <c r="RRV117" s="100"/>
      <c r="RRW117" s="100"/>
      <c r="RRX117" s="100"/>
      <c r="RRY117" s="100"/>
      <c r="RRZ117" s="100"/>
      <c r="RSA117" s="100"/>
      <c r="RSB117" s="100"/>
      <c r="RSC117" s="100"/>
      <c r="RSD117" s="100"/>
      <c r="RSE117" s="100"/>
      <c r="RSF117" s="100"/>
      <c r="RSG117" s="100"/>
      <c r="RSH117" s="100"/>
      <c r="RSI117" s="100"/>
      <c r="RSJ117" s="100"/>
      <c r="RSK117" s="100"/>
      <c r="RSL117" s="100"/>
      <c r="RSM117" s="100"/>
      <c r="RSN117" s="100"/>
      <c r="RSO117" s="100"/>
      <c r="RSP117" s="100"/>
      <c r="RSQ117" s="100"/>
      <c r="RSR117" s="100"/>
      <c r="RSS117" s="100"/>
      <c r="RST117" s="100"/>
      <c r="RSU117" s="100"/>
      <c r="RSV117" s="100"/>
      <c r="RSW117" s="100"/>
      <c r="RSX117" s="100"/>
      <c r="RSY117" s="100"/>
      <c r="RSZ117" s="100"/>
      <c r="RTA117" s="100"/>
      <c r="RTB117" s="100"/>
      <c r="RTC117" s="100"/>
      <c r="RTD117" s="100"/>
      <c r="RTE117" s="100"/>
      <c r="RTF117" s="100"/>
      <c r="RTG117" s="100"/>
      <c r="RTH117" s="100"/>
      <c r="RTI117" s="100"/>
      <c r="RTJ117" s="100"/>
      <c r="RTK117" s="100"/>
      <c r="RTL117" s="100"/>
      <c r="RTM117" s="100"/>
      <c r="RTN117" s="100"/>
      <c r="RTO117" s="100"/>
      <c r="RTP117" s="100"/>
      <c r="RTQ117" s="100"/>
      <c r="RTR117" s="100"/>
      <c r="RTS117" s="100"/>
      <c r="RTT117" s="100"/>
      <c r="RTU117" s="100"/>
      <c r="RTV117" s="100"/>
      <c r="RTW117" s="100"/>
      <c r="RTX117" s="100"/>
      <c r="RTY117" s="100"/>
      <c r="RTZ117" s="100"/>
      <c r="RUA117" s="100"/>
      <c r="RUB117" s="100"/>
      <c r="RUC117" s="100"/>
      <c r="RUD117" s="100"/>
      <c r="RUE117" s="100"/>
      <c r="RUF117" s="100"/>
      <c r="RUG117" s="100"/>
      <c r="RUH117" s="100"/>
      <c r="RUI117" s="100"/>
      <c r="RUJ117" s="100"/>
      <c r="RUK117" s="100"/>
      <c r="RUL117" s="100"/>
      <c r="RUM117" s="100"/>
      <c r="RUN117" s="100"/>
      <c r="RUO117" s="100"/>
      <c r="RUP117" s="100"/>
      <c r="RUQ117" s="100"/>
      <c r="RUR117" s="100"/>
      <c r="RUS117" s="100"/>
      <c r="RUT117" s="100"/>
      <c r="RUU117" s="100"/>
      <c r="RUV117" s="100"/>
      <c r="RUW117" s="100"/>
      <c r="RUX117" s="100"/>
      <c r="RUY117" s="100"/>
      <c r="RUZ117" s="100"/>
      <c r="RVA117" s="100"/>
      <c r="RVB117" s="100"/>
      <c r="RVC117" s="100"/>
      <c r="RVD117" s="100"/>
      <c r="RVE117" s="100"/>
      <c r="RVF117" s="100"/>
      <c r="RVG117" s="100"/>
      <c r="RVH117" s="100"/>
      <c r="RVI117" s="100"/>
      <c r="RVJ117" s="100"/>
      <c r="RVK117" s="100"/>
      <c r="RVL117" s="100"/>
      <c r="RVM117" s="100"/>
      <c r="RVN117" s="100"/>
      <c r="RVO117" s="100"/>
      <c r="RVP117" s="100"/>
      <c r="RVQ117" s="100"/>
      <c r="RVR117" s="100"/>
      <c r="RVS117" s="100"/>
      <c r="RVT117" s="100"/>
      <c r="RVU117" s="100"/>
      <c r="RVV117" s="100"/>
      <c r="RVW117" s="100"/>
      <c r="RVX117" s="100"/>
      <c r="RVY117" s="100"/>
      <c r="RVZ117" s="100"/>
      <c r="RWA117" s="100"/>
      <c r="RWB117" s="100"/>
      <c r="RWC117" s="100"/>
      <c r="RWD117" s="100"/>
      <c r="RWE117" s="100"/>
      <c r="RWF117" s="100"/>
      <c r="RWG117" s="100"/>
      <c r="RWH117" s="100"/>
      <c r="RWI117" s="100"/>
      <c r="RWJ117" s="100"/>
      <c r="RWK117" s="100"/>
      <c r="RWL117" s="100"/>
      <c r="RWM117" s="100"/>
      <c r="RWN117" s="100"/>
      <c r="RWO117" s="100"/>
      <c r="RWP117" s="100"/>
      <c r="RWQ117" s="100"/>
      <c r="RWR117" s="100"/>
      <c r="RWS117" s="100"/>
      <c r="RWT117" s="100"/>
      <c r="RWU117" s="100"/>
      <c r="RWV117" s="100"/>
      <c r="RWW117" s="100"/>
      <c r="RWX117" s="100"/>
      <c r="RWY117" s="100"/>
      <c r="RWZ117" s="100"/>
      <c r="RXA117" s="100"/>
      <c r="RXB117" s="100"/>
      <c r="RXC117" s="100"/>
      <c r="RXD117" s="100"/>
      <c r="RXE117" s="100"/>
      <c r="RXF117" s="100"/>
      <c r="RXG117" s="100"/>
      <c r="RXH117" s="100"/>
      <c r="RXI117" s="100"/>
      <c r="RXJ117" s="100"/>
      <c r="RXK117" s="100"/>
      <c r="RXL117" s="100"/>
      <c r="RXM117" s="100"/>
      <c r="RXN117" s="100"/>
      <c r="RXO117" s="100"/>
      <c r="RXP117" s="100"/>
      <c r="RXQ117" s="100"/>
      <c r="RXR117" s="100"/>
      <c r="RXS117" s="100"/>
      <c r="RXT117" s="100"/>
      <c r="RXU117" s="100"/>
      <c r="RXV117" s="100"/>
      <c r="RXW117" s="100"/>
      <c r="RXX117" s="100"/>
      <c r="RXY117" s="100"/>
      <c r="RXZ117" s="100"/>
      <c r="RYA117" s="100"/>
      <c r="RYB117" s="100"/>
      <c r="RYC117" s="100"/>
      <c r="RYD117" s="100"/>
      <c r="RYE117" s="100"/>
      <c r="RYF117" s="100"/>
      <c r="RYG117" s="100"/>
      <c r="RYH117" s="100"/>
      <c r="RYI117" s="100"/>
      <c r="RYJ117" s="100"/>
      <c r="RYK117" s="100"/>
      <c r="RYL117" s="100"/>
      <c r="RYM117" s="100"/>
      <c r="RYN117" s="100"/>
      <c r="RYO117" s="100"/>
      <c r="RYP117" s="100"/>
      <c r="RYQ117" s="100"/>
      <c r="RYR117" s="100"/>
      <c r="RYS117" s="100"/>
      <c r="RYT117" s="100"/>
      <c r="RYU117" s="100"/>
      <c r="RYV117" s="100"/>
      <c r="RYW117" s="100"/>
      <c r="RYX117" s="100"/>
      <c r="RYY117" s="100"/>
      <c r="RYZ117" s="100"/>
      <c r="RZA117" s="100"/>
      <c r="RZB117" s="100"/>
      <c r="RZC117" s="100"/>
      <c r="RZD117" s="100"/>
      <c r="RZE117" s="100"/>
      <c r="RZF117" s="100"/>
      <c r="RZG117" s="100"/>
      <c r="RZH117" s="100"/>
      <c r="RZI117" s="100"/>
      <c r="RZJ117" s="100"/>
      <c r="RZK117" s="100"/>
      <c r="RZL117" s="100"/>
      <c r="RZM117" s="100"/>
      <c r="RZN117" s="100"/>
      <c r="RZO117" s="100"/>
      <c r="RZP117" s="100"/>
      <c r="RZQ117" s="100"/>
      <c r="RZR117" s="100"/>
      <c r="RZS117" s="100"/>
      <c r="RZT117" s="100"/>
      <c r="RZU117" s="100"/>
      <c r="RZV117" s="100"/>
      <c r="RZW117" s="100"/>
      <c r="RZX117" s="100"/>
      <c r="RZY117" s="100"/>
      <c r="RZZ117" s="100"/>
      <c r="SAA117" s="100"/>
      <c r="SAB117" s="100"/>
      <c r="SAC117" s="100"/>
      <c r="SAD117" s="100"/>
      <c r="SAE117" s="100"/>
      <c r="SAF117" s="100"/>
      <c r="SAG117" s="100"/>
      <c r="SAH117" s="100"/>
      <c r="SAI117" s="100"/>
      <c r="SAJ117" s="100"/>
      <c r="SAK117" s="100"/>
      <c r="SAL117" s="100"/>
      <c r="SAM117" s="100"/>
      <c r="SAN117" s="100"/>
      <c r="SAO117" s="100"/>
      <c r="SAP117" s="100"/>
      <c r="SAQ117" s="100"/>
      <c r="SAR117" s="100"/>
      <c r="SAS117" s="100"/>
      <c r="SAT117" s="100"/>
      <c r="SAU117" s="100"/>
      <c r="SAV117" s="100"/>
      <c r="SAW117" s="100"/>
      <c r="SAX117" s="100"/>
      <c r="SAY117" s="100"/>
      <c r="SAZ117" s="100"/>
      <c r="SBA117" s="100"/>
      <c r="SBB117" s="100"/>
      <c r="SBC117" s="100"/>
      <c r="SBD117" s="100"/>
      <c r="SBE117" s="100"/>
      <c r="SBF117" s="100"/>
      <c r="SBG117" s="100"/>
      <c r="SBH117" s="100"/>
      <c r="SBI117" s="100"/>
      <c r="SBJ117" s="100"/>
      <c r="SBK117" s="100"/>
      <c r="SBL117" s="100"/>
      <c r="SBM117" s="100"/>
      <c r="SBN117" s="100"/>
      <c r="SBO117" s="100"/>
      <c r="SBP117" s="100"/>
      <c r="SBQ117" s="100"/>
      <c r="SBR117" s="100"/>
      <c r="SBS117" s="100"/>
      <c r="SBT117" s="100"/>
      <c r="SBU117" s="100"/>
      <c r="SBV117" s="100"/>
      <c r="SBW117" s="100"/>
      <c r="SBX117" s="100"/>
      <c r="SBY117" s="100"/>
      <c r="SBZ117" s="100"/>
      <c r="SCA117" s="100"/>
      <c r="SCB117" s="100"/>
      <c r="SCC117" s="100"/>
      <c r="SCD117" s="100"/>
      <c r="SCE117" s="100"/>
      <c r="SCF117" s="100"/>
      <c r="SCG117" s="100"/>
      <c r="SCH117" s="100"/>
      <c r="SCI117" s="100"/>
      <c r="SCJ117" s="100"/>
      <c r="SCK117" s="100"/>
      <c r="SCL117" s="100"/>
      <c r="SCM117" s="100"/>
      <c r="SCN117" s="100"/>
      <c r="SCO117" s="100"/>
      <c r="SCP117" s="100"/>
      <c r="SCQ117" s="100"/>
      <c r="SCR117" s="100"/>
      <c r="SCS117" s="100"/>
      <c r="SCT117" s="100"/>
      <c r="SCU117" s="100"/>
      <c r="SCV117" s="100"/>
      <c r="SCW117" s="100"/>
      <c r="SCX117" s="100"/>
      <c r="SCY117" s="100"/>
      <c r="SCZ117" s="100"/>
      <c r="SDA117" s="100"/>
      <c r="SDB117" s="100"/>
      <c r="SDC117" s="100"/>
      <c r="SDD117" s="100"/>
      <c r="SDE117" s="100"/>
      <c r="SDF117" s="100"/>
      <c r="SDG117" s="100"/>
      <c r="SDH117" s="100"/>
      <c r="SDI117" s="100"/>
      <c r="SDJ117" s="100"/>
      <c r="SDK117" s="100"/>
      <c r="SDL117" s="100"/>
      <c r="SDM117" s="100"/>
      <c r="SDN117" s="100"/>
      <c r="SDO117" s="100"/>
      <c r="SDP117" s="100"/>
      <c r="SDQ117" s="100"/>
      <c r="SDR117" s="100"/>
      <c r="SDS117" s="100"/>
      <c r="SDT117" s="100"/>
      <c r="SDU117" s="100"/>
      <c r="SDV117" s="100"/>
      <c r="SDW117" s="100"/>
      <c r="SDX117" s="100"/>
      <c r="SDY117" s="100"/>
      <c r="SDZ117" s="100"/>
      <c r="SEA117" s="100"/>
      <c r="SEB117" s="100"/>
      <c r="SEC117" s="100"/>
      <c r="SED117" s="100"/>
      <c r="SEE117" s="100"/>
      <c r="SEF117" s="100"/>
      <c r="SEG117" s="100"/>
      <c r="SEH117" s="100"/>
      <c r="SEI117" s="100"/>
      <c r="SEJ117" s="100"/>
      <c r="SEK117" s="100"/>
      <c r="SEL117" s="100"/>
      <c r="SEM117" s="100"/>
      <c r="SEN117" s="100"/>
      <c r="SEO117" s="100"/>
      <c r="SEP117" s="100"/>
      <c r="SEQ117" s="100"/>
      <c r="SER117" s="100"/>
      <c r="SES117" s="100"/>
      <c r="SET117" s="100"/>
      <c r="SEU117" s="100"/>
      <c r="SEV117" s="100"/>
      <c r="SEW117" s="100"/>
      <c r="SEX117" s="100"/>
      <c r="SEY117" s="100"/>
      <c r="SEZ117" s="100"/>
      <c r="SFA117" s="100"/>
      <c r="SFB117" s="100"/>
      <c r="SFC117" s="100"/>
      <c r="SFD117" s="100"/>
      <c r="SFE117" s="100"/>
      <c r="SFF117" s="100"/>
      <c r="SFG117" s="100"/>
      <c r="SFH117" s="100"/>
      <c r="SFI117" s="100"/>
      <c r="SFJ117" s="100"/>
      <c r="SFK117" s="100"/>
      <c r="SFL117" s="100"/>
      <c r="SFM117" s="100"/>
      <c r="SFN117" s="100"/>
      <c r="SFO117" s="100"/>
      <c r="SFP117" s="100"/>
      <c r="SFQ117" s="100"/>
      <c r="SFR117" s="100"/>
      <c r="SFS117" s="100"/>
      <c r="SFT117" s="100"/>
      <c r="SFU117" s="100"/>
      <c r="SFV117" s="100"/>
      <c r="SFW117" s="100"/>
      <c r="SFX117" s="100"/>
      <c r="SFY117" s="100"/>
      <c r="SFZ117" s="100"/>
      <c r="SGA117" s="100"/>
      <c r="SGB117" s="100"/>
      <c r="SGC117" s="100"/>
      <c r="SGD117" s="100"/>
      <c r="SGE117" s="100"/>
      <c r="SGF117" s="100"/>
      <c r="SGG117" s="100"/>
      <c r="SGH117" s="100"/>
      <c r="SGI117" s="100"/>
      <c r="SGJ117" s="100"/>
      <c r="SGK117" s="100"/>
      <c r="SGL117" s="100"/>
      <c r="SGM117" s="100"/>
      <c r="SGN117" s="100"/>
      <c r="SGO117" s="100"/>
      <c r="SGP117" s="100"/>
      <c r="SGQ117" s="100"/>
      <c r="SGR117" s="100"/>
      <c r="SGS117" s="100"/>
      <c r="SGT117" s="100"/>
      <c r="SGU117" s="100"/>
      <c r="SGV117" s="100"/>
      <c r="SGW117" s="100"/>
      <c r="SGX117" s="100"/>
      <c r="SGY117" s="100"/>
      <c r="SGZ117" s="100"/>
      <c r="SHA117" s="100"/>
      <c r="SHB117" s="100"/>
      <c r="SHC117" s="100"/>
      <c r="SHD117" s="100"/>
      <c r="SHE117" s="100"/>
      <c r="SHF117" s="100"/>
      <c r="SHG117" s="100"/>
      <c r="SHH117" s="100"/>
      <c r="SHI117" s="100"/>
      <c r="SHJ117" s="100"/>
      <c r="SHK117" s="100"/>
      <c r="SHL117" s="100"/>
      <c r="SHM117" s="100"/>
      <c r="SHN117" s="100"/>
      <c r="SHO117" s="100"/>
      <c r="SHP117" s="100"/>
      <c r="SHQ117" s="100"/>
      <c r="SHR117" s="100"/>
      <c r="SHS117" s="100"/>
      <c r="SHT117" s="100"/>
      <c r="SHU117" s="100"/>
      <c r="SHV117" s="100"/>
      <c r="SHW117" s="100"/>
      <c r="SHX117" s="100"/>
      <c r="SHY117" s="100"/>
      <c r="SHZ117" s="100"/>
      <c r="SIA117" s="100"/>
      <c r="SIB117" s="100"/>
      <c r="SIC117" s="100"/>
      <c r="SID117" s="100"/>
      <c r="SIE117" s="100"/>
      <c r="SIF117" s="100"/>
      <c r="SIG117" s="100"/>
      <c r="SIH117" s="100"/>
      <c r="SII117" s="100"/>
      <c r="SIJ117" s="100"/>
      <c r="SIK117" s="100"/>
      <c r="SIL117" s="100"/>
      <c r="SIM117" s="100"/>
      <c r="SIN117" s="100"/>
      <c r="SIO117" s="100"/>
      <c r="SIP117" s="100"/>
      <c r="SIQ117" s="100"/>
      <c r="SIR117" s="100"/>
      <c r="SIS117" s="100"/>
      <c r="SIT117" s="100"/>
      <c r="SIU117" s="100"/>
      <c r="SIV117" s="100"/>
      <c r="SIW117" s="100"/>
      <c r="SIX117" s="100"/>
      <c r="SIY117" s="100"/>
      <c r="SIZ117" s="100"/>
      <c r="SJA117" s="100"/>
      <c r="SJB117" s="100"/>
      <c r="SJC117" s="100"/>
      <c r="SJD117" s="100"/>
      <c r="SJE117" s="100"/>
      <c r="SJF117" s="100"/>
      <c r="SJG117" s="100"/>
      <c r="SJH117" s="100"/>
      <c r="SJI117" s="100"/>
      <c r="SJJ117" s="100"/>
      <c r="SJK117" s="100"/>
      <c r="SJL117" s="100"/>
      <c r="SJM117" s="100"/>
      <c r="SJN117" s="100"/>
      <c r="SJO117" s="100"/>
      <c r="SJP117" s="100"/>
      <c r="SJQ117" s="100"/>
      <c r="SJR117" s="100"/>
      <c r="SJS117" s="100"/>
      <c r="SJT117" s="100"/>
      <c r="SJU117" s="100"/>
      <c r="SJV117" s="100"/>
      <c r="SJW117" s="100"/>
      <c r="SJX117" s="100"/>
      <c r="SJY117" s="100"/>
      <c r="SJZ117" s="100"/>
      <c r="SKA117" s="100"/>
      <c r="SKB117" s="100"/>
      <c r="SKC117" s="100"/>
      <c r="SKD117" s="100"/>
      <c r="SKE117" s="100"/>
      <c r="SKF117" s="100"/>
      <c r="SKG117" s="100"/>
      <c r="SKH117" s="100"/>
      <c r="SKI117" s="100"/>
      <c r="SKJ117" s="100"/>
      <c r="SKK117" s="100"/>
      <c r="SKL117" s="100"/>
      <c r="SKM117" s="100"/>
      <c r="SKN117" s="100"/>
      <c r="SKO117" s="100"/>
      <c r="SKP117" s="100"/>
      <c r="SKQ117" s="100"/>
      <c r="SKR117" s="100"/>
      <c r="SKS117" s="100"/>
      <c r="SKT117" s="100"/>
      <c r="SKU117" s="100"/>
      <c r="SKV117" s="100"/>
      <c r="SKW117" s="100"/>
      <c r="SKX117" s="100"/>
      <c r="SKY117" s="100"/>
      <c r="SKZ117" s="100"/>
      <c r="SLA117" s="100"/>
      <c r="SLB117" s="100"/>
      <c r="SLC117" s="100"/>
      <c r="SLD117" s="100"/>
      <c r="SLE117" s="100"/>
      <c r="SLF117" s="100"/>
      <c r="SLG117" s="100"/>
      <c r="SLH117" s="100"/>
      <c r="SLI117" s="100"/>
      <c r="SLJ117" s="100"/>
      <c r="SLK117" s="100"/>
      <c r="SLL117" s="100"/>
      <c r="SLM117" s="100"/>
      <c r="SLN117" s="100"/>
      <c r="SLO117" s="100"/>
      <c r="SLP117" s="100"/>
      <c r="SLQ117" s="100"/>
      <c r="SLR117" s="100"/>
      <c r="SLS117" s="100"/>
      <c r="SLT117" s="100"/>
      <c r="SLU117" s="100"/>
      <c r="SLV117" s="100"/>
      <c r="SLW117" s="100"/>
      <c r="SLX117" s="100"/>
      <c r="SLY117" s="100"/>
      <c r="SLZ117" s="100"/>
      <c r="SMA117" s="100"/>
      <c r="SMB117" s="100"/>
      <c r="SMC117" s="100"/>
      <c r="SMD117" s="100"/>
      <c r="SME117" s="100"/>
      <c r="SMF117" s="100"/>
      <c r="SMG117" s="100"/>
      <c r="SMH117" s="100"/>
      <c r="SMI117" s="100"/>
      <c r="SMJ117" s="100"/>
      <c r="SMK117" s="100"/>
      <c r="SML117" s="100"/>
      <c r="SMM117" s="100"/>
      <c r="SMN117" s="100"/>
      <c r="SMO117" s="100"/>
      <c r="SMP117" s="100"/>
      <c r="SMQ117" s="100"/>
      <c r="SMR117" s="100"/>
      <c r="SMS117" s="100"/>
      <c r="SMT117" s="100"/>
      <c r="SMU117" s="100"/>
      <c r="SMV117" s="100"/>
      <c r="SMW117" s="100"/>
      <c r="SMX117" s="100"/>
      <c r="SMY117" s="100"/>
      <c r="SMZ117" s="100"/>
      <c r="SNA117" s="100"/>
      <c r="SNB117" s="100"/>
      <c r="SNC117" s="100"/>
      <c r="SND117" s="100"/>
      <c r="SNE117" s="100"/>
      <c r="SNF117" s="100"/>
      <c r="SNG117" s="100"/>
      <c r="SNH117" s="100"/>
      <c r="SNI117" s="100"/>
      <c r="SNJ117" s="100"/>
      <c r="SNK117" s="100"/>
      <c r="SNL117" s="100"/>
      <c r="SNM117" s="100"/>
      <c r="SNN117" s="100"/>
      <c r="SNO117" s="100"/>
      <c r="SNP117" s="100"/>
      <c r="SNQ117" s="100"/>
      <c r="SNR117" s="100"/>
      <c r="SNS117" s="100"/>
      <c r="SNT117" s="100"/>
      <c r="SNU117" s="100"/>
      <c r="SNV117" s="100"/>
      <c r="SNW117" s="100"/>
      <c r="SNX117" s="100"/>
      <c r="SNY117" s="100"/>
      <c r="SNZ117" s="100"/>
      <c r="SOA117" s="100"/>
      <c r="SOB117" s="100"/>
      <c r="SOC117" s="100"/>
      <c r="SOD117" s="100"/>
      <c r="SOE117" s="100"/>
      <c r="SOF117" s="100"/>
      <c r="SOG117" s="100"/>
      <c r="SOH117" s="100"/>
      <c r="SOI117" s="100"/>
      <c r="SOJ117" s="100"/>
      <c r="SOK117" s="100"/>
      <c r="SOL117" s="100"/>
      <c r="SOM117" s="100"/>
      <c r="SON117" s="100"/>
      <c r="SOO117" s="100"/>
      <c r="SOP117" s="100"/>
      <c r="SOQ117" s="100"/>
      <c r="SOR117" s="100"/>
      <c r="SOS117" s="100"/>
      <c r="SOT117" s="100"/>
      <c r="SOU117" s="100"/>
      <c r="SOV117" s="100"/>
      <c r="SOW117" s="100"/>
      <c r="SOX117" s="100"/>
      <c r="SOY117" s="100"/>
      <c r="SOZ117" s="100"/>
      <c r="SPA117" s="100"/>
      <c r="SPB117" s="100"/>
      <c r="SPC117" s="100"/>
      <c r="SPD117" s="100"/>
      <c r="SPE117" s="100"/>
      <c r="SPF117" s="100"/>
      <c r="SPG117" s="100"/>
      <c r="SPH117" s="100"/>
      <c r="SPI117" s="100"/>
      <c r="SPJ117" s="100"/>
      <c r="SPK117" s="100"/>
      <c r="SPL117" s="100"/>
      <c r="SPM117" s="100"/>
      <c r="SPN117" s="100"/>
      <c r="SPO117" s="100"/>
      <c r="SPP117" s="100"/>
      <c r="SPQ117" s="100"/>
      <c r="SPR117" s="100"/>
      <c r="SPS117" s="100"/>
      <c r="SPT117" s="100"/>
      <c r="SPU117" s="100"/>
      <c r="SPV117" s="100"/>
      <c r="SPW117" s="100"/>
      <c r="SPX117" s="100"/>
      <c r="SPY117" s="100"/>
      <c r="SPZ117" s="100"/>
      <c r="SQA117" s="100"/>
      <c r="SQB117" s="100"/>
      <c r="SQC117" s="100"/>
      <c r="SQD117" s="100"/>
      <c r="SQE117" s="100"/>
      <c r="SQF117" s="100"/>
      <c r="SQG117" s="100"/>
      <c r="SQH117" s="100"/>
      <c r="SQI117" s="100"/>
      <c r="SQJ117" s="100"/>
      <c r="SQK117" s="100"/>
      <c r="SQL117" s="100"/>
      <c r="SQM117" s="100"/>
      <c r="SQN117" s="100"/>
      <c r="SQO117" s="100"/>
      <c r="SQP117" s="100"/>
      <c r="SQQ117" s="100"/>
      <c r="SQR117" s="100"/>
      <c r="SQS117" s="100"/>
      <c r="SQT117" s="100"/>
      <c r="SQU117" s="100"/>
      <c r="SQV117" s="100"/>
      <c r="SQW117" s="100"/>
      <c r="SQX117" s="100"/>
      <c r="SQY117" s="100"/>
      <c r="SQZ117" s="100"/>
      <c r="SRA117" s="100"/>
      <c r="SRB117" s="100"/>
      <c r="SRC117" s="100"/>
      <c r="SRD117" s="100"/>
      <c r="SRE117" s="100"/>
      <c r="SRF117" s="100"/>
      <c r="SRG117" s="100"/>
      <c r="SRH117" s="100"/>
      <c r="SRI117" s="100"/>
      <c r="SRJ117" s="100"/>
      <c r="SRK117" s="100"/>
      <c r="SRL117" s="100"/>
      <c r="SRM117" s="100"/>
      <c r="SRN117" s="100"/>
      <c r="SRO117" s="100"/>
      <c r="SRP117" s="100"/>
      <c r="SRQ117" s="100"/>
      <c r="SRR117" s="100"/>
      <c r="SRS117" s="100"/>
      <c r="SRT117" s="100"/>
      <c r="SRU117" s="100"/>
      <c r="SRV117" s="100"/>
      <c r="SRW117" s="100"/>
      <c r="SRX117" s="100"/>
      <c r="SRY117" s="100"/>
      <c r="SRZ117" s="100"/>
      <c r="SSA117" s="100"/>
      <c r="SSB117" s="100"/>
      <c r="SSC117" s="100"/>
      <c r="SSD117" s="100"/>
      <c r="SSE117" s="100"/>
      <c r="SSF117" s="100"/>
      <c r="SSG117" s="100"/>
      <c r="SSH117" s="100"/>
      <c r="SSI117" s="100"/>
      <c r="SSJ117" s="100"/>
      <c r="SSK117" s="100"/>
      <c r="SSL117" s="100"/>
      <c r="SSM117" s="100"/>
      <c r="SSN117" s="100"/>
      <c r="SSO117" s="100"/>
      <c r="SSP117" s="100"/>
      <c r="SSQ117" s="100"/>
      <c r="SSR117" s="100"/>
      <c r="SSS117" s="100"/>
      <c r="SST117" s="100"/>
      <c r="SSU117" s="100"/>
      <c r="SSV117" s="100"/>
      <c r="SSW117" s="100"/>
      <c r="SSX117" s="100"/>
      <c r="SSY117" s="100"/>
      <c r="SSZ117" s="100"/>
      <c r="STA117" s="100"/>
      <c r="STB117" s="100"/>
      <c r="STC117" s="100"/>
      <c r="STD117" s="100"/>
      <c r="STE117" s="100"/>
      <c r="STF117" s="100"/>
      <c r="STG117" s="100"/>
      <c r="STH117" s="100"/>
      <c r="STI117" s="100"/>
      <c r="STJ117" s="100"/>
      <c r="STK117" s="100"/>
      <c r="STL117" s="100"/>
      <c r="STM117" s="100"/>
      <c r="STN117" s="100"/>
      <c r="STO117" s="100"/>
      <c r="STP117" s="100"/>
      <c r="STQ117" s="100"/>
      <c r="STR117" s="100"/>
      <c r="STS117" s="100"/>
      <c r="STT117" s="100"/>
      <c r="STU117" s="100"/>
      <c r="STV117" s="100"/>
      <c r="STW117" s="100"/>
      <c r="STX117" s="100"/>
      <c r="STY117" s="100"/>
      <c r="STZ117" s="100"/>
      <c r="SUA117" s="100"/>
      <c r="SUB117" s="100"/>
      <c r="SUC117" s="100"/>
      <c r="SUD117" s="100"/>
      <c r="SUE117" s="100"/>
      <c r="SUF117" s="100"/>
      <c r="SUG117" s="100"/>
      <c r="SUH117" s="100"/>
      <c r="SUI117" s="100"/>
      <c r="SUJ117" s="100"/>
      <c r="SUK117" s="100"/>
      <c r="SUL117" s="100"/>
      <c r="SUM117" s="100"/>
      <c r="SUN117" s="100"/>
      <c r="SUO117" s="100"/>
      <c r="SUP117" s="100"/>
      <c r="SUQ117" s="100"/>
      <c r="SUR117" s="100"/>
      <c r="SUS117" s="100"/>
      <c r="SUT117" s="100"/>
      <c r="SUU117" s="100"/>
      <c r="SUV117" s="100"/>
      <c r="SUW117" s="100"/>
      <c r="SUX117" s="100"/>
      <c r="SUY117" s="100"/>
      <c r="SUZ117" s="100"/>
      <c r="SVA117" s="100"/>
      <c r="SVB117" s="100"/>
      <c r="SVC117" s="100"/>
      <c r="SVD117" s="100"/>
      <c r="SVE117" s="100"/>
      <c r="SVF117" s="100"/>
      <c r="SVG117" s="100"/>
      <c r="SVH117" s="100"/>
      <c r="SVI117" s="100"/>
      <c r="SVJ117" s="100"/>
      <c r="SVK117" s="100"/>
      <c r="SVL117" s="100"/>
      <c r="SVM117" s="100"/>
      <c r="SVN117" s="100"/>
      <c r="SVO117" s="100"/>
      <c r="SVP117" s="100"/>
      <c r="SVQ117" s="100"/>
      <c r="SVR117" s="100"/>
      <c r="SVS117" s="100"/>
      <c r="SVT117" s="100"/>
      <c r="SVU117" s="100"/>
      <c r="SVV117" s="100"/>
      <c r="SVW117" s="100"/>
      <c r="SVX117" s="100"/>
      <c r="SVY117" s="100"/>
      <c r="SVZ117" s="100"/>
      <c r="SWA117" s="100"/>
      <c r="SWB117" s="100"/>
      <c r="SWC117" s="100"/>
      <c r="SWD117" s="100"/>
      <c r="SWE117" s="100"/>
      <c r="SWF117" s="100"/>
      <c r="SWG117" s="100"/>
      <c r="SWH117" s="100"/>
      <c r="SWI117" s="100"/>
      <c r="SWJ117" s="100"/>
      <c r="SWK117" s="100"/>
      <c r="SWL117" s="100"/>
      <c r="SWM117" s="100"/>
      <c r="SWN117" s="100"/>
      <c r="SWO117" s="100"/>
      <c r="SWP117" s="100"/>
      <c r="SWQ117" s="100"/>
      <c r="SWR117" s="100"/>
      <c r="SWS117" s="100"/>
      <c r="SWT117" s="100"/>
      <c r="SWU117" s="100"/>
      <c r="SWV117" s="100"/>
      <c r="SWW117" s="100"/>
      <c r="SWX117" s="100"/>
      <c r="SWY117" s="100"/>
      <c r="SWZ117" s="100"/>
      <c r="SXA117" s="100"/>
      <c r="SXB117" s="100"/>
      <c r="SXC117" s="100"/>
      <c r="SXD117" s="100"/>
      <c r="SXE117" s="100"/>
      <c r="SXF117" s="100"/>
      <c r="SXG117" s="100"/>
      <c r="SXH117" s="100"/>
      <c r="SXI117" s="100"/>
      <c r="SXJ117" s="100"/>
      <c r="SXK117" s="100"/>
      <c r="SXL117" s="100"/>
      <c r="SXM117" s="100"/>
      <c r="SXN117" s="100"/>
      <c r="SXO117" s="100"/>
      <c r="SXP117" s="100"/>
      <c r="SXQ117" s="100"/>
      <c r="SXR117" s="100"/>
      <c r="SXS117" s="100"/>
      <c r="SXT117" s="100"/>
      <c r="SXU117" s="100"/>
      <c r="SXV117" s="100"/>
      <c r="SXW117" s="100"/>
      <c r="SXX117" s="100"/>
      <c r="SXY117" s="100"/>
      <c r="SXZ117" s="100"/>
      <c r="SYA117" s="100"/>
      <c r="SYB117" s="100"/>
      <c r="SYC117" s="100"/>
      <c r="SYD117" s="100"/>
      <c r="SYE117" s="100"/>
      <c r="SYF117" s="100"/>
      <c r="SYG117" s="100"/>
      <c r="SYH117" s="100"/>
      <c r="SYI117" s="100"/>
      <c r="SYJ117" s="100"/>
      <c r="SYK117" s="100"/>
      <c r="SYL117" s="100"/>
      <c r="SYM117" s="100"/>
      <c r="SYN117" s="100"/>
      <c r="SYO117" s="100"/>
      <c r="SYP117" s="100"/>
      <c r="SYQ117" s="100"/>
      <c r="SYR117" s="100"/>
      <c r="SYS117" s="100"/>
      <c r="SYT117" s="100"/>
      <c r="SYU117" s="100"/>
      <c r="SYV117" s="100"/>
      <c r="SYW117" s="100"/>
      <c r="SYX117" s="100"/>
      <c r="SYY117" s="100"/>
      <c r="SYZ117" s="100"/>
      <c r="SZA117" s="100"/>
      <c r="SZB117" s="100"/>
      <c r="SZC117" s="100"/>
      <c r="SZD117" s="100"/>
      <c r="SZE117" s="100"/>
      <c r="SZF117" s="100"/>
      <c r="SZG117" s="100"/>
      <c r="SZH117" s="100"/>
      <c r="SZI117" s="100"/>
      <c r="SZJ117" s="100"/>
      <c r="SZK117" s="100"/>
      <c r="SZL117" s="100"/>
      <c r="SZM117" s="100"/>
      <c r="SZN117" s="100"/>
      <c r="SZO117" s="100"/>
      <c r="SZP117" s="100"/>
      <c r="SZQ117" s="100"/>
      <c r="SZR117" s="100"/>
      <c r="SZS117" s="100"/>
      <c r="SZT117" s="100"/>
      <c r="SZU117" s="100"/>
      <c r="SZV117" s="100"/>
      <c r="SZW117" s="100"/>
      <c r="SZX117" s="100"/>
      <c r="SZY117" s="100"/>
      <c r="SZZ117" s="100"/>
      <c r="TAA117" s="100"/>
      <c r="TAB117" s="100"/>
      <c r="TAC117" s="100"/>
      <c r="TAD117" s="100"/>
      <c r="TAE117" s="100"/>
      <c r="TAF117" s="100"/>
      <c r="TAG117" s="100"/>
      <c r="TAH117" s="100"/>
      <c r="TAI117" s="100"/>
      <c r="TAJ117" s="100"/>
      <c r="TAK117" s="100"/>
      <c r="TAL117" s="100"/>
      <c r="TAM117" s="100"/>
      <c r="TAN117" s="100"/>
      <c r="TAO117" s="100"/>
      <c r="TAP117" s="100"/>
      <c r="TAQ117" s="100"/>
      <c r="TAR117" s="100"/>
      <c r="TAS117" s="100"/>
      <c r="TAT117" s="100"/>
      <c r="TAU117" s="100"/>
      <c r="TAV117" s="100"/>
      <c r="TAW117" s="100"/>
      <c r="TAX117" s="100"/>
      <c r="TAY117" s="100"/>
      <c r="TAZ117" s="100"/>
      <c r="TBA117" s="100"/>
      <c r="TBB117" s="100"/>
      <c r="TBC117" s="100"/>
      <c r="TBD117" s="100"/>
      <c r="TBE117" s="100"/>
      <c r="TBF117" s="100"/>
      <c r="TBG117" s="100"/>
      <c r="TBH117" s="100"/>
      <c r="TBI117" s="100"/>
      <c r="TBJ117" s="100"/>
      <c r="TBK117" s="100"/>
      <c r="TBL117" s="100"/>
      <c r="TBM117" s="100"/>
      <c r="TBN117" s="100"/>
      <c r="TBO117" s="100"/>
      <c r="TBP117" s="100"/>
      <c r="TBQ117" s="100"/>
      <c r="TBR117" s="100"/>
      <c r="TBS117" s="100"/>
      <c r="TBT117" s="100"/>
      <c r="TBU117" s="100"/>
      <c r="TBV117" s="100"/>
      <c r="TBW117" s="100"/>
      <c r="TBX117" s="100"/>
      <c r="TBY117" s="100"/>
      <c r="TBZ117" s="100"/>
      <c r="TCA117" s="100"/>
      <c r="TCB117" s="100"/>
      <c r="TCC117" s="100"/>
      <c r="TCD117" s="100"/>
      <c r="TCE117" s="100"/>
      <c r="TCF117" s="100"/>
      <c r="TCG117" s="100"/>
      <c r="TCH117" s="100"/>
      <c r="TCI117" s="100"/>
      <c r="TCJ117" s="100"/>
      <c r="TCK117" s="100"/>
      <c r="TCL117" s="100"/>
      <c r="TCM117" s="100"/>
      <c r="TCN117" s="100"/>
      <c r="TCO117" s="100"/>
      <c r="TCP117" s="100"/>
      <c r="TCQ117" s="100"/>
      <c r="TCR117" s="100"/>
      <c r="TCS117" s="100"/>
      <c r="TCT117" s="100"/>
      <c r="TCU117" s="100"/>
      <c r="TCV117" s="100"/>
      <c r="TCW117" s="100"/>
      <c r="TCX117" s="100"/>
      <c r="TCY117" s="100"/>
      <c r="TCZ117" s="100"/>
      <c r="TDA117" s="100"/>
      <c r="TDB117" s="100"/>
      <c r="TDC117" s="100"/>
      <c r="TDD117" s="100"/>
      <c r="TDE117" s="100"/>
      <c r="TDF117" s="100"/>
      <c r="TDG117" s="100"/>
      <c r="TDH117" s="100"/>
      <c r="TDI117" s="100"/>
      <c r="TDJ117" s="100"/>
      <c r="TDK117" s="100"/>
      <c r="TDL117" s="100"/>
      <c r="TDM117" s="100"/>
      <c r="TDN117" s="100"/>
      <c r="TDO117" s="100"/>
      <c r="TDP117" s="100"/>
      <c r="TDQ117" s="100"/>
      <c r="TDR117" s="100"/>
      <c r="TDS117" s="100"/>
      <c r="TDT117" s="100"/>
      <c r="TDU117" s="100"/>
      <c r="TDV117" s="100"/>
      <c r="TDW117" s="100"/>
      <c r="TDX117" s="100"/>
      <c r="TDY117" s="100"/>
      <c r="TDZ117" s="100"/>
      <c r="TEA117" s="100"/>
      <c r="TEB117" s="100"/>
      <c r="TEC117" s="100"/>
      <c r="TED117" s="100"/>
      <c r="TEE117" s="100"/>
      <c r="TEF117" s="100"/>
      <c r="TEG117" s="100"/>
      <c r="TEH117" s="100"/>
      <c r="TEI117" s="100"/>
      <c r="TEJ117" s="100"/>
      <c r="TEK117" s="100"/>
      <c r="TEL117" s="100"/>
      <c r="TEM117" s="100"/>
      <c r="TEN117" s="100"/>
      <c r="TEO117" s="100"/>
      <c r="TEP117" s="100"/>
      <c r="TEQ117" s="100"/>
      <c r="TER117" s="100"/>
      <c r="TES117" s="100"/>
      <c r="TET117" s="100"/>
      <c r="TEU117" s="100"/>
      <c r="TEV117" s="100"/>
      <c r="TEW117" s="100"/>
      <c r="TEX117" s="100"/>
      <c r="TEY117" s="100"/>
      <c r="TEZ117" s="100"/>
      <c r="TFA117" s="100"/>
      <c r="TFB117" s="100"/>
      <c r="TFC117" s="100"/>
      <c r="TFD117" s="100"/>
      <c r="TFE117" s="100"/>
      <c r="TFF117" s="100"/>
      <c r="TFG117" s="100"/>
      <c r="TFH117" s="100"/>
      <c r="TFI117" s="100"/>
      <c r="TFJ117" s="100"/>
      <c r="TFK117" s="100"/>
      <c r="TFL117" s="100"/>
      <c r="TFM117" s="100"/>
      <c r="TFN117" s="100"/>
      <c r="TFO117" s="100"/>
      <c r="TFP117" s="100"/>
      <c r="TFQ117" s="100"/>
      <c r="TFR117" s="100"/>
      <c r="TFS117" s="100"/>
      <c r="TFT117" s="100"/>
      <c r="TFU117" s="100"/>
      <c r="TFV117" s="100"/>
      <c r="TFW117" s="100"/>
      <c r="TFX117" s="100"/>
      <c r="TFY117" s="100"/>
      <c r="TFZ117" s="100"/>
      <c r="TGA117" s="100"/>
      <c r="TGB117" s="100"/>
      <c r="TGC117" s="100"/>
      <c r="TGD117" s="100"/>
      <c r="TGE117" s="100"/>
      <c r="TGF117" s="100"/>
      <c r="TGG117" s="100"/>
      <c r="TGH117" s="100"/>
      <c r="TGI117" s="100"/>
      <c r="TGJ117" s="100"/>
      <c r="TGK117" s="100"/>
      <c r="TGL117" s="100"/>
      <c r="TGM117" s="100"/>
      <c r="TGN117" s="100"/>
      <c r="TGO117" s="100"/>
      <c r="TGP117" s="100"/>
      <c r="TGQ117" s="100"/>
      <c r="TGR117" s="100"/>
      <c r="TGS117" s="100"/>
      <c r="TGT117" s="100"/>
      <c r="TGU117" s="100"/>
      <c r="TGV117" s="100"/>
      <c r="TGW117" s="100"/>
      <c r="TGX117" s="100"/>
      <c r="TGY117" s="100"/>
      <c r="TGZ117" s="100"/>
      <c r="THA117" s="100"/>
      <c r="THB117" s="100"/>
      <c r="THC117" s="100"/>
      <c r="THD117" s="100"/>
      <c r="THE117" s="100"/>
      <c r="THF117" s="100"/>
      <c r="THG117" s="100"/>
      <c r="THH117" s="100"/>
      <c r="THI117" s="100"/>
      <c r="THJ117" s="100"/>
      <c r="THK117" s="100"/>
      <c r="THL117" s="100"/>
      <c r="THM117" s="100"/>
      <c r="THN117" s="100"/>
      <c r="THO117" s="100"/>
      <c r="THP117" s="100"/>
      <c r="THQ117" s="100"/>
      <c r="THR117" s="100"/>
      <c r="THS117" s="100"/>
      <c r="THT117" s="100"/>
      <c r="THU117" s="100"/>
      <c r="THV117" s="100"/>
      <c r="THW117" s="100"/>
      <c r="THX117" s="100"/>
      <c r="THY117" s="100"/>
      <c r="THZ117" s="100"/>
      <c r="TIA117" s="100"/>
      <c r="TIB117" s="100"/>
      <c r="TIC117" s="100"/>
      <c r="TID117" s="100"/>
      <c r="TIE117" s="100"/>
      <c r="TIF117" s="100"/>
      <c r="TIG117" s="100"/>
      <c r="TIH117" s="100"/>
      <c r="TII117" s="100"/>
      <c r="TIJ117" s="100"/>
      <c r="TIK117" s="100"/>
      <c r="TIL117" s="100"/>
      <c r="TIM117" s="100"/>
      <c r="TIN117" s="100"/>
      <c r="TIO117" s="100"/>
      <c r="TIP117" s="100"/>
      <c r="TIQ117" s="100"/>
      <c r="TIR117" s="100"/>
      <c r="TIS117" s="100"/>
      <c r="TIT117" s="100"/>
      <c r="TIU117" s="100"/>
      <c r="TIV117" s="100"/>
      <c r="TIW117" s="100"/>
      <c r="TIX117" s="100"/>
      <c r="TIY117" s="100"/>
      <c r="TIZ117" s="100"/>
      <c r="TJA117" s="100"/>
      <c r="TJB117" s="100"/>
      <c r="TJC117" s="100"/>
      <c r="TJD117" s="100"/>
      <c r="TJE117" s="100"/>
      <c r="TJF117" s="100"/>
      <c r="TJG117" s="100"/>
      <c r="TJH117" s="100"/>
      <c r="TJI117" s="100"/>
      <c r="TJJ117" s="100"/>
      <c r="TJK117" s="100"/>
      <c r="TJL117" s="100"/>
      <c r="TJM117" s="100"/>
      <c r="TJN117" s="100"/>
      <c r="TJO117" s="100"/>
      <c r="TJP117" s="100"/>
      <c r="TJQ117" s="100"/>
      <c r="TJR117" s="100"/>
      <c r="TJS117" s="100"/>
      <c r="TJT117" s="100"/>
      <c r="TJU117" s="100"/>
      <c r="TJV117" s="100"/>
      <c r="TJW117" s="100"/>
      <c r="TJX117" s="100"/>
      <c r="TJY117" s="100"/>
      <c r="TJZ117" s="100"/>
      <c r="TKA117" s="100"/>
      <c r="TKB117" s="100"/>
      <c r="TKC117" s="100"/>
      <c r="TKD117" s="100"/>
      <c r="TKE117" s="100"/>
      <c r="TKF117" s="100"/>
      <c r="TKG117" s="100"/>
      <c r="TKH117" s="100"/>
      <c r="TKI117" s="100"/>
      <c r="TKJ117" s="100"/>
      <c r="TKK117" s="100"/>
      <c r="TKL117" s="100"/>
      <c r="TKM117" s="100"/>
      <c r="TKN117" s="100"/>
      <c r="TKO117" s="100"/>
      <c r="TKP117" s="100"/>
      <c r="TKQ117" s="100"/>
      <c r="TKR117" s="100"/>
      <c r="TKS117" s="100"/>
      <c r="TKT117" s="100"/>
      <c r="TKU117" s="100"/>
      <c r="TKV117" s="100"/>
      <c r="TKW117" s="100"/>
      <c r="TKX117" s="100"/>
      <c r="TKY117" s="100"/>
      <c r="TKZ117" s="100"/>
      <c r="TLA117" s="100"/>
      <c r="TLB117" s="100"/>
      <c r="TLC117" s="100"/>
      <c r="TLD117" s="100"/>
      <c r="TLE117" s="100"/>
      <c r="TLF117" s="100"/>
      <c r="TLG117" s="100"/>
      <c r="TLH117" s="100"/>
      <c r="TLI117" s="100"/>
      <c r="TLJ117" s="100"/>
      <c r="TLK117" s="100"/>
      <c r="TLL117" s="100"/>
      <c r="TLM117" s="100"/>
      <c r="TLN117" s="100"/>
      <c r="TLO117" s="100"/>
      <c r="TLP117" s="100"/>
      <c r="TLQ117" s="100"/>
      <c r="TLR117" s="100"/>
      <c r="TLS117" s="100"/>
      <c r="TLT117" s="100"/>
      <c r="TLU117" s="100"/>
      <c r="TLV117" s="100"/>
      <c r="TLW117" s="100"/>
      <c r="TLX117" s="100"/>
      <c r="TLY117" s="100"/>
      <c r="TLZ117" s="100"/>
      <c r="TMA117" s="100"/>
      <c r="TMB117" s="100"/>
      <c r="TMC117" s="100"/>
      <c r="TMD117" s="100"/>
      <c r="TME117" s="100"/>
      <c r="TMF117" s="100"/>
      <c r="TMG117" s="100"/>
      <c r="TMH117" s="100"/>
      <c r="TMI117" s="100"/>
      <c r="TMJ117" s="100"/>
      <c r="TMK117" s="100"/>
      <c r="TML117" s="100"/>
      <c r="TMM117" s="100"/>
      <c r="TMN117" s="100"/>
      <c r="TMO117" s="100"/>
      <c r="TMP117" s="100"/>
      <c r="TMQ117" s="100"/>
      <c r="TMR117" s="100"/>
      <c r="TMS117" s="100"/>
      <c r="TMT117" s="100"/>
      <c r="TMU117" s="100"/>
      <c r="TMV117" s="100"/>
      <c r="TMW117" s="100"/>
      <c r="TMX117" s="100"/>
      <c r="TMY117" s="100"/>
      <c r="TMZ117" s="100"/>
      <c r="TNA117" s="100"/>
      <c r="TNB117" s="100"/>
      <c r="TNC117" s="100"/>
      <c r="TND117" s="100"/>
      <c r="TNE117" s="100"/>
      <c r="TNF117" s="100"/>
      <c r="TNG117" s="100"/>
      <c r="TNH117" s="100"/>
      <c r="TNI117" s="100"/>
      <c r="TNJ117" s="100"/>
      <c r="TNK117" s="100"/>
      <c r="TNL117" s="100"/>
      <c r="TNM117" s="100"/>
      <c r="TNN117" s="100"/>
      <c r="TNO117" s="100"/>
      <c r="TNP117" s="100"/>
      <c r="TNQ117" s="100"/>
      <c r="TNR117" s="100"/>
      <c r="TNS117" s="100"/>
      <c r="TNT117" s="100"/>
      <c r="TNU117" s="100"/>
      <c r="TNV117" s="100"/>
      <c r="TNW117" s="100"/>
      <c r="TNX117" s="100"/>
      <c r="TNY117" s="100"/>
      <c r="TNZ117" s="100"/>
      <c r="TOA117" s="100"/>
      <c r="TOB117" s="100"/>
      <c r="TOC117" s="100"/>
      <c r="TOD117" s="100"/>
      <c r="TOE117" s="100"/>
      <c r="TOF117" s="100"/>
      <c r="TOG117" s="100"/>
      <c r="TOH117" s="100"/>
      <c r="TOI117" s="100"/>
      <c r="TOJ117" s="100"/>
      <c r="TOK117" s="100"/>
      <c r="TOL117" s="100"/>
      <c r="TOM117" s="100"/>
      <c r="TON117" s="100"/>
      <c r="TOO117" s="100"/>
      <c r="TOP117" s="100"/>
      <c r="TOQ117" s="100"/>
      <c r="TOR117" s="100"/>
      <c r="TOS117" s="100"/>
      <c r="TOT117" s="100"/>
      <c r="TOU117" s="100"/>
      <c r="TOV117" s="100"/>
      <c r="TOW117" s="100"/>
      <c r="TOX117" s="100"/>
      <c r="TOY117" s="100"/>
      <c r="TOZ117" s="100"/>
      <c r="TPA117" s="100"/>
      <c r="TPB117" s="100"/>
      <c r="TPC117" s="100"/>
      <c r="TPD117" s="100"/>
      <c r="TPE117" s="100"/>
      <c r="TPF117" s="100"/>
      <c r="TPG117" s="100"/>
      <c r="TPH117" s="100"/>
      <c r="TPI117" s="100"/>
      <c r="TPJ117" s="100"/>
      <c r="TPK117" s="100"/>
      <c r="TPL117" s="100"/>
      <c r="TPM117" s="100"/>
      <c r="TPN117" s="100"/>
      <c r="TPO117" s="100"/>
      <c r="TPP117" s="100"/>
      <c r="TPQ117" s="100"/>
      <c r="TPR117" s="100"/>
      <c r="TPS117" s="100"/>
      <c r="TPT117" s="100"/>
      <c r="TPU117" s="100"/>
      <c r="TPV117" s="100"/>
      <c r="TPW117" s="100"/>
      <c r="TPX117" s="100"/>
      <c r="TPY117" s="100"/>
      <c r="TPZ117" s="100"/>
      <c r="TQA117" s="100"/>
      <c r="TQB117" s="100"/>
      <c r="TQC117" s="100"/>
      <c r="TQD117" s="100"/>
      <c r="TQE117" s="100"/>
      <c r="TQF117" s="100"/>
      <c r="TQG117" s="100"/>
      <c r="TQH117" s="100"/>
      <c r="TQI117" s="100"/>
      <c r="TQJ117" s="100"/>
      <c r="TQK117" s="100"/>
      <c r="TQL117" s="100"/>
      <c r="TQM117" s="100"/>
      <c r="TQN117" s="100"/>
      <c r="TQO117" s="100"/>
      <c r="TQP117" s="100"/>
      <c r="TQQ117" s="100"/>
      <c r="TQR117" s="100"/>
      <c r="TQS117" s="100"/>
      <c r="TQT117" s="100"/>
      <c r="TQU117" s="100"/>
      <c r="TQV117" s="100"/>
      <c r="TQW117" s="100"/>
      <c r="TQX117" s="100"/>
      <c r="TQY117" s="100"/>
      <c r="TQZ117" s="100"/>
      <c r="TRA117" s="100"/>
      <c r="TRB117" s="100"/>
      <c r="TRC117" s="100"/>
      <c r="TRD117" s="100"/>
      <c r="TRE117" s="100"/>
      <c r="TRF117" s="100"/>
      <c r="TRG117" s="100"/>
      <c r="TRH117" s="100"/>
      <c r="TRI117" s="100"/>
      <c r="TRJ117" s="100"/>
      <c r="TRK117" s="100"/>
      <c r="TRL117" s="100"/>
      <c r="TRM117" s="100"/>
      <c r="TRN117" s="100"/>
      <c r="TRO117" s="100"/>
      <c r="TRP117" s="100"/>
      <c r="TRQ117" s="100"/>
      <c r="TRR117" s="100"/>
      <c r="TRS117" s="100"/>
      <c r="TRT117" s="100"/>
      <c r="TRU117" s="100"/>
      <c r="TRV117" s="100"/>
      <c r="TRW117" s="100"/>
      <c r="TRX117" s="100"/>
      <c r="TRY117" s="100"/>
      <c r="TRZ117" s="100"/>
      <c r="TSA117" s="100"/>
      <c r="TSB117" s="100"/>
      <c r="TSC117" s="100"/>
      <c r="TSD117" s="100"/>
      <c r="TSE117" s="100"/>
      <c r="TSF117" s="100"/>
      <c r="TSG117" s="100"/>
      <c r="TSH117" s="100"/>
      <c r="TSI117" s="100"/>
      <c r="TSJ117" s="100"/>
      <c r="TSK117" s="100"/>
      <c r="TSL117" s="100"/>
      <c r="TSM117" s="100"/>
      <c r="TSN117" s="100"/>
      <c r="TSO117" s="100"/>
      <c r="TSP117" s="100"/>
      <c r="TSQ117" s="100"/>
      <c r="TSR117" s="100"/>
      <c r="TSS117" s="100"/>
      <c r="TST117" s="100"/>
      <c r="TSU117" s="100"/>
      <c r="TSV117" s="100"/>
      <c r="TSW117" s="100"/>
      <c r="TSX117" s="100"/>
      <c r="TSY117" s="100"/>
      <c r="TSZ117" s="100"/>
      <c r="TTA117" s="100"/>
      <c r="TTB117" s="100"/>
      <c r="TTC117" s="100"/>
      <c r="TTD117" s="100"/>
      <c r="TTE117" s="100"/>
      <c r="TTF117" s="100"/>
      <c r="TTG117" s="100"/>
      <c r="TTH117" s="100"/>
      <c r="TTI117" s="100"/>
      <c r="TTJ117" s="100"/>
      <c r="TTK117" s="100"/>
      <c r="TTL117" s="100"/>
      <c r="TTM117" s="100"/>
      <c r="TTN117" s="100"/>
      <c r="TTO117" s="100"/>
      <c r="TTP117" s="100"/>
      <c r="TTQ117" s="100"/>
      <c r="TTR117" s="100"/>
      <c r="TTS117" s="100"/>
      <c r="TTT117" s="100"/>
      <c r="TTU117" s="100"/>
      <c r="TTV117" s="100"/>
      <c r="TTW117" s="100"/>
      <c r="TTX117" s="100"/>
      <c r="TTY117" s="100"/>
      <c r="TTZ117" s="100"/>
      <c r="TUA117" s="100"/>
      <c r="TUB117" s="100"/>
      <c r="TUC117" s="100"/>
      <c r="TUD117" s="100"/>
      <c r="TUE117" s="100"/>
      <c r="TUF117" s="100"/>
      <c r="TUG117" s="100"/>
      <c r="TUH117" s="100"/>
      <c r="TUI117" s="100"/>
      <c r="TUJ117" s="100"/>
      <c r="TUK117" s="100"/>
      <c r="TUL117" s="100"/>
      <c r="TUM117" s="100"/>
      <c r="TUN117" s="100"/>
      <c r="TUO117" s="100"/>
      <c r="TUP117" s="100"/>
      <c r="TUQ117" s="100"/>
      <c r="TUR117" s="100"/>
      <c r="TUS117" s="100"/>
      <c r="TUT117" s="100"/>
      <c r="TUU117" s="100"/>
      <c r="TUV117" s="100"/>
      <c r="TUW117" s="100"/>
      <c r="TUX117" s="100"/>
      <c r="TUY117" s="100"/>
      <c r="TUZ117" s="100"/>
      <c r="TVA117" s="100"/>
      <c r="TVB117" s="100"/>
      <c r="TVC117" s="100"/>
      <c r="TVD117" s="100"/>
      <c r="TVE117" s="100"/>
      <c r="TVF117" s="100"/>
      <c r="TVG117" s="100"/>
      <c r="TVH117" s="100"/>
      <c r="TVI117" s="100"/>
      <c r="TVJ117" s="100"/>
      <c r="TVK117" s="100"/>
      <c r="TVL117" s="100"/>
      <c r="TVM117" s="100"/>
      <c r="TVN117" s="100"/>
      <c r="TVO117" s="100"/>
      <c r="TVP117" s="100"/>
      <c r="TVQ117" s="100"/>
      <c r="TVR117" s="100"/>
      <c r="TVS117" s="100"/>
      <c r="TVT117" s="100"/>
      <c r="TVU117" s="100"/>
      <c r="TVV117" s="100"/>
      <c r="TVW117" s="100"/>
      <c r="TVX117" s="100"/>
      <c r="TVY117" s="100"/>
      <c r="TVZ117" s="100"/>
      <c r="TWA117" s="100"/>
      <c r="TWB117" s="100"/>
      <c r="TWC117" s="100"/>
      <c r="TWD117" s="100"/>
      <c r="TWE117" s="100"/>
      <c r="TWF117" s="100"/>
      <c r="TWG117" s="100"/>
      <c r="TWH117" s="100"/>
      <c r="TWI117" s="100"/>
      <c r="TWJ117" s="100"/>
      <c r="TWK117" s="100"/>
      <c r="TWL117" s="100"/>
      <c r="TWM117" s="100"/>
      <c r="TWN117" s="100"/>
      <c r="TWO117" s="100"/>
      <c r="TWP117" s="100"/>
      <c r="TWQ117" s="100"/>
      <c r="TWR117" s="100"/>
      <c r="TWS117" s="100"/>
      <c r="TWT117" s="100"/>
      <c r="TWU117" s="100"/>
      <c r="TWV117" s="100"/>
      <c r="TWW117" s="100"/>
      <c r="TWX117" s="100"/>
      <c r="TWY117" s="100"/>
      <c r="TWZ117" s="100"/>
      <c r="TXA117" s="100"/>
      <c r="TXB117" s="100"/>
      <c r="TXC117" s="100"/>
      <c r="TXD117" s="100"/>
      <c r="TXE117" s="100"/>
      <c r="TXF117" s="100"/>
      <c r="TXG117" s="100"/>
      <c r="TXH117" s="100"/>
      <c r="TXI117" s="100"/>
      <c r="TXJ117" s="100"/>
      <c r="TXK117" s="100"/>
      <c r="TXL117" s="100"/>
      <c r="TXM117" s="100"/>
      <c r="TXN117" s="100"/>
      <c r="TXO117" s="100"/>
      <c r="TXP117" s="100"/>
      <c r="TXQ117" s="100"/>
      <c r="TXR117" s="100"/>
      <c r="TXS117" s="100"/>
      <c r="TXT117" s="100"/>
      <c r="TXU117" s="100"/>
      <c r="TXV117" s="100"/>
      <c r="TXW117" s="100"/>
      <c r="TXX117" s="100"/>
      <c r="TXY117" s="100"/>
      <c r="TXZ117" s="100"/>
      <c r="TYA117" s="100"/>
      <c r="TYB117" s="100"/>
      <c r="TYC117" s="100"/>
      <c r="TYD117" s="100"/>
      <c r="TYE117" s="100"/>
      <c r="TYF117" s="100"/>
      <c r="TYG117" s="100"/>
      <c r="TYH117" s="100"/>
      <c r="TYI117" s="100"/>
      <c r="TYJ117" s="100"/>
      <c r="TYK117" s="100"/>
      <c r="TYL117" s="100"/>
      <c r="TYM117" s="100"/>
      <c r="TYN117" s="100"/>
      <c r="TYO117" s="100"/>
      <c r="TYP117" s="100"/>
      <c r="TYQ117" s="100"/>
      <c r="TYR117" s="100"/>
      <c r="TYS117" s="100"/>
      <c r="TYT117" s="100"/>
      <c r="TYU117" s="100"/>
      <c r="TYV117" s="100"/>
      <c r="TYW117" s="100"/>
      <c r="TYX117" s="100"/>
      <c r="TYY117" s="100"/>
      <c r="TYZ117" s="100"/>
      <c r="TZA117" s="100"/>
      <c r="TZB117" s="100"/>
      <c r="TZC117" s="100"/>
      <c r="TZD117" s="100"/>
      <c r="TZE117" s="100"/>
      <c r="TZF117" s="100"/>
      <c r="TZG117" s="100"/>
      <c r="TZH117" s="100"/>
      <c r="TZI117" s="100"/>
      <c r="TZJ117" s="100"/>
      <c r="TZK117" s="100"/>
      <c r="TZL117" s="100"/>
      <c r="TZM117" s="100"/>
      <c r="TZN117" s="100"/>
      <c r="TZO117" s="100"/>
      <c r="TZP117" s="100"/>
      <c r="TZQ117" s="100"/>
      <c r="TZR117" s="100"/>
      <c r="TZS117" s="100"/>
      <c r="TZT117" s="100"/>
      <c r="TZU117" s="100"/>
      <c r="TZV117" s="100"/>
      <c r="TZW117" s="100"/>
      <c r="TZX117" s="100"/>
      <c r="TZY117" s="100"/>
      <c r="TZZ117" s="100"/>
      <c r="UAA117" s="100"/>
      <c r="UAB117" s="100"/>
      <c r="UAC117" s="100"/>
      <c r="UAD117" s="100"/>
      <c r="UAE117" s="100"/>
      <c r="UAF117" s="100"/>
      <c r="UAG117" s="100"/>
      <c r="UAH117" s="100"/>
      <c r="UAI117" s="100"/>
      <c r="UAJ117" s="100"/>
      <c r="UAK117" s="100"/>
      <c r="UAL117" s="100"/>
      <c r="UAM117" s="100"/>
      <c r="UAN117" s="100"/>
      <c r="UAO117" s="100"/>
      <c r="UAP117" s="100"/>
      <c r="UAQ117" s="100"/>
      <c r="UAR117" s="100"/>
      <c r="UAS117" s="100"/>
      <c r="UAT117" s="100"/>
      <c r="UAU117" s="100"/>
      <c r="UAV117" s="100"/>
      <c r="UAW117" s="100"/>
      <c r="UAX117" s="100"/>
      <c r="UAY117" s="100"/>
      <c r="UAZ117" s="100"/>
      <c r="UBA117" s="100"/>
      <c r="UBB117" s="100"/>
      <c r="UBC117" s="100"/>
      <c r="UBD117" s="100"/>
      <c r="UBE117" s="100"/>
      <c r="UBF117" s="100"/>
      <c r="UBG117" s="100"/>
      <c r="UBH117" s="100"/>
      <c r="UBI117" s="100"/>
      <c r="UBJ117" s="100"/>
      <c r="UBK117" s="100"/>
      <c r="UBL117" s="100"/>
      <c r="UBM117" s="100"/>
      <c r="UBN117" s="100"/>
      <c r="UBO117" s="100"/>
      <c r="UBP117" s="100"/>
      <c r="UBQ117" s="100"/>
      <c r="UBR117" s="100"/>
      <c r="UBS117" s="100"/>
      <c r="UBT117" s="100"/>
      <c r="UBU117" s="100"/>
      <c r="UBV117" s="100"/>
      <c r="UBW117" s="100"/>
      <c r="UBX117" s="100"/>
      <c r="UBY117" s="100"/>
      <c r="UBZ117" s="100"/>
      <c r="UCA117" s="100"/>
      <c r="UCB117" s="100"/>
      <c r="UCC117" s="100"/>
      <c r="UCD117" s="100"/>
      <c r="UCE117" s="100"/>
      <c r="UCF117" s="100"/>
      <c r="UCG117" s="100"/>
      <c r="UCH117" s="100"/>
      <c r="UCI117" s="100"/>
      <c r="UCJ117" s="100"/>
      <c r="UCK117" s="100"/>
      <c r="UCL117" s="100"/>
      <c r="UCM117" s="100"/>
      <c r="UCN117" s="100"/>
      <c r="UCO117" s="100"/>
      <c r="UCP117" s="100"/>
      <c r="UCQ117" s="100"/>
      <c r="UCR117" s="100"/>
      <c r="UCS117" s="100"/>
      <c r="UCT117" s="100"/>
      <c r="UCU117" s="100"/>
      <c r="UCV117" s="100"/>
      <c r="UCW117" s="100"/>
      <c r="UCX117" s="100"/>
      <c r="UCY117" s="100"/>
      <c r="UCZ117" s="100"/>
      <c r="UDA117" s="100"/>
      <c r="UDB117" s="100"/>
      <c r="UDC117" s="100"/>
      <c r="UDD117" s="100"/>
      <c r="UDE117" s="100"/>
      <c r="UDF117" s="100"/>
      <c r="UDG117" s="100"/>
      <c r="UDH117" s="100"/>
      <c r="UDI117" s="100"/>
      <c r="UDJ117" s="100"/>
      <c r="UDK117" s="100"/>
      <c r="UDL117" s="100"/>
      <c r="UDM117" s="100"/>
      <c r="UDN117" s="100"/>
      <c r="UDO117" s="100"/>
      <c r="UDP117" s="100"/>
      <c r="UDQ117" s="100"/>
      <c r="UDR117" s="100"/>
      <c r="UDS117" s="100"/>
      <c r="UDT117" s="100"/>
      <c r="UDU117" s="100"/>
      <c r="UDV117" s="100"/>
      <c r="UDW117" s="100"/>
      <c r="UDX117" s="100"/>
      <c r="UDY117" s="100"/>
      <c r="UDZ117" s="100"/>
      <c r="UEA117" s="100"/>
      <c r="UEB117" s="100"/>
      <c r="UEC117" s="100"/>
      <c r="UED117" s="100"/>
      <c r="UEE117" s="100"/>
      <c r="UEF117" s="100"/>
      <c r="UEG117" s="100"/>
      <c r="UEH117" s="100"/>
      <c r="UEI117" s="100"/>
      <c r="UEJ117" s="100"/>
      <c r="UEK117" s="100"/>
      <c r="UEL117" s="100"/>
      <c r="UEM117" s="100"/>
      <c r="UEN117" s="100"/>
      <c r="UEO117" s="100"/>
      <c r="UEP117" s="100"/>
      <c r="UEQ117" s="100"/>
      <c r="UER117" s="100"/>
      <c r="UES117" s="100"/>
      <c r="UET117" s="100"/>
      <c r="UEU117" s="100"/>
      <c r="UEV117" s="100"/>
      <c r="UEW117" s="100"/>
      <c r="UEX117" s="100"/>
      <c r="UEY117" s="100"/>
      <c r="UEZ117" s="100"/>
      <c r="UFA117" s="100"/>
      <c r="UFB117" s="100"/>
      <c r="UFC117" s="100"/>
      <c r="UFD117" s="100"/>
      <c r="UFE117" s="100"/>
      <c r="UFF117" s="100"/>
      <c r="UFG117" s="100"/>
      <c r="UFH117" s="100"/>
      <c r="UFI117" s="100"/>
      <c r="UFJ117" s="100"/>
      <c r="UFK117" s="100"/>
      <c r="UFL117" s="100"/>
      <c r="UFM117" s="100"/>
      <c r="UFN117" s="100"/>
      <c r="UFO117" s="100"/>
      <c r="UFP117" s="100"/>
      <c r="UFQ117" s="100"/>
      <c r="UFR117" s="100"/>
      <c r="UFS117" s="100"/>
      <c r="UFT117" s="100"/>
      <c r="UFU117" s="100"/>
      <c r="UFV117" s="100"/>
      <c r="UFW117" s="100"/>
      <c r="UFX117" s="100"/>
      <c r="UFY117" s="100"/>
      <c r="UFZ117" s="100"/>
      <c r="UGA117" s="100"/>
      <c r="UGB117" s="100"/>
      <c r="UGC117" s="100"/>
      <c r="UGD117" s="100"/>
      <c r="UGE117" s="100"/>
      <c r="UGF117" s="100"/>
      <c r="UGG117" s="100"/>
      <c r="UGH117" s="100"/>
      <c r="UGI117" s="100"/>
      <c r="UGJ117" s="100"/>
      <c r="UGK117" s="100"/>
      <c r="UGL117" s="100"/>
      <c r="UGM117" s="100"/>
      <c r="UGN117" s="100"/>
      <c r="UGO117" s="100"/>
      <c r="UGP117" s="100"/>
      <c r="UGQ117" s="100"/>
      <c r="UGR117" s="100"/>
      <c r="UGS117" s="100"/>
      <c r="UGT117" s="100"/>
      <c r="UGU117" s="100"/>
      <c r="UGV117" s="100"/>
      <c r="UGW117" s="100"/>
      <c r="UGX117" s="100"/>
      <c r="UGY117" s="100"/>
      <c r="UGZ117" s="100"/>
      <c r="UHA117" s="100"/>
      <c r="UHB117" s="100"/>
      <c r="UHC117" s="100"/>
      <c r="UHD117" s="100"/>
      <c r="UHE117" s="100"/>
      <c r="UHF117" s="100"/>
      <c r="UHG117" s="100"/>
      <c r="UHH117" s="100"/>
      <c r="UHI117" s="100"/>
      <c r="UHJ117" s="100"/>
      <c r="UHK117" s="100"/>
      <c r="UHL117" s="100"/>
      <c r="UHM117" s="100"/>
      <c r="UHN117" s="100"/>
      <c r="UHO117" s="100"/>
      <c r="UHP117" s="100"/>
      <c r="UHQ117" s="100"/>
      <c r="UHR117" s="100"/>
      <c r="UHS117" s="100"/>
      <c r="UHT117" s="100"/>
      <c r="UHU117" s="100"/>
      <c r="UHV117" s="100"/>
      <c r="UHW117" s="100"/>
      <c r="UHX117" s="100"/>
      <c r="UHY117" s="100"/>
      <c r="UHZ117" s="100"/>
      <c r="UIA117" s="100"/>
      <c r="UIB117" s="100"/>
      <c r="UIC117" s="100"/>
      <c r="UID117" s="100"/>
      <c r="UIE117" s="100"/>
      <c r="UIF117" s="100"/>
      <c r="UIG117" s="100"/>
      <c r="UIH117" s="100"/>
      <c r="UII117" s="100"/>
      <c r="UIJ117" s="100"/>
      <c r="UIK117" s="100"/>
      <c r="UIL117" s="100"/>
      <c r="UIM117" s="100"/>
      <c r="UIN117" s="100"/>
      <c r="UIO117" s="100"/>
      <c r="UIP117" s="100"/>
      <c r="UIQ117" s="100"/>
      <c r="UIR117" s="100"/>
      <c r="UIS117" s="100"/>
      <c r="UIT117" s="100"/>
      <c r="UIU117" s="100"/>
      <c r="UIV117" s="100"/>
      <c r="UIW117" s="100"/>
      <c r="UIX117" s="100"/>
      <c r="UIY117" s="100"/>
      <c r="UIZ117" s="100"/>
      <c r="UJA117" s="100"/>
      <c r="UJB117" s="100"/>
      <c r="UJC117" s="100"/>
      <c r="UJD117" s="100"/>
      <c r="UJE117" s="100"/>
      <c r="UJF117" s="100"/>
      <c r="UJG117" s="100"/>
      <c r="UJH117" s="100"/>
      <c r="UJI117" s="100"/>
      <c r="UJJ117" s="100"/>
      <c r="UJK117" s="100"/>
      <c r="UJL117" s="100"/>
      <c r="UJM117" s="100"/>
      <c r="UJN117" s="100"/>
      <c r="UJO117" s="100"/>
      <c r="UJP117" s="100"/>
      <c r="UJQ117" s="100"/>
      <c r="UJR117" s="100"/>
      <c r="UJS117" s="100"/>
      <c r="UJT117" s="100"/>
      <c r="UJU117" s="100"/>
      <c r="UJV117" s="100"/>
      <c r="UJW117" s="100"/>
      <c r="UJX117" s="100"/>
      <c r="UJY117" s="100"/>
      <c r="UJZ117" s="100"/>
      <c r="UKA117" s="100"/>
      <c r="UKB117" s="100"/>
      <c r="UKC117" s="100"/>
      <c r="UKD117" s="100"/>
      <c r="UKE117" s="100"/>
      <c r="UKF117" s="100"/>
      <c r="UKG117" s="100"/>
      <c r="UKH117" s="100"/>
      <c r="UKI117" s="100"/>
      <c r="UKJ117" s="100"/>
      <c r="UKK117" s="100"/>
      <c r="UKL117" s="100"/>
      <c r="UKM117" s="100"/>
      <c r="UKN117" s="100"/>
      <c r="UKO117" s="100"/>
      <c r="UKP117" s="100"/>
      <c r="UKQ117" s="100"/>
      <c r="UKR117" s="100"/>
      <c r="UKS117" s="100"/>
      <c r="UKT117" s="100"/>
      <c r="UKU117" s="100"/>
      <c r="UKV117" s="100"/>
      <c r="UKW117" s="100"/>
      <c r="UKX117" s="100"/>
      <c r="UKY117" s="100"/>
      <c r="UKZ117" s="100"/>
      <c r="ULA117" s="100"/>
      <c r="ULB117" s="100"/>
      <c r="ULC117" s="100"/>
      <c r="ULD117" s="100"/>
      <c r="ULE117" s="100"/>
      <c r="ULF117" s="100"/>
      <c r="ULG117" s="100"/>
      <c r="ULH117" s="100"/>
      <c r="ULI117" s="100"/>
      <c r="ULJ117" s="100"/>
      <c r="ULK117" s="100"/>
      <c r="ULL117" s="100"/>
      <c r="ULM117" s="100"/>
      <c r="ULN117" s="100"/>
      <c r="ULO117" s="100"/>
      <c r="ULP117" s="100"/>
      <c r="ULQ117" s="100"/>
      <c r="ULR117" s="100"/>
      <c r="ULS117" s="100"/>
      <c r="ULT117" s="100"/>
      <c r="ULU117" s="100"/>
      <c r="ULV117" s="100"/>
      <c r="ULW117" s="100"/>
      <c r="ULX117" s="100"/>
      <c r="ULY117" s="100"/>
      <c r="ULZ117" s="100"/>
      <c r="UMA117" s="100"/>
      <c r="UMB117" s="100"/>
      <c r="UMC117" s="100"/>
      <c r="UMD117" s="100"/>
      <c r="UME117" s="100"/>
      <c r="UMF117" s="100"/>
      <c r="UMG117" s="100"/>
      <c r="UMH117" s="100"/>
      <c r="UMI117" s="100"/>
      <c r="UMJ117" s="100"/>
      <c r="UMK117" s="100"/>
      <c r="UML117" s="100"/>
      <c r="UMM117" s="100"/>
      <c r="UMN117" s="100"/>
      <c r="UMO117" s="100"/>
      <c r="UMP117" s="100"/>
      <c r="UMQ117" s="100"/>
      <c r="UMR117" s="100"/>
      <c r="UMS117" s="100"/>
      <c r="UMT117" s="100"/>
      <c r="UMU117" s="100"/>
      <c r="UMV117" s="100"/>
      <c r="UMW117" s="100"/>
      <c r="UMX117" s="100"/>
      <c r="UMY117" s="100"/>
      <c r="UMZ117" s="100"/>
      <c r="UNA117" s="100"/>
      <c r="UNB117" s="100"/>
      <c r="UNC117" s="100"/>
      <c r="UND117" s="100"/>
      <c r="UNE117" s="100"/>
      <c r="UNF117" s="100"/>
      <c r="UNG117" s="100"/>
      <c r="UNH117" s="100"/>
      <c r="UNI117" s="100"/>
      <c r="UNJ117" s="100"/>
      <c r="UNK117" s="100"/>
      <c r="UNL117" s="100"/>
      <c r="UNM117" s="100"/>
      <c r="UNN117" s="100"/>
      <c r="UNO117" s="100"/>
      <c r="UNP117" s="100"/>
      <c r="UNQ117" s="100"/>
      <c r="UNR117" s="100"/>
      <c r="UNS117" s="100"/>
      <c r="UNT117" s="100"/>
      <c r="UNU117" s="100"/>
      <c r="UNV117" s="100"/>
      <c r="UNW117" s="100"/>
      <c r="UNX117" s="100"/>
      <c r="UNY117" s="100"/>
      <c r="UNZ117" s="100"/>
      <c r="UOA117" s="100"/>
      <c r="UOB117" s="100"/>
      <c r="UOC117" s="100"/>
      <c r="UOD117" s="100"/>
      <c r="UOE117" s="100"/>
      <c r="UOF117" s="100"/>
      <c r="UOG117" s="100"/>
      <c r="UOH117" s="100"/>
      <c r="UOI117" s="100"/>
      <c r="UOJ117" s="100"/>
      <c r="UOK117" s="100"/>
      <c r="UOL117" s="100"/>
      <c r="UOM117" s="100"/>
      <c r="UON117" s="100"/>
      <c r="UOO117" s="100"/>
      <c r="UOP117" s="100"/>
      <c r="UOQ117" s="100"/>
      <c r="UOR117" s="100"/>
      <c r="UOS117" s="100"/>
      <c r="UOT117" s="100"/>
      <c r="UOU117" s="100"/>
      <c r="UOV117" s="100"/>
      <c r="UOW117" s="100"/>
      <c r="UOX117" s="100"/>
      <c r="UOY117" s="100"/>
      <c r="UOZ117" s="100"/>
      <c r="UPA117" s="100"/>
      <c r="UPB117" s="100"/>
      <c r="UPC117" s="100"/>
      <c r="UPD117" s="100"/>
      <c r="UPE117" s="100"/>
      <c r="UPF117" s="100"/>
      <c r="UPG117" s="100"/>
      <c r="UPH117" s="100"/>
      <c r="UPI117" s="100"/>
      <c r="UPJ117" s="100"/>
      <c r="UPK117" s="100"/>
      <c r="UPL117" s="100"/>
      <c r="UPM117" s="100"/>
      <c r="UPN117" s="100"/>
      <c r="UPO117" s="100"/>
      <c r="UPP117" s="100"/>
      <c r="UPQ117" s="100"/>
      <c r="UPR117" s="100"/>
      <c r="UPS117" s="100"/>
      <c r="UPT117" s="100"/>
      <c r="UPU117" s="100"/>
      <c r="UPV117" s="100"/>
      <c r="UPW117" s="100"/>
      <c r="UPX117" s="100"/>
      <c r="UPY117" s="100"/>
      <c r="UPZ117" s="100"/>
      <c r="UQA117" s="100"/>
      <c r="UQB117" s="100"/>
      <c r="UQC117" s="100"/>
      <c r="UQD117" s="100"/>
      <c r="UQE117" s="100"/>
      <c r="UQF117" s="100"/>
      <c r="UQG117" s="100"/>
      <c r="UQH117" s="100"/>
      <c r="UQI117" s="100"/>
      <c r="UQJ117" s="100"/>
      <c r="UQK117" s="100"/>
      <c r="UQL117" s="100"/>
      <c r="UQM117" s="100"/>
      <c r="UQN117" s="100"/>
      <c r="UQO117" s="100"/>
      <c r="UQP117" s="100"/>
      <c r="UQQ117" s="100"/>
      <c r="UQR117" s="100"/>
      <c r="UQS117" s="100"/>
      <c r="UQT117" s="100"/>
      <c r="UQU117" s="100"/>
      <c r="UQV117" s="100"/>
      <c r="UQW117" s="100"/>
      <c r="UQX117" s="100"/>
      <c r="UQY117" s="100"/>
      <c r="UQZ117" s="100"/>
      <c r="URA117" s="100"/>
      <c r="URB117" s="100"/>
      <c r="URC117" s="100"/>
      <c r="URD117" s="100"/>
      <c r="URE117" s="100"/>
      <c r="URF117" s="100"/>
      <c r="URG117" s="100"/>
      <c r="URH117" s="100"/>
      <c r="URI117" s="100"/>
      <c r="URJ117" s="100"/>
      <c r="URK117" s="100"/>
      <c r="URL117" s="100"/>
      <c r="URM117" s="100"/>
      <c r="URN117" s="100"/>
      <c r="URO117" s="100"/>
      <c r="URP117" s="100"/>
      <c r="URQ117" s="100"/>
      <c r="URR117" s="100"/>
      <c r="URS117" s="100"/>
      <c r="URT117" s="100"/>
      <c r="URU117" s="100"/>
      <c r="URV117" s="100"/>
      <c r="URW117" s="100"/>
      <c r="URX117" s="100"/>
      <c r="URY117" s="100"/>
      <c r="URZ117" s="100"/>
      <c r="USA117" s="100"/>
      <c r="USB117" s="100"/>
      <c r="USC117" s="100"/>
      <c r="USD117" s="100"/>
      <c r="USE117" s="100"/>
      <c r="USF117" s="100"/>
      <c r="USG117" s="100"/>
      <c r="USH117" s="100"/>
      <c r="USI117" s="100"/>
      <c r="USJ117" s="100"/>
      <c r="USK117" s="100"/>
      <c r="USL117" s="100"/>
      <c r="USM117" s="100"/>
      <c r="USN117" s="100"/>
      <c r="USO117" s="100"/>
      <c r="USP117" s="100"/>
      <c r="USQ117" s="100"/>
      <c r="USR117" s="100"/>
      <c r="USS117" s="100"/>
      <c r="UST117" s="100"/>
      <c r="USU117" s="100"/>
      <c r="USV117" s="100"/>
      <c r="USW117" s="100"/>
      <c r="USX117" s="100"/>
      <c r="USY117" s="100"/>
      <c r="USZ117" s="100"/>
      <c r="UTA117" s="100"/>
      <c r="UTB117" s="100"/>
      <c r="UTC117" s="100"/>
      <c r="UTD117" s="100"/>
      <c r="UTE117" s="100"/>
      <c r="UTF117" s="100"/>
      <c r="UTG117" s="100"/>
      <c r="UTH117" s="100"/>
      <c r="UTI117" s="100"/>
      <c r="UTJ117" s="100"/>
      <c r="UTK117" s="100"/>
      <c r="UTL117" s="100"/>
      <c r="UTM117" s="100"/>
      <c r="UTN117" s="100"/>
      <c r="UTO117" s="100"/>
      <c r="UTP117" s="100"/>
      <c r="UTQ117" s="100"/>
      <c r="UTR117" s="100"/>
      <c r="UTS117" s="100"/>
      <c r="UTT117" s="100"/>
      <c r="UTU117" s="100"/>
      <c r="UTV117" s="100"/>
      <c r="UTW117" s="100"/>
      <c r="UTX117" s="100"/>
      <c r="UTY117" s="100"/>
      <c r="UTZ117" s="100"/>
      <c r="UUA117" s="100"/>
      <c r="UUB117" s="100"/>
      <c r="UUC117" s="100"/>
      <c r="UUD117" s="100"/>
      <c r="UUE117" s="100"/>
      <c r="UUF117" s="100"/>
      <c r="UUG117" s="100"/>
      <c r="UUH117" s="100"/>
      <c r="UUI117" s="100"/>
      <c r="UUJ117" s="100"/>
      <c r="UUK117" s="100"/>
      <c r="UUL117" s="100"/>
      <c r="UUM117" s="100"/>
      <c r="UUN117" s="100"/>
      <c r="UUO117" s="100"/>
      <c r="UUP117" s="100"/>
      <c r="UUQ117" s="100"/>
      <c r="UUR117" s="100"/>
      <c r="UUS117" s="100"/>
      <c r="UUT117" s="100"/>
      <c r="UUU117" s="100"/>
      <c r="UUV117" s="100"/>
      <c r="UUW117" s="100"/>
      <c r="UUX117" s="100"/>
      <c r="UUY117" s="100"/>
      <c r="UUZ117" s="100"/>
      <c r="UVA117" s="100"/>
      <c r="UVB117" s="100"/>
      <c r="UVC117" s="100"/>
      <c r="UVD117" s="100"/>
      <c r="UVE117" s="100"/>
      <c r="UVF117" s="100"/>
      <c r="UVG117" s="100"/>
      <c r="UVH117" s="100"/>
      <c r="UVI117" s="100"/>
      <c r="UVJ117" s="100"/>
      <c r="UVK117" s="100"/>
      <c r="UVL117" s="100"/>
      <c r="UVM117" s="100"/>
      <c r="UVN117" s="100"/>
      <c r="UVO117" s="100"/>
      <c r="UVP117" s="100"/>
      <c r="UVQ117" s="100"/>
      <c r="UVR117" s="100"/>
      <c r="UVS117" s="100"/>
      <c r="UVT117" s="100"/>
      <c r="UVU117" s="100"/>
      <c r="UVV117" s="100"/>
      <c r="UVW117" s="100"/>
      <c r="UVX117" s="100"/>
      <c r="UVY117" s="100"/>
      <c r="UVZ117" s="100"/>
      <c r="UWA117" s="100"/>
      <c r="UWB117" s="100"/>
      <c r="UWC117" s="100"/>
      <c r="UWD117" s="100"/>
      <c r="UWE117" s="100"/>
      <c r="UWF117" s="100"/>
      <c r="UWG117" s="100"/>
      <c r="UWH117" s="100"/>
      <c r="UWI117" s="100"/>
      <c r="UWJ117" s="100"/>
      <c r="UWK117" s="100"/>
      <c r="UWL117" s="100"/>
      <c r="UWM117" s="100"/>
      <c r="UWN117" s="100"/>
      <c r="UWO117" s="100"/>
      <c r="UWP117" s="100"/>
      <c r="UWQ117" s="100"/>
      <c r="UWR117" s="100"/>
      <c r="UWS117" s="100"/>
      <c r="UWT117" s="100"/>
      <c r="UWU117" s="100"/>
      <c r="UWV117" s="100"/>
      <c r="UWW117" s="100"/>
      <c r="UWX117" s="100"/>
      <c r="UWY117" s="100"/>
      <c r="UWZ117" s="100"/>
      <c r="UXA117" s="100"/>
      <c r="UXB117" s="100"/>
      <c r="UXC117" s="100"/>
      <c r="UXD117" s="100"/>
      <c r="UXE117" s="100"/>
      <c r="UXF117" s="100"/>
      <c r="UXG117" s="100"/>
      <c r="UXH117" s="100"/>
      <c r="UXI117" s="100"/>
      <c r="UXJ117" s="100"/>
      <c r="UXK117" s="100"/>
      <c r="UXL117" s="100"/>
      <c r="UXM117" s="100"/>
      <c r="UXN117" s="100"/>
      <c r="UXO117" s="100"/>
      <c r="UXP117" s="100"/>
      <c r="UXQ117" s="100"/>
      <c r="UXR117" s="100"/>
      <c r="UXS117" s="100"/>
      <c r="UXT117" s="100"/>
      <c r="UXU117" s="100"/>
      <c r="UXV117" s="100"/>
      <c r="UXW117" s="100"/>
      <c r="UXX117" s="100"/>
      <c r="UXY117" s="100"/>
      <c r="UXZ117" s="100"/>
      <c r="UYA117" s="100"/>
      <c r="UYB117" s="100"/>
      <c r="UYC117" s="100"/>
      <c r="UYD117" s="100"/>
      <c r="UYE117" s="100"/>
      <c r="UYF117" s="100"/>
      <c r="UYG117" s="100"/>
      <c r="UYH117" s="100"/>
      <c r="UYI117" s="100"/>
      <c r="UYJ117" s="100"/>
      <c r="UYK117" s="100"/>
      <c r="UYL117" s="100"/>
      <c r="UYM117" s="100"/>
      <c r="UYN117" s="100"/>
      <c r="UYO117" s="100"/>
      <c r="UYP117" s="100"/>
      <c r="UYQ117" s="100"/>
      <c r="UYR117" s="100"/>
      <c r="UYS117" s="100"/>
      <c r="UYT117" s="100"/>
      <c r="UYU117" s="100"/>
      <c r="UYV117" s="100"/>
      <c r="UYW117" s="100"/>
      <c r="UYX117" s="100"/>
      <c r="UYY117" s="100"/>
      <c r="UYZ117" s="100"/>
      <c r="UZA117" s="100"/>
      <c r="UZB117" s="100"/>
      <c r="UZC117" s="100"/>
      <c r="UZD117" s="100"/>
      <c r="UZE117" s="100"/>
      <c r="UZF117" s="100"/>
      <c r="UZG117" s="100"/>
      <c r="UZH117" s="100"/>
      <c r="UZI117" s="100"/>
      <c r="UZJ117" s="100"/>
      <c r="UZK117" s="100"/>
      <c r="UZL117" s="100"/>
      <c r="UZM117" s="100"/>
      <c r="UZN117" s="100"/>
      <c r="UZO117" s="100"/>
      <c r="UZP117" s="100"/>
      <c r="UZQ117" s="100"/>
      <c r="UZR117" s="100"/>
      <c r="UZS117" s="100"/>
      <c r="UZT117" s="100"/>
      <c r="UZU117" s="100"/>
      <c r="UZV117" s="100"/>
      <c r="UZW117" s="100"/>
      <c r="UZX117" s="100"/>
      <c r="UZY117" s="100"/>
      <c r="UZZ117" s="100"/>
      <c r="VAA117" s="100"/>
      <c r="VAB117" s="100"/>
      <c r="VAC117" s="100"/>
      <c r="VAD117" s="100"/>
      <c r="VAE117" s="100"/>
      <c r="VAF117" s="100"/>
      <c r="VAG117" s="100"/>
      <c r="VAH117" s="100"/>
      <c r="VAI117" s="100"/>
      <c r="VAJ117" s="100"/>
      <c r="VAK117" s="100"/>
      <c r="VAL117" s="100"/>
      <c r="VAM117" s="100"/>
      <c r="VAN117" s="100"/>
      <c r="VAO117" s="100"/>
      <c r="VAP117" s="100"/>
      <c r="VAQ117" s="100"/>
      <c r="VAR117" s="100"/>
      <c r="VAS117" s="100"/>
      <c r="VAT117" s="100"/>
      <c r="VAU117" s="100"/>
      <c r="VAV117" s="100"/>
      <c r="VAW117" s="100"/>
      <c r="VAX117" s="100"/>
      <c r="VAY117" s="100"/>
      <c r="VAZ117" s="100"/>
      <c r="VBA117" s="100"/>
      <c r="VBB117" s="100"/>
      <c r="VBC117" s="100"/>
      <c r="VBD117" s="100"/>
      <c r="VBE117" s="100"/>
      <c r="VBF117" s="100"/>
      <c r="VBG117" s="100"/>
      <c r="VBH117" s="100"/>
      <c r="VBI117" s="100"/>
      <c r="VBJ117" s="100"/>
      <c r="VBK117" s="100"/>
      <c r="VBL117" s="100"/>
      <c r="VBM117" s="100"/>
      <c r="VBN117" s="100"/>
      <c r="VBO117" s="100"/>
      <c r="VBP117" s="100"/>
      <c r="VBQ117" s="100"/>
      <c r="VBR117" s="100"/>
      <c r="VBS117" s="100"/>
      <c r="VBT117" s="100"/>
      <c r="VBU117" s="100"/>
      <c r="VBV117" s="100"/>
      <c r="VBW117" s="100"/>
      <c r="VBX117" s="100"/>
      <c r="VBY117" s="100"/>
      <c r="VBZ117" s="100"/>
      <c r="VCA117" s="100"/>
      <c r="VCB117" s="100"/>
      <c r="VCC117" s="100"/>
      <c r="VCD117" s="100"/>
      <c r="VCE117" s="100"/>
      <c r="VCF117" s="100"/>
      <c r="VCG117" s="100"/>
      <c r="VCH117" s="100"/>
      <c r="VCI117" s="100"/>
      <c r="VCJ117" s="100"/>
      <c r="VCK117" s="100"/>
      <c r="VCL117" s="100"/>
      <c r="VCM117" s="100"/>
      <c r="VCN117" s="100"/>
      <c r="VCO117" s="100"/>
      <c r="VCP117" s="100"/>
      <c r="VCQ117" s="100"/>
      <c r="VCR117" s="100"/>
      <c r="VCS117" s="100"/>
      <c r="VCT117" s="100"/>
      <c r="VCU117" s="100"/>
      <c r="VCV117" s="100"/>
      <c r="VCW117" s="100"/>
      <c r="VCX117" s="100"/>
      <c r="VCY117" s="100"/>
      <c r="VCZ117" s="100"/>
      <c r="VDA117" s="100"/>
      <c r="VDB117" s="100"/>
      <c r="VDC117" s="100"/>
      <c r="VDD117" s="100"/>
      <c r="VDE117" s="100"/>
      <c r="VDF117" s="100"/>
      <c r="VDG117" s="100"/>
      <c r="VDH117" s="100"/>
      <c r="VDI117" s="100"/>
      <c r="VDJ117" s="100"/>
      <c r="VDK117" s="100"/>
      <c r="VDL117" s="100"/>
      <c r="VDM117" s="100"/>
      <c r="VDN117" s="100"/>
      <c r="VDO117" s="100"/>
      <c r="VDP117" s="100"/>
      <c r="VDQ117" s="100"/>
      <c r="VDR117" s="100"/>
      <c r="VDS117" s="100"/>
      <c r="VDT117" s="100"/>
      <c r="VDU117" s="100"/>
      <c r="VDV117" s="100"/>
      <c r="VDW117" s="100"/>
      <c r="VDX117" s="100"/>
      <c r="VDY117" s="100"/>
      <c r="VDZ117" s="100"/>
      <c r="VEA117" s="100"/>
      <c r="VEB117" s="100"/>
      <c r="VEC117" s="100"/>
      <c r="VED117" s="100"/>
      <c r="VEE117" s="100"/>
      <c r="VEF117" s="100"/>
      <c r="VEG117" s="100"/>
      <c r="VEH117" s="100"/>
      <c r="VEI117" s="100"/>
      <c r="VEJ117" s="100"/>
      <c r="VEK117" s="100"/>
      <c r="VEL117" s="100"/>
      <c r="VEM117" s="100"/>
      <c r="VEN117" s="100"/>
      <c r="VEO117" s="100"/>
      <c r="VEP117" s="100"/>
      <c r="VEQ117" s="100"/>
      <c r="VER117" s="100"/>
      <c r="VES117" s="100"/>
      <c r="VET117" s="100"/>
      <c r="VEU117" s="100"/>
      <c r="VEV117" s="100"/>
      <c r="VEW117" s="100"/>
      <c r="VEX117" s="100"/>
      <c r="VEY117" s="100"/>
      <c r="VEZ117" s="100"/>
      <c r="VFA117" s="100"/>
      <c r="VFB117" s="100"/>
      <c r="VFC117" s="100"/>
      <c r="VFD117" s="100"/>
      <c r="VFE117" s="100"/>
      <c r="VFF117" s="100"/>
      <c r="VFG117" s="100"/>
      <c r="VFH117" s="100"/>
      <c r="VFI117" s="100"/>
      <c r="VFJ117" s="100"/>
      <c r="VFK117" s="100"/>
      <c r="VFL117" s="100"/>
      <c r="VFM117" s="100"/>
      <c r="VFN117" s="100"/>
      <c r="VFO117" s="100"/>
      <c r="VFP117" s="100"/>
      <c r="VFQ117" s="100"/>
      <c r="VFR117" s="100"/>
      <c r="VFS117" s="100"/>
      <c r="VFT117" s="100"/>
      <c r="VFU117" s="100"/>
      <c r="VFV117" s="100"/>
      <c r="VFW117" s="100"/>
      <c r="VFX117" s="100"/>
      <c r="VFY117" s="100"/>
      <c r="VFZ117" s="100"/>
      <c r="VGA117" s="100"/>
      <c r="VGB117" s="100"/>
      <c r="VGC117" s="100"/>
      <c r="VGD117" s="100"/>
      <c r="VGE117" s="100"/>
      <c r="VGF117" s="100"/>
      <c r="VGG117" s="100"/>
      <c r="VGH117" s="100"/>
      <c r="VGI117" s="100"/>
      <c r="VGJ117" s="100"/>
      <c r="VGK117" s="100"/>
      <c r="VGL117" s="100"/>
      <c r="VGM117" s="100"/>
      <c r="VGN117" s="100"/>
      <c r="VGO117" s="100"/>
      <c r="VGP117" s="100"/>
      <c r="VGQ117" s="100"/>
      <c r="VGR117" s="100"/>
      <c r="VGS117" s="100"/>
      <c r="VGT117" s="100"/>
      <c r="VGU117" s="100"/>
      <c r="VGV117" s="100"/>
      <c r="VGW117" s="100"/>
      <c r="VGX117" s="100"/>
      <c r="VGY117" s="100"/>
      <c r="VGZ117" s="100"/>
      <c r="VHA117" s="100"/>
      <c r="VHB117" s="100"/>
      <c r="VHC117" s="100"/>
      <c r="VHD117" s="100"/>
      <c r="VHE117" s="100"/>
      <c r="VHF117" s="100"/>
      <c r="VHG117" s="100"/>
      <c r="VHH117" s="100"/>
      <c r="VHI117" s="100"/>
      <c r="VHJ117" s="100"/>
      <c r="VHK117" s="100"/>
      <c r="VHL117" s="100"/>
      <c r="VHM117" s="100"/>
      <c r="VHN117" s="100"/>
      <c r="VHO117" s="100"/>
      <c r="VHP117" s="100"/>
      <c r="VHQ117" s="100"/>
      <c r="VHR117" s="100"/>
      <c r="VHS117" s="100"/>
      <c r="VHT117" s="100"/>
      <c r="VHU117" s="100"/>
      <c r="VHV117" s="100"/>
      <c r="VHW117" s="100"/>
      <c r="VHX117" s="100"/>
      <c r="VHY117" s="100"/>
      <c r="VHZ117" s="100"/>
      <c r="VIA117" s="100"/>
      <c r="VIB117" s="100"/>
      <c r="VIC117" s="100"/>
      <c r="VID117" s="100"/>
      <c r="VIE117" s="100"/>
      <c r="VIF117" s="100"/>
      <c r="VIG117" s="100"/>
      <c r="VIH117" s="100"/>
      <c r="VII117" s="100"/>
      <c r="VIJ117" s="100"/>
      <c r="VIK117" s="100"/>
      <c r="VIL117" s="100"/>
      <c r="VIM117" s="100"/>
      <c r="VIN117" s="100"/>
      <c r="VIO117" s="100"/>
      <c r="VIP117" s="100"/>
      <c r="VIQ117" s="100"/>
      <c r="VIR117" s="100"/>
      <c r="VIS117" s="100"/>
      <c r="VIT117" s="100"/>
      <c r="VIU117" s="100"/>
      <c r="VIV117" s="100"/>
      <c r="VIW117" s="100"/>
      <c r="VIX117" s="100"/>
      <c r="VIY117" s="100"/>
      <c r="VIZ117" s="100"/>
      <c r="VJA117" s="100"/>
      <c r="VJB117" s="100"/>
      <c r="VJC117" s="100"/>
      <c r="VJD117" s="100"/>
      <c r="VJE117" s="100"/>
      <c r="VJF117" s="100"/>
      <c r="VJG117" s="100"/>
      <c r="VJH117" s="100"/>
      <c r="VJI117" s="100"/>
      <c r="VJJ117" s="100"/>
      <c r="VJK117" s="100"/>
      <c r="VJL117" s="100"/>
      <c r="VJM117" s="100"/>
      <c r="VJN117" s="100"/>
      <c r="VJO117" s="100"/>
      <c r="VJP117" s="100"/>
      <c r="VJQ117" s="100"/>
      <c r="VJR117" s="100"/>
      <c r="VJS117" s="100"/>
      <c r="VJT117" s="100"/>
      <c r="VJU117" s="100"/>
      <c r="VJV117" s="100"/>
      <c r="VJW117" s="100"/>
      <c r="VJX117" s="100"/>
      <c r="VJY117" s="100"/>
      <c r="VJZ117" s="100"/>
      <c r="VKA117" s="100"/>
      <c r="VKB117" s="100"/>
      <c r="VKC117" s="100"/>
      <c r="VKD117" s="100"/>
      <c r="VKE117" s="100"/>
      <c r="VKF117" s="100"/>
      <c r="VKG117" s="100"/>
      <c r="VKH117" s="100"/>
      <c r="VKI117" s="100"/>
      <c r="VKJ117" s="100"/>
      <c r="VKK117" s="100"/>
      <c r="VKL117" s="100"/>
      <c r="VKM117" s="100"/>
      <c r="VKN117" s="100"/>
      <c r="VKO117" s="100"/>
      <c r="VKP117" s="100"/>
      <c r="VKQ117" s="100"/>
      <c r="VKR117" s="100"/>
      <c r="VKS117" s="100"/>
      <c r="VKT117" s="100"/>
      <c r="VKU117" s="100"/>
      <c r="VKV117" s="100"/>
      <c r="VKW117" s="100"/>
      <c r="VKX117" s="100"/>
      <c r="VKY117" s="100"/>
      <c r="VKZ117" s="100"/>
      <c r="VLA117" s="100"/>
      <c r="VLB117" s="100"/>
      <c r="VLC117" s="100"/>
      <c r="VLD117" s="100"/>
      <c r="VLE117" s="100"/>
      <c r="VLF117" s="100"/>
      <c r="VLG117" s="100"/>
      <c r="VLH117" s="100"/>
      <c r="VLI117" s="100"/>
      <c r="VLJ117" s="100"/>
      <c r="VLK117" s="100"/>
      <c r="VLL117" s="100"/>
      <c r="VLM117" s="100"/>
      <c r="VLN117" s="100"/>
      <c r="VLO117" s="100"/>
      <c r="VLP117" s="100"/>
      <c r="VLQ117" s="100"/>
      <c r="VLR117" s="100"/>
      <c r="VLS117" s="100"/>
      <c r="VLT117" s="100"/>
      <c r="VLU117" s="100"/>
      <c r="VLV117" s="100"/>
      <c r="VLW117" s="100"/>
      <c r="VLX117" s="100"/>
      <c r="VLY117" s="100"/>
      <c r="VLZ117" s="100"/>
      <c r="VMA117" s="100"/>
      <c r="VMB117" s="100"/>
      <c r="VMC117" s="100"/>
      <c r="VMD117" s="100"/>
      <c r="VME117" s="100"/>
      <c r="VMF117" s="100"/>
      <c r="VMG117" s="100"/>
      <c r="VMH117" s="100"/>
      <c r="VMI117" s="100"/>
      <c r="VMJ117" s="100"/>
      <c r="VMK117" s="100"/>
      <c r="VML117" s="100"/>
      <c r="VMM117" s="100"/>
      <c r="VMN117" s="100"/>
      <c r="VMO117" s="100"/>
      <c r="VMP117" s="100"/>
      <c r="VMQ117" s="100"/>
      <c r="VMR117" s="100"/>
      <c r="VMS117" s="100"/>
      <c r="VMT117" s="100"/>
      <c r="VMU117" s="100"/>
      <c r="VMV117" s="100"/>
      <c r="VMW117" s="100"/>
      <c r="VMX117" s="100"/>
      <c r="VMY117" s="100"/>
      <c r="VMZ117" s="100"/>
      <c r="VNA117" s="100"/>
      <c r="VNB117" s="100"/>
      <c r="VNC117" s="100"/>
      <c r="VND117" s="100"/>
      <c r="VNE117" s="100"/>
      <c r="VNF117" s="100"/>
      <c r="VNG117" s="100"/>
      <c r="VNH117" s="100"/>
      <c r="VNI117" s="100"/>
      <c r="VNJ117" s="100"/>
      <c r="VNK117" s="100"/>
      <c r="VNL117" s="100"/>
      <c r="VNM117" s="100"/>
      <c r="VNN117" s="100"/>
      <c r="VNO117" s="100"/>
      <c r="VNP117" s="100"/>
      <c r="VNQ117" s="100"/>
      <c r="VNR117" s="100"/>
      <c r="VNS117" s="100"/>
      <c r="VNT117" s="100"/>
      <c r="VNU117" s="100"/>
      <c r="VNV117" s="100"/>
      <c r="VNW117" s="100"/>
      <c r="VNX117" s="100"/>
      <c r="VNY117" s="100"/>
      <c r="VNZ117" s="100"/>
      <c r="VOA117" s="100"/>
      <c r="VOB117" s="100"/>
      <c r="VOC117" s="100"/>
      <c r="VOD117" s="100"/>
      <c r="VOE117" s="100"/>
      <c r="VOF117" s="100"/>
      <c r="VOG117" s="100"/>
      <c r="VOH117" s="100"/>
      <c r="VOI117" s="100"/>
      <c r="VOJ117" s="100"/>
      <c r="VOK117" s="100"/>
      <c r="VOL117" s="100"/>
      <c r="VOM117" s="100"/>
      <c r="VON117" s="100"/>
      <c r="VOO117" s="100"/>
      <c r="VOP117" s="100"/>
      <c r="VOQ117" s="100"/>
      <c r="VOR117" s="100"/>
      <c r="VOS117" s="100"/>
      <c r="VOT117" s="100"/>
      <c r="VOU117" s="100"/>
      <c r="VOV117" s="100"/>
      <c r="VOW117" s="100"/>
      <c r="VOX117" s="100"/>
      <c r="VOY117" s="100"/>
      <c r="VOZ117" s="100"/>
      <c r="VPA117" s="100"/>
      <c r="VPB117" s="100"/>
      <c r="VPC117" s="100"/>
      <c r="VPD117" s="100"/>
      <c r="VPE117" s="100"/>
      <c r="VPF117" s="100"/>
      <c r="VPG117" s="100"/>
      <c r="VPH117" s="100"/>
      <c r="VPI117" s="100"/>
      <c r="VPJ117" s="100"/>
      <c r="VPK117" s="100"/>
      <c r="VPL117" s="100"/>
      <c r="VPM117" s="100"/>
      <c r="VPN117" s="100"/>
      <c r="VPO117" s="100"/>
      <c r="VPP117" s="100"/>
      <c r="VPQ117" s="100"/>
      <c r="VPR117" s="100"/>
      <c r="VPS117" s="100"/>
      <c r="VPT117" s="100"/>
      <c r="VPU117" s="100"/>
      <c r="VPV117" s="100"/>
      <c r="VPW117" s="100"/>
      <c r="VPX117" s="100"/>
      <c r="VPY117" s="100"/>
      <c r="VPZ117" s="100"/>
      <c r="VQA117" s="100"/>
      <c r="VQB117" s="100"/>
      <c r="VQC117" s="100"/>
      <c r="VQD117" s="100"/>
      <c r="VQE117" s="100"/>
      <c r="VQF117" s="100"/>
      <c r="VQG117" s="100"/>
      <c r="VQH117" s="100"/>
      <c r="VQI117" s="100"/>
      <c r="VQJ117" s="100"/>
      <c r="VQK117" s="100"/>
      <c r="VQL117" s="100"/>
      <c r="VQM117" s="100"/>
      <c r="VQN117" s="100"/>
      <c r="VQO117" s="100"/>
      <c r="VQP117" s="100"/>
      <c r="VQQ117" s="100"/>
      <c r="VQR117" s="100"/>
      <c r="VQS117" s="100"/>
      <c r="VQT117" s="100"/>
      <c r="VQU117" s="100"/>
      <c r="VQV117" s="100"/>
      <c r="VQW117" s="100"/>
      <c r="VQX117" s="100"/>
      <c r="VQY117" s="100"/>
      <c r="VQZ117" s="100"/>
      <c r="VRA117" s="100"/>
      <c r="VRB117" s="100"/>
      <c r="VRC117" s="100"/>
      <c r="VRD117" s="100"/>
      <c r="VRE117" s="100"/>
      <c r="VRF117" s="100"/>
      <c r="VRG117" s="100"/>
      <c r="VRH117" s="100"/>
      <c r="VRI117" s="100"/>
      <c r="VRJ117" s="100"/>
      <c r="VRK117" s="100"/>
      <c r="VRL117" s="100"/>
      <c r="VRM117" s="100"/>
      <c r="VRN117" s="100"/>
      <c r="VRO117" s="100"/>
      <c r="VRP117" s="100"/>
      <c r="VRQ117" s="100"/>
      <c r="VRR117" s="100"/>
      <c r="VRS117" s="100"/>
      <c r="VRT117" s="100"/>
      <c r="VRU117" s="100"/>
      <c r="VRV117" s="100"/>
      <c r="VRW117" s="100"/>
      <c r="VRX117" s="100"/>
      <c r="VRY117" s="100"/>
      <c r="VRZ117" s="100"/>
      <c r="VSA117" s="100"/>
      <c r="VSB117" s="100"/>
      <c r="VSC117" s="100"/>
      <c r="VSD117" s="100"/>
      <c r="VSE117" s="100"/>
      <c r="VSF117" s="100"/>
      <c r="VSG117" s="100"/>
      <c r="VSH117" s="100"/>
      <c r="VSI117" s="100"/>
      <c r="VSJ117" s="100"/>
      <c r="VSK117" s="100"/>
      <c r="VSL117" s="100"/>
      <c r="VSM117" s="100"/>
      <c r="VSN117" s="100"/>
      <c r="VSO117" s="100"/>
      <c r="VSP117" s="100"/>
      <c r="VSQ117" s="100"/>
      <c r="VSR117" s="100"/>
      <c r="VSS117" s="100"/>
      <c r="VST117" s="100"/>
      <c r="VSU117" s="100"/>
      <c r="VSV117" s="100"/>
      <c r="VSW117" s="100"/>
      <c r="VSX117" s="100"/>
      <c r="VSY117" s="100"/>
      <c r="VSZ117" s="100"/>
      <c r="VTA117" s="100"/>
      <c r="VTB117" s="100"/>
      <c r="VTC117" s="100"/>
      <c r="VTD117" s="100"/>
      <c r="VTE117" s="100"/>
      <c r="VTF117" s="100"/>
      <c r="VTG117" s="100"/>
      <c r="VTH117" s="100"/>
      <c r="VTI117" s="100"/>
      <c r="VTJ117" s="100"/>
      <c r="VTK117" s="100"/>
      <c r="VTL117" s="100"/>
      <c r="VTM117" s="100"/>
      <c r="VTN117" s="100"/>
      <c r="VTO117" s="100"/>
      <c r="VTP117" s="100"/>
      <c r="VTQ117" s="100"/>
      <c r="VTR117" s="100"/>
      <c r="VTS117" s="100"/>
      <c r="VTT117" s="100"/>
      <c r="VTU117" s="100"/>
      <c r="VTV117" s="100"/>
      <c r="VTW117" s="100"/>
      <c r="VTX117" s="100"/>
      <c r="VTY117" s="100"/>
      <c r="VTZ117" s="100"/>
      <c r="VUA117" s="100"/>
      <c r="VUB117" s="100"/>
      <c r="VUC117" s="100"/>
      <c r="VUD117" s="100"/>
      <c r="VUE117" s="100"/>
      <c r="VUF117" s="100"/>
      <c r="VUG117" s="100"/>
      <c r="VUH117" s="100"/>
      <c r="VUI117" s="100"/>
      <c r="VUJ117" s="100"/>
      <c r="VUK117" s="100"/>
      <c r="VUL117" s="100"/>
      <c r="VUM117" s="100"/>
      <c r="VUN117" s="100"/>
      <c r="VUO117" s="100"/>
      <c r="VUP117" s="100"/>
      <c r="VUQ117" s="100"/>
      <c r="VUR117" s="100"/>
      <c r="VUS117" s="100"/>
      <c r="VUT117" s="100"/>
      <c r="VUU117" s="100"/>
      <c r="VUV117" s="100"/>
      <c r="VUW117" s="100"/>
      <c r="VUX117" s="100"/>
      <c r="VUY117" s="100"/>
      <c r="VUZ117" s="100"/>
      <c r="VVA117" s="100"/>
      <c r="VVB117" s="100"/>
      <c r="VVC117" s="100"/>
      <c r="VVD117" s="100"/>
      <c r="VVE117" s="100"/>
      <c r="VVF117" s="100"/>
      <c r="VVG117" s="100"/>
      <c r="VVH117" s="100"/>
      <c r="VVI117" s="100"/>
      <c r="VVJ117" s="100"/>
      <c r="VVK117" s="100"/>
      <c r="VVL117" s="100"/>
      <c r="VVM117" s="100"/>
      <c r="VVN117" s="100"/>
      <c r="VVO117" s="100"/>
      <c r="VVP117" s="100"/>
      <c r="VVQ117" s="100"/>
      <c r="VVR117" s="100"/>
      <c r="VVS117" s="100"/>
      <c r="VVT117" s="100"/>
      <c r="VVU117" s="100"/>
      <c r="VVV117" s="100"/>
      <c r="VVW117" s="100"/>
      <c r="VVX117" s="100"/>
      <c r="VVY117" s="100"/>
      <c r="VVZ117" s="100"/>
      <c r="VWA117" s="100"/>
      <c r="VWB117" s="100"/>
      <c r="VWC117" s="100"/>
      <c r="VWD117" s="100"/>
      <c r="VWE117" s="100"/>
      <c r="VWF117" s="100"/>
      <c r="VWG117" s="100"/>
      <c r="VWH117" s="100"/>
      <c r="VWI117" s="100"/>
      <c r="VWJ117" s="100"/>
      <c r="VWK117" s="100"/>
      <c r="VWL117" s="100"/>
      <c r="VWM117" s="100"/>
      <c r="VWN117" s="100"/>
      <c r="VWO117" s="100"/>
      <c r="VWP117" s="100"/>
      <c r="VWQ117" s="100"/>
      <c r="VWR117" s="100"/>
      <c r="VWS117" s="100"/>
      <c r="VWT117" s="100"/>
      <c r="VWU117" s="100"/>
      <c r="VWV117" s="100"/>
      <c r="VWW117" s="100"/>
      <c r="VWX117" s="100"/>
      <c r="VWY117" s="100"/>
      <c r="VWZ117" s="100"/>
      <c r="VXA117" s="100"/>
      <c r="VXB117" s="100"/>
      <c r="VXC117" s="100"/>
      <c r="VXD117" s="100"/>
      <c r="VXE117" s="100"/>
      <c r="VXF117" s="100"/>
      <c r="VXG117" s="100"/>
      <c r="VXH117" s="100"/>
      <c r="VXI117" s="100"/>
      <c r="VXJ117" s="100"/>
      <c r="VXK117" s="100"/>
      <c r="VXL117" s="100"/>
      <c r="VXM117" s="100"/>
      <c r="VXN117" s="100"/>
      <c r="VXO117" s="100"/>
      <c r="VXP117" s="100"/>
      <c r="VXQ117" s="100"/>
      <c r="VXR117" s="100"/>
      <c r="VXS117" s="100"/>
      <c r="VXT117" s="100"/>
      <c r="VXU117" s="100"/>
      <c r="VXV117" s="100"/>
      <c r="VXW117" s="100"/>
      <c r="VXX117" s="100"/>
      <c r="VXY117" s="100"/>
      <c r="VXZ117" s="100"/>
      <c r="VYA117" s="100"/>
      <c r="VYB117" s="100"/>
      <c r="VYC117" s="100"/>
      <c r="VYD117" s="100"/>
      <c r="VYE117" s="100"/>
      <c r="VYF117" s="100"/>
      <c r="VYG117" s="100"/>
      <c r="VYH117" s="100"/>
      <c r="VYI117" s="100"/>
      <c r="VYJ117" s="100"/>
      <c r="VYK117" s="100"/>
      <c r="VYL117" s="100"/>
      <c r="VYM117" s="100"/>
      <c r="VYN117" s="100"/>
      <c r="VYO117" s="100"/>
      <c r="VYP117" s="100"/>
      <c r="VYQ117" s="100"/>
      <c r="VYR117" s="100"/>
      <c r="VYS117" s="100"/>
      <c r="VYT117" s="100"/>
      <c r="VYU117" s="100"/>
      <c r="VYV117" s="100"/>
      <c r="VYW117" s="100"/>
      <c r="VYX117" s="100"/>
      <c r="VYY117" s="100"/>
      <c r="VYZ117" s="100"/>
      <c r="VZA117" s="100"/>
      <c r="VZB117" s="100"/>
      <c r="VZC117" s="100"/>
      <c r="VZD117" s="100"/>
      <c r="VZE117" s="100"/>
      <c r="VZF117" s="100"/>
      <c r="VZG117" s="100"/>
      <c r="VZH117" s="100"/>
      <c r="VZI117" s="100"/>
      <c r="VZJ117" s="100"/>
      <c r="VZK117" s="100"/>
      <c r="VZL117" s="100"/>
      <c r="VZM117" s="100"/>
      <c r="VZN117" s="100"/>
      <c r="VZO117" s="100"/>
      <c r="VZP117" s="100"/>
      <c r="VZQ117" s="100"/>
      <c r="VZR117" s="100"/>
      <c r="VZS117" s="100"/>
      <c r="VZT117" s="100"/>
      <c r="VZU117" s="100"/>
      <c r="VZV117" s="100"/>
      <c r="VZW117" s="100"/>
      <c r="VZX117" s="100"/>
      <c r="VZY117" s="100"/>
      <c r="VZZ117" s="100"/>
      <c r="WAA117" s="100"/>
      <c r="WAB117" s="100"/>
      <c r="WAC117" s="100"/>
      <c r="WAD117" s="100"/>
      <c r="WAE117" s="100"/>
      <c r="WAF117" s="100"/>
      <c r="WAG117" s="100"/>
      <c r="WAH117" s="100"/>
      <c r="WAI117" s="100"/>
      <c r="WAJ117" s="100"/>
      <c r="WAK117" s="100"/>
      <c r="WAL117" s="100"/>
      <c r="WAM117" s="100"/>
      <c r="WAN117" s="100"/>
      <c r="WAO117" s="100"/>
      <c r="WAP117" s="100"/>
      <c r="WAQ117" s="100"/>
      <c r="WAR117" s="100"/>
      <c r="WAS117" s="100"/>
      <c r="WAT117" s="100"/>
      <c r="WAU117" s="100"/>
      <c r="WAV117" s="100"/>
      <c r="WAW117" s="100"/>
      <c r="WAX117" s="100"/>
      <c r="WAY117" s="100"/>
      <c r="WAZ117" s="100"/>
      <c r="WBA117" s="100"/>
      <c r="WBB117" s="100"/>
      <c r="WBC117" s="100"/>
      <c r="WBD117" s="100"/>
      <c r="WBE117" s="100"/>
      <c r="WBF117" s="100"/>
      <c r="WBG117" s="100"/>
      <c r="WBH117" s="100"/>
      <c r="WBI117" s="100"/>
      <c r="WBJ117" s="100"/>
      <c r="WBK117" s="100"/>
      <c r="WBL117" s="100"/>
      <c r="WBM117" s="100"/>
      <c r="WBN117" s="100"/>
      <c r="WBO117" s="100"/>
      <c r="WBP117" s="100"/>
      <c r="WBQ117" s="100"/>
      <c r="WBR117" s="100"/>
      <c r="WBS117" s="100"/>
      <c r="WBT117" s="100"/>
      <c r="WBU117" s="100"/>
      <c r="WBV117" s="100"/>
      <c r="WBW117" s="100"/>
      <c r="WBX117" s="100"/>
      <c r="WBY117" s="100"/>
      <c r="WBZ117" s="100"/>
      <c r="WCA117" s="100"/>
      <c r="WCB117" s="100"/>
      <c r="WCC117" s="100"/>
      <c r="WCD117" s="100"/>
      <c r="WCE117" s="100"/>
      <c r="WCF117" s="100"/>
      <c r="WCG117" s="100"/>
      <c r="WCH117" s="100"/>
      <c r="WCI117" s="100"/>
      <c r="WCJ117" s="100"/>
      <c r="WCK117" s="100"/>
      <c r="WCL117" s="100"/>
      <c r="WCM117" s="100"/>
      <c r="WCN117" s="100"/>
      <c r="WCO117" s="100"/>
      <c r="WCP117" s="100"/>
      <c r="WCQ117" s="100"/>
      <c r="WCR117" s="100"/>
      <c r="WCS117" s="100"/>
      <c r="WCT117" s="100"/>
      <c r="WCU117" s="100"/>
      <c r="WCV117" s="100"/>
      <c r="WCW117" s="100"/>
      <c r="WCX117" s="100"/>
      <c r="WCY117" s="100"/>
      <c r="WCZ117" s="100"/>
      <c r="WDA117" s="100"/>
      <c r="WDB117" s="100"/>
      <c r="WDC117" s="100"/>
      <c r="WDD117" s="100"/>
      <c r="WDE117" s="100"/>
      <c r="WDF117" s="100"/>
      <c r="WDG117" s="100"/>
      <c r="WDH117" s="100"/>
      <c r="WDI117" s="100"/>
      <c r="WDJ117" s="100"/>
      <c r="WDK117" s="100"/>
      <c r="WDL117" s="100"/>
      <c r="WDM117" s="100"/>
      <c r="WDN117" s="100"/>
      <c r="WDO117" s="100"/>
      <c r="WDP117" s="100"/>
      <c r="WDQ117" s="100"/>
      <c r="WDR117" s="100"/>
      <c r="WDS117" s="100"/>
      <c r="WDT117" s="100"/>
      <c r="WDU117" s="100"/>
      <c r="WDV117" s="100"/>
      <c r="WDW117" s="100"/>
      <c r="WDX117" s="100"/>
      <c r="WDY117" s="100"/>
      <c r="WDZ117" s="100"/>
      <c r="WEA117" s="100"/>
      <c r="WEB117" s="100"/>
      <c r="WEC117" s="100"/>
      <c r="WED117" s="100"/>
      <c r="WEE117" s="100"/>
      <c r="WEF117" s="100"/>
      <c r="WEG117" s="100"/>
      <c r="WEH117" s="100"/>
      <c r="WEI117" s="100"/>
      <c r="WEJ117" s="100"/>
      <c r="WEK117" s="100"/>
      <c r="WEL117" s="100"/>
      <c r="WEM117" s="100"/>
      <c r="WEN117" s="100"/>
      <c r="WEO117" s="100"/>
      <c r="WEP117" s="100"/>
      <c r="WEQ117" s="100"/>
      <c r="WER117" s="100"/>
      <c r="WES117" s="100"/>
      <c r="WET117" s="100"/>
      <c r="WEU117" s="100"/>
      <c r="WEV117" s="100"/>
      <c r="WEW117" s="100"/>
      <c r="WEX117" s="100"/>
      <c r="WEY117" s="100"/>
      <c r="WEZ117" s="100"/>
      <c r="WFA117" s="100"/>
      <c r="WFB117" s="100"/>
      <c r="WFC117" s="100"/>
      <c r="WFD117" s="100"/>
      <c r="WFE117" s="100"/>
      <c r="WFF117" s="100"/>
      <c r="WFG117" s="100"/>
      <c r="WFH117" s="100"/>
      <c r="WFI117" s="100"/>
      <c r="WFJ117" s="100"/>
      <c r="WFK117" s="100"/>
      <c r="WFL117" s="100"/>
      <c r="WFM117" s="100"/>
      <c r="WFN117" s="100"/>
      <c r="WFO117" s="100"/>
      <c r="WFP117" s="100"/>
      <c r="WFQ117" s="100"/>
      <c r="WFR117" s="100"/>
      <c r="WFS117" s="100"/>
      <c r="WFT117" s="100"/>
      <c r="WFU117" s="100"/>
      <c r="WFV117" s="100"/>
      <c r="WFW117" s="100"/>
      <c r="WFX117" s="100"/>
      <c r="WFY117" s="100"/>
      <c r="WFZ117" s="100"/>
      <c r="WGA117" s="100"/>
      <c r="WGB117" s="100"/>
      <c r="WGC117" s="100"/>
      <c r="WGD117" s="100"/>
      <c r="WGE117" s="100"/>
      <c r="WGF117" s="100"/>
      <c r="WGG117" s="100"/>
      <c r="WGH117" s="100"/>
      <c r="WGI117" s="100"/>
      <c r="WGJ117" s="100"/>
      <c r="WGK117" s="100"/>
      <c r="WGL117" s="100"/>
      <c r="WGM117" s="100"/>
      <c r="WGN117" s="100"/>
      <c r="WGO117" s="100"/>
      <c r="WGP117" s="100"/>
      <c r="WGQ117" s="100"/>
      <c r="WGR117" s="100"/>
      <c r="WGS117" s="100"/>
      <c r="WGT117" s="100"/>
      <c r="WGU117" s="100"/>
      <c r="WGV117" s="100"/>
      <c r="WGW117" s="100"/>
      <c r="WGX117" s="100"/>
      <c r="WGY117" s="100"/>
      <c r="WGZ117" s="100"/>
      <c r="WHA117" s="100"/>
      <c r="WHB117" s="100"/>
      <c r="WHC117" s="100"/>
      <c r="WHD117" s="100"/>
      <c r="WHE117" s="100"/>
      <c r="WHF117" s="100"/>
      <c r="WHG117" s="100"/>
      <c r="WHH117" s="100"/>
      <c r="WHI117" s="100"/>
      <c r="WHJ117" s="100"/>
      <c r="WHK117" s="100"/>
      <c r="WHL117" s="100"/>
      <c r="WHM117" s="100"/>
      <c r="WHN117" s="100"/>
      <c r="WHO117" s="100"/>
      <c r="WHP117" s="100"/>
      <c r="WHQ117" s="100"/>
      <c r="WHR117" s="100"/>
      <c r="WHS117" s="100"/>
      <c r="WHT117" s="100"/>
      <c r="WHU117" s="100"/>
      <c r="WHV117" s="100"/>
      <c r="WHW117" s="100"/>
      <c r="WHX117" s="100"/>
      <c r="WHY117" s="100"/>
      <c r="WHZ117" s="100"/>
      <c r="WIA117" s="100"/>
      <c r="WIB117" s="100"/>
      <c r="WIC117" s="100"/>
      <c r="WID117" s="100"/>
      <c r="WIE117" s="100"/>
      <c r="WIF117" s="100"/>
      <c r="WIG117" s="100"/>
      <c r="WIH117" s="100"/>
      <c r="WII117" s="100"/>
      <c r="WIJ117" s="100"/>
      <c r="WIK117" s="100"/>
      <c r="WIL117" s="100"/>
      <c r="WIM117" s="100"/>
      <c r="WIN117" s="100"/>
      <c r="WIO117" s="100"/>
      <c r="WIP117" s="100"/>
      <c r="WIQ117" s="100"/>
      <c r="WIR117" s="100"/>
      <c r="WIS117" s="100"/>
      <c r="WIT117" s="100"/>
      <c r="WIU117" s="100"/>
      <c r="WIV117" s="100"/>
      <c r="WIW117" s="100"/>
      <c r="WIX117" s="100"/>
      <c r="WIY117" s="100"/>
      <c r="WIZ117" s="100"/>
      <c r="WJA117" s="100"/>
      <c r="WJB117" s="100"/>
      <c r="WJC117" s="100"/>
      <c r="WJD117" s="100"/>
      <c r="WJE117" s="100"/>
      <c r="WJF117" s="100"/>
      <c r="WJG117" s="100"/>
      <c r="WJH117" s="100"/>
      <c r="WJI117" s="100"/>
      <c r="WJJ117" s="100"/>
      <c r="WJK117" s="100"/>
      <c r="WJL117" s="100"/>
      <c r="WJM117" s="100"/>
      <c r="WJN117" s="100"/>
      <c r="WJO117" s="100"/>
      <c r="WJP117" s="100"/>
      <c r="WJQ117" s="100"/>
      <c r="WJR117" s="100"/>
      <c r="WJS117" s="100"/>
      <c r="WJT117" s="100"/>
      <c r="WJU117" s="100"/>
      <c r="WJV117" s="100"/>
      <c r="WJW117" s="100"/>
      <c r="WJX117" s="100"/>
      <c r="WJY117" s="100"/>
      <c r="WJZ117" s="100"/>
      <c r="WKA117" s="100"/>
      <c r="WKB117" s="100"/>
      <c r="WKC117" s="100"/>
      <c r="WKD117" s="100"/>
      <c r="WKE117" s="100"/>
      <c r="WKF117" s="100"/>
      <c r="WKG117" s="100"/>
      <c r="WKH117" s="100"/>
      <c r="WKI117" s="100"/>
      <c r="WKJ117" s="100"/>
      <c r="WKK117" s="100"/>
      <c r="WKL117" s="100"/>
      <c r="WKM117" s="100"/>
      <c r="WKN117" s="100"/>
      <c r="WKO117" s="100"/>
      <c r="WKP117" s="100"/>
      <c r="WKQ117" s="100"/>
      <c r="WKR117" s="100"/>
      <c r="WKS117" s="100"/>
      <c r="WKT117" s="100"/>
      <c r="WKU117" s="100"/>
      <c r="WKV117" s="100"/>
      <c r="WKW117" s="100"/>
      <c r="WKX117" s="100"/>
      <c r="WKY117" s="100"/>
      <c r="WKZ117" s="100"/>
      <c r="WLA117" s="100"/>
      <c r="WLB117" s="100"/>
      <c r="WLC117" s="100"/>
      <c r="WLD117" s="100"/>
      <c r="WLE117" s="100"/>
      <c r="WLF117" s="100"/>
      <c r="WLG117" s="100"/>
      <c r="WLH117" s="100"/>
      <c r="WLI117" s="100"/>
      <c r="WLJ117" s="100"/>
      <c r="WLK117" s="100"/>
      <c r="WLL117" s="100"/>
      <c r="WLM117" s="100"/>
      <c r="WLN117" s="100"/>
      <c r="WLO117" s="100"/>
      <c r="WLP117" s="100"/>
      <c r="WLQ117" s="100"/>
      <c r="WLR117" s="100"/>
      <c r="WLS117" s="100"/>
      <c r="WLT117" s="100"/>
      <c r="WLU117" s="100"/>
      <c r="WLV117" s="100"/>
      <c r="WLW117" s="100"/>
      <c r="WLX117" s="100"/>
      <c r="WLY117" s="100"/>
      <c r="WLZ117" s="100"/>
      <c r="WMA117" s="100"/>
      <c r="WMB117" s="100"/>
      <c r="WMC117" s="100"/>
      <c r="WMD117" s="100"/>
      <c r="WME117" s="100"/>
      <c r="WMF117" s="100"/>
      <c r="WMG117" s="100"/>
      <c r="WMH117" s="100"/>
      <c r="WMI117" s="100"/>
      <c r="WMJ117" s="100"/>
      <c r="WMK117" s="100"/>
      <c r="WML117" s="100"/>
      <c r="WMM117" s="100"/>
      <c r="WMN117" s="100"/>
      <c r="WMO117" s="100"/>
      <c r="WMP117" s="100"/>
      <c r="WMQ117" s="100"/>
      <c r="WMR117" s="100"/>
      <c r="WMS117" s="100"/>
      <c r="WMT117" s="100"/>
      <c r="WMU117" s="100"/>
      <c r="WMV117" s="100"/>
      <c r="WMW117" s="100"/>
      <c r="WMX117" s="100"/>
      <c r="WMY117" s="100"/>
      <c r="WMZ117" s="100"/>
      <c r="WNA117" s="100"/>
      <c r="WNB117" s="100"/>
      <c r="WNC117" s="100"/>
      <c r="WND117" s="100"/>
      <c r="WNE117" s="100"/>
      <c r="WNF117" s="100"/>
      <c r="WNG117" s="100"/>
      <c r="WNH117" s="100"/>
      <c r="WNI117" s="100"/>
      <c r="WNJ117" s="100"/>
      <c r="WNK117" s="100"/>
      <c r="WNL117" s="100"/>
      <c r="WNM117" s="100"/>
      <c r="WNN117" s="100"/>
      <c r="WNO117" s="100"/>
      <c r="WNP117" s="100"/>
      <c r="WNQ117" s="100"/>
      <c r="WNR117" s="100"/>
      <c r="WNS117" s="100"/>
      <c r="WNT117" s="100"/>
      <c r="WNU117" s="100"/>
      <c r="WNV117" s="100"/>
      <c r="WNW117" s="100"/>
      <c r="WNX117" s="100"/>
      <c r="WNY117" s="100"/>
      <c r="WNZ117" s="100"/>
      <c r="WOA117" s="100"/>
      <c r="WOB117" s="100"/>
      <c r="WOC117" s="100"/>
      <c r="WOD117" s="100"/>
      <c r="WOE117" s="100"/>
      <c r="WOF117" s="100"/>
      <c r="WOG117" s="100"/>
      <c r="WOH117" s="100"/>
      <c r="WOI117" s="100"/>
      <c r="WOJ117" s="100"/>
      <c r="WOK117" s="100"/>
      <c r="WOL117" s="100"/>
      <c r="WOM117" s="100"/>
      <c r="WON117" s="100"/>
      <c r="WOO117" s="100"/>
      <c r="WOP117" s="100"/>
      <c r="WOQ117" s="100"/>
      <c r="WOR117" s="100"/>
      <c r="WOS117" s="100"/>
      <c r="WOT117" s="100"/>
      <c r="WOU117" s="100"/>
      <c r="WOV117" s="100"/>
      <c r="WOW117" s="100"/>
      <c r="WOX117" s="100"/>
      <c r="WOY117" s="100"/>
      <c r="WOZ117" s="100"/>
      <c r="WPA117" s="100"/>
      <c r="WPB117" s="100"/>
      <c r="WPC117" s="100"/>
      <c r="WPD117" s="100"/>
      <c r="WPE117" s="100"/>
      <c r="WPF117" s="100"/>
      <c r="WPG117" s="100"/>
      <c r="WPH117" s="100"/>
      <c r="WPI117" s="100"/>
      <c r="WPJ117" s="100"/>
      <c r="WPK117" s="100"/>
      <c r="WPL117" s="100"/>
      <c r="WPM117" s="100"/>
      <c r="WPN117" s="100"/>
      <c r="WPO117" s="100"/>
      <c r="WPP117" s="100"/>
      <c r="WPQ117" s="100"/>
      <c r="WPR117" s="100"/>
      <c r="WPS117" s="100"/>
      <c r="WPT117" s="100"/>
      <c r="WPU117" s="100"/>
      <c r="WPV117" s="100"/>
      <c r="WPW117" s="100"/>
      <c r="WPX117" s="100"/>
      <c r="WPY117" s="100"/>
      <c r="WPZ117" s="100"/>
      <c r="WQA117" s="100"/>
      <c r="WQB117" s="100"/>
      <c r="WQC117" s="100"/>
      <c r="WQD117" s="100"/>
      <c r="WQE117" s="100"/>
      <c r="WQF117" s="100"/>
      <c r="WQG117" s="100"/>
      <c r="WQH117" s="100"/>
      <c r="WQI117" s="100"/>
      <c r="WQJ117" s="100"/>
      <c r="WQK117" s="100"/>
      <c r="WQL117" s="100"/>
      <c r="WQM117" s="100"/>
      <c r="WQN117" s="100"/>
      <c r="WQO117" s="100"/>
      <c r="WQP117" s="100"/>
      <c r="WQQ117" s="100"/>
      <c r="WQR117" s="100"/>
      <c r="WQS117" s="100"/>
      <c r="WQT117" s="100"/>
      <c r="WQU117" s="100"/>
      <c r="WQV117" s="100"/>
      <c r="WQW117" s="100"/>
      <c r="WQX117" s="100"/>
      <c r="WQY117" s="100"/>
      <c r="WQZ117" s="100"/>
      <c r="WRA117" s="100"/>
      <c r="WRB117" s="100"/>
      <c r="WRC117" s="100"/>
      <c r="WRD117" s="100"/>
      <c r="WRE117" s="100"/>
      <c r="WRF117" s="100"/>
      <c r="WRG117" s="100"/>
      <c r="WRH117" s="100"/>
      <c r="WRI117" s="100"/>
      <c r="WRJ117" s="100"/>
      <c r="WRK117" s="100"/>
      <c r="WRL117" s="100"/>
      <c r="WRM117" s="100"/>
      <c r="WRN117" s="100"/>
      <c r="WRO117" s="100"/>
      <c r="WRP117" s="100"/>
      <c r="WRQ117" s="100"/>
      <c r="WRR117" s="100"/>
      <c r="WRS117" s="100"/>
      <c r="WRT117" s="100"/>
      <c r="WRU117" s="100"/>
      <c r="WRV117" s="100"/>
      <c r="WRW117" s="100"/>
      <c r="WRX117" s="100"/>
      <c r="WRY117" s="100"/>
      <c r="WRZ117" s="100"/>
      <c r="WSA117" s="100"/>
      <c r="WSB117" s="100"/>
      <c r="WSC117" s="100"/>
      <c r="WSD117" s="100"/>
      <c r="WSE117" s="100"/>
      <c r="WSF117" s="100"/>
      <c r="WSG117" s="100"/>
      <c r="WSH117" s="100"/>
      <c r="WSI117" s="100"/>
      <c r="WSJ117" s="100"/>
      <c r="WSK117" s="100"/>
      <c r="WSL117" s="100"/>
      <c r="WSM117" s="100"/>
      <c r="WSN117" s="100"/>
      <c r="WSO117" s="100"/>
      <c r="WSP117" s="100"/>
      <c r="WSQ117" s="100"/>
      <c r="WSR117" s="100"/>
      <c r="WSS117" s="100"/>
      <c r="WST117" s="100"/>
      <c r="WSU117" s="100"/>
      <c r="WSV117" s="100"/>
      <c r="WSW117" s="100"/>
      <c r="WSX117" s="100"/>
      <c r="WSY117" s="100"/>
      <c r="WSZ117" s="100"/>
      <c r="WTA117" s="100"/>
      <c r="WTB117" s="100"/>
      <c r="WTC117" s="100"/>
      <c r="WTD117" s="100"/>
      <c r="WTE117" s="100"/>
      <c r="WTF117" s="100"/>
      <c r="WTG117" s="100"/>
      <c r="WTH117" s="100"/>
      <c r="WTI117" s="100"/>
      <c r="WTJ117" s="100"/>
      <c r="WTK117" s="100"/>
      <c r="WTL117" s="100"/>
      <c r="WTM117" s="100"/>
      <c r="WTN117" s="100"/>
      <c r="WTO117" s="100"/>
      <c r="WTP117" s="100"/>
      <c r="WTQ117" s="100"/>
      <c r="WTR117" s="100"/>
      <c r="WTS117" s="100"/>
      <c r="WTT117" s="100"/>
      <c r="WTU117" s="100"/>
      <c r="WTV117" s="100"/>
      <c r="WTW117" s="100"/>
      <c r="WTX117" s="100"/>
      <c r="WTY117" s="100"/>
      <c r="WTZ117" s="100"/>
      <c r="WUA117" s="100"/>
      <c r="WUB117" s="100"/>
      <c r="WUC117" s="100"/>
      <c r="WUD117" s="100"/>
      <c r="WUE117" s="100"/>
      <c r="WUF117" s="100"/>
      <c r="WUG117" s="100"/>
      <c r="WUH117" s="100"/>
      <c r="WUI117" s="100"/>
      <c r="WUJ117" s="100"/>
      <c r="WUK117" s="100"/>
      <c r="WUL117" s="100"/>
      <c r="WUM117" s="100"/>
      <c r="WUN117" s="100"/>
      <c r="WUO117" s="100"/>
      <c r="WUP117" s="100"/>
      <c r="WUQ117" s="100"/>
      <c r="WUR117" s="100"/>
      <c r="WUS117" s="100"/>
      <c r="WUT117" s="100"/>
      <c r="WUU117" s="100"/>
      <c r="WUV117" s="100"/>
      <c r="WUW117" s="100"/>
      <c r="WUX117" s="100"/>
      <c r="WUY117" s="100"/>
      <c r="WUZ117" s="100"/>
      <c r="WVA117" s="100"/>
      <c r="WVB117" s="100"/>
      <c r="WVC117" s="100"/>
      <c r="WVD117" s="100"/>
      <c r="WVE117" s="100"/>
      <c r="WVF117" s="100"/>
      <c r="WVG117" s="100"/>
      <c r="WVH117" s="100"/>
      <c r="WVI117" s="100"/>
      <c r="WVJ117" s="100"/>
      <c r="WVK117" s="100"/>
      <c r="WVL117" s="100"/>
      <c r="WVM117" s="100"/>
      <c r="WVN117" s="100"/>
      <c r="WVO117" s="100"/>
      <c r="WVP117" s="100"/>
      <c r="WVQ117" s="100"/>
      <c r="WVR117" s="100"/>
      <c r="WVS117" s="100"/>
      <c r="WVT117" s="100"/>
      <c r="WVU117" s="100"/>
      <c r="WVV117" s="100"/>
      <c r="WVW117" s="100"/>
      <c r="WVX117" s="100"/>
      <c r="WVY117" s="100"/>
      <c r="WVZ117" s="100"/>
      <c r="WWA117" s="100"/>
      <c r="WWB117" s="100"/>
      <c r="WWC117" s="100"/>
      <c r="WWD117" s="100"/>
      <c r="WWE117" s="100"/>
      <c r="WWF117" s="100"/>
      <c r="WWG117" s="100"/>
      <c r="WWH117" s="100"/>
      <c r="WWI117" s="100"/>
      <c r="WWJ117" s="100"/>
      <c r="WWK117" s="100"/>
      <c r="WWL117" s="100"/>
      <c r="WWM117" s="100"/>
      <c r="WWN117" s="100"/>
      <c r="WWO117" s="100"/>
      <c r="WWP117" s="100"/>
      <c r="WWQ117" s="100"/>
      <c r="WWR117" s="100"/>
      <c r="WWS117" s="100"/>
      <c r="WWT117" s="100"/>
      <c r="WWU117" s="100"/>
      <c r="WWV117" s="100"/>
      <c r="WWW117" s="100"/>
      <c r="WWX117" s="100"/>
      <c r="WWY117" s="100"/>
      <c r="WWZ117" s="100"/>
      <c r="WXA117" s="100"/>
      <c r="WXB117" s="100"/>
      <c r="WXC117" s="100"/>
      <c r="WXD117" s="100"/>
      <c r="WXE117" s="100"/>
      <c r="WXF117" s="100"/>
      <c r="WXG117" s="100"/>
      <c r="WXH117" s="100"/>
      <c r="WXI117" s="100"/>
      <c r="WXJ117" s="100"/>
      <c r="WXK117" s="100"/>
      <c r="WXL117" s="100"/>
      <c r="WXM117" s="100"/>
      <c r="WXN117" s="100"/>
      <c r="WXO117" s="100"/>
      <c r="WXP117" s="100"/>
      <c r="WXQ117" s="100"/>
      <c r="WXR117" s="100"/>
      <c r="WXS117" s="100"/>
      <c r="WXT117" s="100"/>
      <c r="WXU117" s="100"/>
      <c r="WXV117" s="100"/>
      <c r="WXW117" s="100"/>
      <c r="WXX117" s="100"/>
      <c r="WXY117" s="100"/>
      <c r="WXZ117" s="100"/>
      <c r="WYA117" s="100"/>
      <c r="WYB117" s="100"/>
      <c r="WYC117" s="100"/>
      <c r="WYD117" s="100"/>
      <c r="WYE117" s="100"/>
      <c r="WYF117" s="100"/>
      <c r="WYG117" s="100"/>
      <c r="WYH117" s="100"/>
      <c r="WYI117" s="100"/>
      <c r="WYJ117" s="100"/>
      <c r="WYK117" s="100"/>
      <c r="WYL117" s="100"/>
      <c r="WYM117" s="100"/>
      <c r="WYN117" s="100"/>
      <c r="WYO117" s="100"/>
      <c r="WYP117" s="100"/>
      <c r="WYQ117" s="100"/>
      <c r="WYR117" s="100"/>
      <c r="WYS117" s="100"/>
      <c r="WYT117" s="100"/>
      <c r="WYU117" s="100"/>
      <c r="WYV117" s="100"/>
      <c r="WYW117" s="100"/>
      <c r="WYX117" s="100"/>
      <c r="WYY117" s="100"/>
      <c r="WYZ117" s="100"/>
      <c r="WZA117" s="100"/>
      <c r="WZB117" s="100"/>
      <c r="WZC117" s="100"/>
      <c r="WZD117" s="100"/>
      <c r="WZE117" s="100"/>
      <c r="WZF117" s="100"/>
      <c r="WZG117" s="100"/>
      <c r="WZH117" s="100"/>
      <c r="WZI117" s="100"/>
      <c r="WZJ117" s="100"/>
      <c r="WZK117" s="100"/>
      <c r="WZL117" s="100"/>
      <c r="WZM117" s="100"/>
      <c r="WZN117" s="100"/>
      <c r="WZO117" s="100"/>
      <c r="WZP117" s="100"/>
      <c r="WZQ117" s="100"/>
      <c r="WZR117" s="100"/>
      <c r="WZS117" s="100"/>
      <c r="WZT117" s="100"/>
      <c r="WZU117" s="100"/>
      <c r="WZV117" s="100"/>
      <c r="WZW117" s="100"/>
      <c r="WZX117" s="100"/>
      <c r="WZY117" s="100"/>
      <c r="WZZ117" s="100"/>
      <c r="XAA117" s="100"/>
      <c r="XAB117" s="100"/>
      <c r="XAC117" s="100"/>
      <c r="XAD117" s="100"/>
      <c r="XAE117" s="100"/>
      <c r="XAF117" s="100"/>
      <c r="XAG117" s="100"/>
      <c r="XAH117" s="100"/>
      <c r="XAI117" s="100"/>
      <c r="XAJ117" s="100"/>
      <c r="XAK117" s="100"/>
      <c r="XAL117" s="100"/>
      <c r="XAM117" s="100"/>
      <c r="XAN117" s="100"/>
      <c r="XAO117" s="100"/>
      <c r="XAP117" s="100"/>
      <c r="XAQ117" s="100"/>
      <c r="XAR117" s="100"/>
      <c r="XAS117" s="100"/>
      <c r="XAT117" s="100"/>
      <c r="XAU117" s="100"/>
      <c r="XAV117" s="100"/>
      <c r="XAW117" s="100"/>
      <c r="XAX117" s="100"/>
      <c r="XAY117" s="100"/>
      <c r="XAZ117" s="100"/>
      <c r="XBA117" s="100"/>
      <c r="XBB117" s="100"/>
      <c r="XBC117" s="100"/>
      <c r="XBD117" s="100"/>
      <c r="XBE117" s="100"/>
      <c r="XBF117" s="100"/>
      <c r="XBG117" s="100"/>
      <c r="XBH117" s="100"/>
      <c r="XBI117" s="100"/>
      <c r="XBJ117" s="100"/>
      <c r="XBK117" s="100"/>
      <c r="XBL117" s="100"/>
      <c r="XBM117" s="100"/>
      <c r="XBN117" s="100"/>
      <c r="XBO117" s="100"/>
      <c r="XBP117" s="100"/>
      <c r="XBQ117" s="100"/>
      <c r="XBR117" s="100"/>
      <c r="XBS117" s="100"/>
      <c r="XBT117" s="100"/>
      <c r="XBU117" s="100"/>
      <c r="XBV117" s="100"/>
      <c r="XBW117" s="100"/>
      <c r="XBX117" s="100"/>
      <c r="XBY117" s="100"/>
      <c r="XBZ117" s="100"/>
      <c r="XCA117" s="100"/>
      <c r="XCB117" s="100"/>
      <c r="XCC117" s="100"/>
      <c r="XCD117" s="100"/>
      <c r="XCE117" s="100"/>
      <c r="XCF117" s="100"/>
      <c r="XCG117" s="100"/>
      <c r="XCH117" s="100"/>
      <c r="XCI117" s="100"/>
      <c r="XCJ117" s="100"/>
      <c r="XCK117" s="100"/>
      <c r="XCL117" s="100"/>
      <c r="XCM117" s="100"/>
      <c r="XCN117" s="100"/>
      <c r="XCO117" s="100"/>
      <c r="XCP117" s="100"/>
      <c r="XCQ117" s="100"/>
      <c r="XCR117" s="100"/>
      <c r="XCS117" s="100"/>
      <c r="XCT117" s="100"/>
      <c r="XCU117" s="100"/>
      <c r="XCV117" s="100"/>
      <c r="XCW117" s="100"/>
      <c r="XCX117" s="100"/>
      <c r="XCY117" s="100"/>
      <c r="XCZ117" s="100"/>
      <c r="XDA117" s="100"/>
      <c r="XDB117" s="100"/>
      <c r="XDC117" s="100"/>
      <c r="XDD117" s="100"/>
      <c r="XDE117" s="100"/>
      <c r="XDF117" s="100"/>
      <c r="XDG117" s="100"/>
      <c r="XDH117" s="100"/>
      <c r="XDI117" s="100"/>
      <c r="XDJ117" s="100"/>
      <c r="XDK117" s="100"/>
      <c r="XDL117" s="100"/>
      <c r="XDM117" s="100"/>
      <c r="XDN117" s="100"/>
      <c r="XDO117" s="100"/>
      <c r="XDP117" s="100"/>
      <c r="XDQ117" s="100"/>
      <c r="XDR117" s="100"/>
      <c r="XDS117" s="100"/>
      <c r="XDT117" s="100"/>
      <c r="XDU117" s="100"/>
      <c r="XDV117" s="100"/>
      <c r="XDW117" s="100"/>
      <c r="XDX117" s="100"/>
      <c r="XDY117" s="100"/>
      <c r="XDZ117" s="100"/>
      <c r="XEA117" s="100"/>
      <c r="XEB117" s="100"/>
      <c r="XEC117" s="100"/>
      <c r="XED117" s="100"/>
      <c r="XEE117" s="100"/>
      <c r="XEF117" s="100"/>
      <c r="XEG117" s="100"/>
      <c r="XEH117" s="100"/>
      <c r="XEI117" s="100"/>
      <c r="XEJ117" s="100"/>
      <c r="XEK117" s="100"/>
      <c r="XEL117" s="100"/>
      <c r="XEM117" s="100"/>
      <c r="XEN117" s="100"/>
      <c r="XEO117" s="100"/>
      <c r="XEP117" s="100"/>
      <c r="XEQ117" s="100"/>
      <c r="XER117" s="100"/>
      <c r="XES117" s="100"/>
      <c r="XET117" s="100"/>
      <c r="XEU117" s="100"/>
      <c r="XEV117" s="100"/>
      <c r="XEW117" s="100"/>
      <c r="XEX117" s="100"/>
      <c r="XEY117" s="100"/>
      <c r="XEZ117" s="100"/>
    </row>
    <row r="118" spans="1:16380" s="79" customFormat="1" ht="15.6" customHeight="1" x14ac:dyDescent="0.25">
      <c r="A118" s="109">
        <v>59412</v>
      </c>
      <c r="B118" s="175" t="s">
        <v>452</v>
      </c>
      <c r="C118" s="144" t="s">
        <v>1013</v>
      </c>
      <c r="D118" s="109" t="s">
        <v>831</v>
      </c>
      <c r="E118" s="143" t="s">
        <v>459</v>
      </c>
      <c r="F118" s="140" t="s">
        <v>462</v>
      </c>
      <c r="G118" s="159" t="s">
        <v>1222</v>
      </c>
      <c r="H118" s="108">
        <v>0</v>
      </c>
      <c r="I118" s="108">
        <v>1</v>
      </c>
      <c r="J118" s="108" t="s">
        <v>32</v>
      </c>
      <c r="K118" s="108" t="s">
        <v>32</v>
      </c>
      <c r="L118" s="108" t="s">
        <v>32</v>
      </c>
      <c r="M118" s="143" t="s">
        <v>460</v>
      </c>
      <c r="N118" s="142" t="s">
        <v>397</v>
      </c>
      <c r="O118" s="159" t="s">
        <v>939</v>
      </c>
      <c r="P118" s="159" t="s">
        <v>906</v>
      </c>
      <c r="Q118" s="142" t="s">
        <v>453</v>
      </c>
      <c r="R118" s="108">
        <v>33</v>
      </c>
      <c r="S118" s="143" t="s">
        <v>461</v>
      </c>
      <c r="T118" s="159" t="s">
        <v>454</v>
      </c>
      <c r="U118" s="108">
        <v>4</v>
      </c>
      <c r="V118" s="143" t="s">
        <v>59</v>
      </c>
      <c r="W118" s="143" t="s">
        <v>549</v>
      </c>
      <c r="X118" s="143" t="s">
        <v>551</v>
      </c>
      <c r="Y118" s="143" t="s">
        <v>32</v>
      </c>
      <c r="Z118" s="176" t="s">
        <v>401</v>
      </c>
      <c r="AA118" s="176" t="s">
        <v>408</v>
      </c>
      <c r="AB118" s="176" t="s">
        <v>528</v>
      </c>
      <c r="AC118" s="176" t="s">
        <v>455</v>
      </c>
      <c r="AD118" s="214" t="s">
        <v>456</v>
      </c>
      <c r="AE118" s="170"/>
    </row>
    <row r="119" spans="1:16380" s="79" customFormat="1" ht="15.6" hidden="1" customHeight="1" x14ac:dyDescent="0.25">
      <c r="A119" s="107"/>
      <c r="B119" s="179"/>
      <c r="C119" s="144"/>
      <c r="D119" s="107"/>
      <c r="E119" s="143"/>
      <c r="F119" s="140"/>
      <c r="G119" s="95"/>
      <c r="H119" s="108"/>
      <c r="I119" s="108"/>
      <c r="J119" s="82"/>
      <c r="K119" s="82"/>
      <c r="L119" s="108"/>
      <c r="M119" s="143"/>
      <c r="N119" s="142"/>
      <c r="O119" s="159"/>
      <c r="P119" s="159"/>
      <c r="Q119" s="142"/>
      <c r="R119" s="108"/>
      <c r="S119" s="143"/>
      <c r="T119" s="143"/>
      <c r="U119" s="108"/>
      <c r="V119" s="143"/>
      <c r="W119" s="143"/>
      <c r="X119" s="194"/>
      <c r="Y119" s="143"/>
      <c r="Z119" s="176"/>
      <c r="AA119" s="176"/>
      <c r="AB119" s="176"/>
      <c r="AC119" s="176"/>
      <c r="AD119" s="214"/>
      <c r="AE119" s="178"/>
    </row>
    <row r="120" spans="1:16380" s="79" customFormat="1" ht="15.6" customHeight="1" x14ac:dyDescent="0.25">
      <c r="A120" s="109">
        <v>59823</v>
      </c>
      <c r="B120" s="175" t="s">
        <v>452</v>
      </c>
      <c r="C120" s="144" t="s">
        <v>1014</v>
      </c>
      <c r="D120" s="109" t="s">
        <v>835</v>
      </c>
      <c r="E120" s="143" t="s">
        <v>463</v>
      </c>
      <c r="F120" s="140" t="s">
        <v>713</v>
      </c>
      <c r="G120" s="159" t="s">
        <v>1222</v>
      </c>
      <c r="H120" s="108">
        <v>5</v>
      </c>
      <c r="I120" s="108">
        <v>2</v>
      </c>
      <c r="J120" s="108">
        <v>150</v>
      </c>
      <c r="K120" s="108">
        <v>60</v>
      </c>
      <c r="L120" s="108">
        <v>90</v>
      </c>
      <c r="M120" s="143" t="s">
        <v>464</v>
      </c>
      <c r="N120" s="142" t="s">
        <v>397</v>
      </c>
      <c r="O120" s="159" t="s">
        <v>939</v>
      </c>
      <c r="P120" s="159" t="s">
        <v>906</v>
      </c>
      <c r="Q120" s="142" t="s">
        <v>453</v>
      </c>
      <c r="R120" s="108">
        <v>33</v>
      </c>
      <c r="S120" s="143" t="s">
        <v>457</v>
      </c>
      <c r="T120" s="143" t="s">
        <v>458</v>
      </c>
      <c r="U120" s="108">
        <v>7</v>
      </c>
      <c r="V120" s="143" t="s">
        <v>260</v>
      </c>
      <c r="W120" s="143" t="s">
        <v>550</v>
      </c>
      <c r="X120" s="143" t="s">
        <v>552</v>
      </c>
      <c r="Y120" s="143" t="s">
        <v>32</v>
      </c>
      <c r="Z120" s="176" t="s">
        <v>401</v>
      </c>
      <c r="AA120" s="176" t="s">
        <v>408</v>
      </c>
      <c r="AB120" s="176" t="s">
        <v>528</v>
      </c>
      <c r="AC120" s="176" t="s">
        <v>455</v>
      </c>
      <c r="AD120" s="214" t="s">
        <v>456</v>
      </c>
      <c r="AE120" s="178"/>
    </row>
    <row r="121" spans="1:16380" s="79" customFormat="1" ht="15.6" customHeight="1" x14ac:dyDescent="0.25">
      <c r="A121" s="109">
        <v>59893</v>
      </c>
      <c r="B121" s="175" t="s">
        <v>452</v>
      </c>
      <c r="C121" s="144" t="s">
        <v>1015</v>
      </c>
      <c r="D121" s="109" t="s">
        <v>836</v>
      </c>
      <c r="E121" s="143" t="s">
        <v>463</v>
      </c>
      <c r="F121" s="143" t="s">
        <v>465</v>
      </c>
      <c r="G121" s="159" t="s">
        <v>1222</v>
      </c>
      <c r="H121" s="108">
        <v>0</v>
      </c>
      <c r="I121" s="108" t="s">
        <v>32</v>
      </c>
      <c r="J121" s="108" t="s">
        <v>32</v>
      </c>
      <c r="K121" s="108" t="s">
        <v>32</v>
      </c>
      <c r="L121" s="108" t="s">
        <v>32</v>
      </c>
      <c r="M121" s="143" t="s">
        <v>464</v>
      </c>
      <c r="N121" s="142" t="s">
        <v>397</v>
      </c>
      <c r="O121" s="159" t="s">
        <v>939</v>
      </c>
      <c r="P121" s="159" t="s">
        <v>906</v>
      </c>
      <c r="Q121" s="142" t="s">
        <v>453</v>
      </c>
      <c r="R121" s="108">
        <v>33</v>
      </c>
      <c r="S121" s="143" t="s">
        <v>457</v>
      </c>
      <c r="T121" s="143" t="s">
        <v>458</v>
      </c>
      <c r="U121" s="108">
        <v>7</v>
      </c>
      <c r="V121" s="143" t="s">
        <v>41</v>
      </c>
      <c r="W121" s="143" t="s">
        <v>550</v>
      </c>
      <c r="X121" s="143" t="s">
        <v>553</v>
      </c>
      <c r="Y121" s="143" t="s">
        <v>32</v>
      </c>
      <c r="Z121" s="176" t="s">
        <v>401</v>
      </c>
      <c r="AA121" s="176" t="s">
        <v>408</v>
      </c>
      <c r="AB121" s="176" t="s">
        <v>528</v>
      </c>
      <c r="AC121" s="176" t="s">
        <v>455</v>
      </c>
      <c r="AD121" s="214" t="s">
        <v>456</v>
      </c>
      <c r="AE121" s="178"/>
    </row>
    <row r="122" spans="1:16380" s="79" customFormat="1" ht="15.6" hidden="1" customHeight="1" x14ac:dyDescent="0.25">
      <c r="A122" s="107"/>
      <c r="B122" s="175"/>
      <c r="C122" s="144"/>
      <c r="D122" s="107"/>
      <c r="E122" s="143"/>
      <c r="F122" s="140"/>
      <c r="G122" s="95"/>
      <c r="H122" s="108"/>
      <c r="I122" s="108"/>
      <c r="J122" s="108"/>
      <c r="K122" s="108"/>
      <c r="L122" s="108"/>
      <c r="M122" s="143"/>
      <c r="N122" s="142"/>
      <c r="O122" s="95"/>
      <c r="P122" s="95"/>
      <c r="Q122" s="142"/>
      <c r="R122" s="108"/>
      <c r="S122" s="143"/>
      <c r="T122" s="134"/>
      <c r="U122" s="108"/>
      <c r="V122" s="143"/>
      <c r="W122" s="143"/>
      <c r="X122" s="143"/>
      <c r="Y122" s="143"/>
      <c r="Z122" s="176"/>
      <c r="AA122" s="176"/>
      <c r="AB122" s="176"/>
      <c r="AC122" s="176"/>
      <c r="AD122" s="150"/>
      <c r="AE122" s="184"/>
    </row>
    <row r="123" spans="1:16380" s="79" customFormat="1" ht="15.6" hidden="1" customHeight="1" x14ac:dyDescent="0.25">
      <c r="A123" s="109"/>
      <c r="B123" s="179"/>
      <c r="C123" s="111"/>
      <c r="D123" s="109"/>
      <c r="E123" s="110"/>
      <c r="F123" s="140"/>
      <c r="G123" s="95"/>
      <c r="H123" s="108"/>
      <c r="I123" s="108"/>
      <c r="J123" s="108"/>
      <c r="K123" s="108"/>
      <c r="L123" s="108"/>
      <c r="M123" s="110"/>
      <c r="N123" s="142"/>
      <c r="O123" s="95"/>
      <c r="P123" s="95"/>
      <c r="Q123" s="142"/>
      <c r="R123" s="108"/>
      <c r="S123" s="110"/>
      <c r="T123" s="143"/>
      <c r="U123" s="108"/>
      <c r="V123" s="110"/>
      <c r="W123" s="110"/>
      <c r="X123" s="110"/>
      <c r="Y123" s="110"/>
      <c r="Z123" s="134"/>
      <c r="AA123" s="112"/>
      <c r="AB123" s="134"/>
      <c r="AC123" s="134"/>
      <c r="AD123" s="150"/>
      <c r="AE123" s="322"/>
    </row>
    <row r="124" spans="1:16380" s="79" customFormat="1" ht="15.6" customHeight="1" x14ac:dyDescent="0.25">
      <c r="A124" s="107">
        <v>27113</v>
      </c>
      <c r="B124" s="175" t="s">
        <v>452</v>
      </c>
      <c r="C124" s="144" t="s">
        <v>774</v>
      </c>
      <c r="D124" s="84" t="s">
        <v>774</v>
      </c>
      <c r="E124" s="143" t="s">
        <v>468</v>
      </c>
      <c r="F124" s="140" t="s">
        <v>611</v>
      </c>
      <c r="G124" s="159" t="s">
        <v>1222</v>
      </c>
      <c r="H124" s="108">
        <v>5</v>
      </c>
      <c r="I124" s="82">
        <v>4</v>
      </c>
      <c r="J124" s="82">
        <v>150</v>
      </c>
      <c r="K124" s="82">
        <v>60</v>
      </c>
      <c r="L124" s="82">
        <v>90</v>
      </c>
      <c r="M124" s="143" t="s">
        <v>32</v>
      </c>
      <c r="N124" s="142" t="s">
        <v>397</v>
      </c>
      <c r="O124" s="159" t="s">
        <v>956</v>
      </c>
      <c r="P124" s="159" t="s">
        <v>922</v>
      </c>
      <c r="Q124" s="142" t="s">
        <v>450</v>
      </c>
      <c r="R124" s="108">
        <v>31</v>
      </c>
      <c r="S124" s="143" t="s">
        <v>406</v>
      </c>
      <c r="T124" s="147" t="s">
        <v>407</v>
      </c>
      <c r="U124" s="108" t="s">
        <v>314</v>
      </c>
      <c r="V124" s="159" t="s">
        <v>62</v>
      </c>
      <c r="W124" s="143" t="s">
        <v>37</v>
      </c>
      <c r="X124" s="143" t="s">
        <v>32</v>
      </c>
      <c r="Y124" s="143" t="s">
        <v>1131</v>
      </c>
      <c r="Z124" s="134" t="s">
        <v>401</v>
      </c>
      <c r="AA124" s="134" t="s">
        <v>408</v>
      </c>
      <c r="AB124" s="147" t="s">
        <v>481</v>
      </c>
      <c r="AC124" s="176" t="s">
        <v>409</v>
      </c>
      <c r="AD124" s="150" t="s">
        <v>451</v>
      </c>
      <c r="AE124" s="147"/>
    </row>
    <row r="125" spans="1:16380" s="79" customFormat="1" ht="15.6" hidden="1" customHeight="1" x14ac:dyDescent="0.25">
      <c r="A125" s="109"/>
      <c r="B125" s="175"/>
      <c r="C125" s="144"/>
      <c r="D125" s="143"/>
      <c r="E125" s="143"/>
      <c r="F125" s="140"/>
      <c r="G125" s="95"/>
      <c r="H125" s="108"/>
      <c r="I125" s="108"/>
      <c r="J125" s="108"/>
      <c r="K125" s="108"/>
      <c r="L125" s="108"/>
      <c r="M125" s="143"/>
      <c r="N125" s="142"/>
      <c r="O125" s="159"/>
      <c r="P125" s="159"/>
      <c r="Q125" s="142"/>
      <c r="R125" s="108"/>
      <c r="S125" s="143"/>
      <c r="T125" s="134"/>
      <c r="U125" s="108"/>
      <c r="V125" s="143"/>
      <c r="W125" s="95"/>
      <c r="X125" s="143"/>
      <c r="Y125" s="143"/>
      <c r="Z125" s="176"/>
      <c r="AA125" s="134"/>
      <c r="AB125" s="176"/>
      <c r="AC125" s="176"/>
      <c r="AD125" s="214"/>
      <c r="AE125" s="185"/>
    </row>
    <row r="126" spans="1:16380" s="79" customFormat="1" ht="15.6" hidden="1" customHeight="1" x14ac:dyDescent="0.25">
      <c r="A126" s="109"/>
      <c r="B126" s="175"/>
      <c r="C126" s="144"/>
      <c r="D126" s="143"/>
      <c r="E126" s="143"/>
      <c r="F126" s="140"/>
      <c r="G126" s="95"/>
      <c r="H126" s="108"/>
      <c r="I126" s="108"/>
      <c r="J126" s="108"/>
      <c r="K126" s="108"/>
      <c r="L126" s="108"/>
      <c r="M126" s="143"/>
      <c r="N126" s="142"/>
      <c r="O126" s="159"/>
      <c r="P126" s="159"/>
      <c r="Q126" s="142"/>
      <c r="R126" s="108"/>
      <c r="S126" s="143"/>
      <c r="T126" s="134"/>
      <c r="U126" s="108"/>
      <c r="V126" s="143"/>
      <c r="W126" s="95"/>
      <c r="X126" s="143"/>
      <c r="Y126" s="143"/>
      <c r="Z126" s="176"/>
      <c r="AA126" s="176"/>
      <c r="AB126" s="176"/>
      <c r="AC126" s="176"/>
      <c r="AD126" s="214"/>
      <c r="AE126" s="184"/>
    </row>
    <row r="127" spans="1:16380" s="79" customFormat="1" ht="15.6" customHeight="1" x14ac:dyDescent="0.25">
      <c r="A127" s="107">
        <v>14301</v>
      </c>
      <c r="B127" s="179" t="s">
        <v>452</v>
      </c>
      <c r="C127" s="144" t="s">
        <v>817</v>
      </c>
      <c r="D127" s="143" t="s">
        <v>817</v>
      </c>
      <c r="E127" s="143" t="s">
        <v>469</v>
      </c>
      <c r="F127" s="140" t="s">
        <v>636</v>
      </c>
      <c r="G127" s="159" t="s">
        <v>1222</v>
      </c>
      <c r="H127" s="108">
        <v>5</v>
      </c>
      <c r="I127" s="108">
        <v>2</v>
      </c>
      <c r="J127" s="108">
        <v>150</v>
      </c>
      <c r="K127" s="108">
        <v>60</v>
      </c>
      <c r="L127" s="108">
        <v>90</v>
      </c>
      <c r="M127" s="143" t="s">
        <v>470</v>
      </c>
      <c r="N127" s="142" t="s">
        <v>397</v>
      </c>
      <c r="O127" s="159" t="s">
        <v>958</v>
      </c>
      <c r="P127" s="159" t="s">
        <v>924</v>
      </c>
      <c r="Q127" s="142" t="s">
        <v>405</v>
      </c>
      <c r="R127" s="108">
        <v>31</v>
      </c>
      <c r="S127" s="143" t="s">
        <v>399</v>
      </c>
      <c r="T127" s="143" t="s">
        <v>400</v>
      </c>
      <c r="U127" s="108" t="s">
        <v>314</v>
      </c>
      <c r="V127" s="143" t="s">
        <v>62</v>
      </c>
      <c r="W127" s="143" t="s">
        <v>586</v>
      </c>
      <c r="X127" s="95" t="s">
        <v>587</v>
      </c>
      <c r="Y127" s="143" t="s">
        <v>32</v>
      </c>
      <c r="Z127" s="176" t="s">
        <v>401</v>
      </c>
      <c r="AA127" s="176" t="s">
        <v>408</v>
      </c>
      <c r="AB127" s="176" t="s">
        <v>481</v>
      </c>
      <c r="AC127" s="134" t="s">
        <v>409</v>
      </c>
      <c r="AD127" s="214" t="s">
        <v>410</v>
      </c>
      <c r="AE127" s="147"/>
    </row>
    <row r="128" spans="1:16380" s="78" customFormat="1" ht="15.6" customHeight="1" x14ac:dyDescent="0.25">
      <c r="A128" s="107">
        <v>14302</v>
      </c>
      <c r="B128" s="179" t="s">
        <v>452</v>
      </c>
      <c r="C128" s="144" t="s">
        <v>818</v>
      </c>
      <c r="D128" s="143" t="s">
        <v>818</v>
      </c>
      <c r="E128" s="143" t="s">
        <v>469</v>
      </c>
      <c r="F128" s="143" t="s">
        <v>714</v>
      </c>
      <c r="G128" s="159" t="s">
        <v>1222</v>
      </c>
      <c r="H128" s="108">
        <v>0</v>
      </c>
      <c r="I128" s="108">
        <v>2</v>
      </c>
      <c r="J128" s="108" t="s">
        <v>32</v>
      </c>
      <c r="K128" s="108" t="s">
        <v>32</v>
      </c>
      <c r="L128" s="108" t="s">
        <v>32</v>
      </c>
      <c r="M128" s="143" t="s">
        <v>470</v>
      </c>
      <c r="N128" s="142" t="s">
        <v>397</v>
      </c>
      <c r="O128" s="159" t="s">
        <v>958</v>
      </c>
      <c r="P128" s="159" t="s">
        <v>924</v>
      </c>
      <c r="Q128" s="142" t="s">
        <v>405</v>
      </c>
      <c r="R128" s="108">
        <v>31</v>
      </c>
      <c r="S128" s="143" t="s">
        <v>399</v>
      </c>
      <c r="T128" s="143" t="s">
        <v>400</v>
      </c>
      <c r="U128" s="108" t="s">
        <v>314</v>
      </c>
      <c r="V128" s="143" t="s">
        <v>41</v>
      </c>
      <c r="W128" s="143" t="s">
        <v>586</v>
      </c>
      <c r="X128" s="95" t="s">
        <v>587</v>
      </c>
      <c r="Y128" s="143" t="s">
        <v>32</v>
      </c>
      <c r="Z128" s="176" t="s">
        <v>401</v>
      </c>
      <c r="AA128" s="176" t="s">
        <v>408</v>
      </c>
      <c r="AB128" s="176" t="s">
        <v>481</v>
      </c>
      <c r="AC128" s="134" t="s">
        <v>409</v>
      </c>
      <c r="AD128" s="214" t="s">
        <v>410</v>
      </c>
      <c r="AE128" s="147"/>
    </row>
    <row r="129" spans="1:32" s="79" customFormat="1" ht="15.6" hidden="1" customHeight="1" x14ac:dyDescent="0.25">
      <c r="A129" s="109"/>
      <c r="B129" s="175"/>
      <c r="C129" s="144"/>
      <c r="D129" s="143"/>
      <c r="E129" s="143"/>
      <c r="F129" s="140"/>
      <c r="G129" s="95"/>
      <c r="H129" s="108"/>
      <c r="I129" s="108"/>
      <c r="J129" s="108"/>
      <c r="K129" s="108"/>
      <c r="L129" s="108"/>
      <c r="M129" s="143"/>
      <c r="N129" s="142"/>
      <c r="O129" s="159"/>
      <c r="P129" s="159"/>
      <c r="Q129" s="142"/>
      <c r="R129" s="108"/>
      <c r="S129" s="143"/>
      <c r="T129" s="134"/>
      <c r="U129" s="108"/>
      <c r="V129" s="143"/>
      <c r="W129" s="143"/>
      <c r="X129" s="140"/>
      <c r="Y129" s="143"/>
      <c r="Z129" s="176"/>
      <c r="AA129" s="176"/>
      <c r="AB129" s="176"/>
      <c r="AC129" s="176"/>
      <c r="AD129" s="214"/>
      <c r="AE129" s="178"/>
    </row>
    <row r="130" spans="1:32" s="79" customFormat="1" ht="15.6" hidden="1" customHeight="1" x14ac:dyDescent="0.25">
      <c r="A130" s="109"/>
      <c r="B130" s="175"/>
      <c r="C130" s="144"/>
      <c r="D130" s="143"/>
      <c r="E130" s="143"/>
      <c r="F130" s="140"/>
      <c r="G130" s="95"/>
      <c r="H130" s="108"/>
      <c r="I130" s="108"/>
      <c r="J130" s="108"/>
      <c r="K130" s="108"/>
      <c r="L130" s="108"/>
      <c r="M130" s="143"/>
      <c r="N130" s="142"/>
      <c r="O130" s="159"/>
      <c r="P130" s="159"/>
      <c r="Q130" s="142"/>
      <c r="R130" s="108"/>
      <c r="S130" s="143"/>
      <c r="T130" s="134"/>
      <c r="U130" s="108"/>
      <c r="V130" s="143"/>
      <c r="W130" s="143"/>
      <c r="X130" s="140"/>
      <c r="Y130" s="143"/>
      <c r="Z130" s="176"/>
      <c r="AA130" s="176"/>
      <c r="AB130" s="176"/>
      <c r="AC130" s="176"/>
      <c r="AD130" s="150"/>
      <c r="AE130" s="178"/>
    </row>
    <row r="131" spans="1:32" s="79" customFormat="1" ht="15.6" customHeight="1" x14ac:dyDescent="0.25">
      <c r="A131" s="84">
        <v>90401</v>
      </c>
      <c r="B131" s="129" t="s">
        <v>189</v>
      </c>
      <c r="C131" s="89" t="s">
        <v>808</v>
      </c>
      <c r="D131" s="159" t="s">
        <v>808</v>
      </c>
      <c r="E131" s="159" t="s">
        <v>271</v>
      </c>
      <c r="F131" s="120" t="s">
        <v>1105</v>
      </c>
      <c r="G131" s="159" t="s">
        <v>1222</v>
      </c>
      <c r="H131" s="82">
        <v>0</v>
      </c>
      <c r="I131" s="82">
        <v>2</v>
      </c>
      <c r="J131" s="82">
        <v>60</v>
      </c>
      <c r="K131" s="82">
        <v>30</v>
      </c>
      <c r="L131" s="82">
        <v>30</v>
      </c>
      <c r="M131" s="159" t="s">
        <v>1106</v>
      </c>
      <c r="N131" s="120" t="s">
        <v>163</v>
      </c>
      <c r="O131" s="158" t="s">
        <v>936</v>
      </c>
      <c r="P131" s="158" t="s">
        <v>903</v>
      </c>
      <c r="Q131" s="83" t="s">
        <v>233</v>
      </c>
      <c r="R131" s="82">
        <v>32</v>
      </c>
      <c r="S131" s="159" t="s">
        <v>258</v>
      </c>
      <c r="T131" s="114" t="s">
        <v>259</v>
      </c>
      <c r="U131" s="82">
        <v>4</v>
      </c>
      <c r="V131" s="159" t="s">
        <v>40</v>
      </c>
      <c r="W131" s="79" t="s">
        <v>188</v>
      </c>
      <c r="X131" s="159" t="s">
        <v>1107</v>
      </c>
      <c r="Y131" s="79" t="s">
        <v>32</v>
      </c>
      <c r="Z131" s="114" t="s">
        <v>234</v>
      </c>
      <c r="AA131" s="114" t="s">
        <v>235</v>
      </c>
      <c r="AB131" s="114" t="s">
        <v>236</v>
      </c>
      <c r="AC131" s="114" t="s">
        <v>214</v>
      </c>
      <c r="AD131" s="188" t="s">
        <v>237</v>
      </c>
      <c r="AE131" s="136"/>
    </row>
    <row r="132" spans="1:32" s="78" customFormat="1" ht="15.6" customHeight="1" x14ac:dyDescent="0.25">
      <c r="A132" s="84">
        <v>90402</v>
      </c>
      <c r="B132" s="129" t="s">
        <v>189</v>
      </c>
      <c r="C132" s="89" t="s">
        <v>1000</v>
      </c>
      <c r="D132" s="159" t="s">
        <v>866</v>
      </c>
      <c r="E132" s="159" t="s">
        <v>271</v>
      </c>
      <c r="F132" s="102" t="s">
        <v>656</v>
      </c>
      <c r="G132" s="159" t="s">
        <v>1222</v>
      </c>
      <c r="H132" s="82">
        <v>5</v>
      </c>
      <c r="I132" s="82">
        <v>2</v>
      </c>
      <c r="J132" s="82">
        <v>90</v>
      </c>
      <c r="K132" s="82">
        <v>30</v>
      </c>
      <c r="L132" s="82">
        <v>60</v>
      </c>
      <c r="M132" s="159" t="s">
        <v>1106</v>
      </c>
      <c r="N132" s="120" t="s">
        <v>163</v>
      </c>
      <c r="O132" s="158" t="s">
        <v>936</v>
      </c>
      <c r="P132" s="158" t="s">
        <v>903</v>
      </c>
      <c r="Q132" s="83" t="s">
        <v>233</v>
      </c>
      <c r="R132" s="82">
        <v>32</v>
      </c>
      <c r="S132" s="159" t="s">
        <v>255</v>
      </c>
      <c r="T132" s="114" t="s">
        <v>253</v>
      </c>
      <c r="U132" s="79">
        <v>4</v>
      </c>
      <c r="V132" s="159" t="s">
        <v>40</v>
      </c>
      <c r="W132" s="79" t="s">
        <v>188</v>
      </c>
      <c r="X132" s="159" t="s">
        <v>1108</v>
      </c>
      <c r="Y132" s="79" t="s">
        <v>32</v>
      </c>
      <c r="Z132" s="114" t="s">
        <v>234</v>
      </c>
      <c r="AA132" s="114" t="s">
        <v>235</v>
      </c>
      <c r="AB132" s="114" t="s">
        <v>236</v>
      </c>
      <c r="AC132" s="114" t="s">
        <v>214</v>
      </c>
      <c r="AD132" s="188" t="s">
        <v>237</v>
      </c>
      <c r="AE132" s="136"/>
      <c r="AF132" s="77"/>
    </row>
    <row r="133" spans="1:32" s="78" customFormat="1" ht="15.6" customHeight="1" x14ac:dyDescent="0.25">
      <c r="A133" s="85">
        <v>93607</v>
      </c>
      <c r="B133" s="122" t="s">
        <v>189</v>
      </c>
      <c r="C133" s="88" t="s">
        <v>883</v>
      </c>
      <c r="D133" s="158" t="s">
        <v>883</v>
      </c>
      <c r="E133" s="158" t="s">
        <v>256</v>
      </c>
      <c r="F133" s="81" t="s">
        <v>716</v>
      </c>
      <c r="G133" s="159" t="s">
        <v>1222</v>
      </c>
      <c r="H133" s="105">
        <v>5</v>
      </c>
      <c r="I133" s="105">
        <v>4</v>
      </c>
      <c r="J133" s="105">
        <v>150</v>
      </c>
      <c r="K133" s="105">
        <v>60</v>
      </c>
      <c r="L133" s="105">
        <v>90</v>
      </c>
      <c r="M133" s="158" t="s">
        <v>32</v>
      </c>
      <c r="N133" s="81" t="s">
        <v>163</v>
      </c>
      <c r="O133" s="158" t="s">
        <v>936</v>
      </c>
      <c r="P133" s="158" t="s">
        <v>903</v>
      </c>
      <c r="Q133" s="101" t="s">
        <v>233</v>
      </c>
      <c r="R133" s="105">
        <v>32</v>
      </c>
      <c r="S133" s="158" t="s">
        <v>243</v>
      </c>
      <c r="T133" s="158" t="s">
        <v>244</v>
      </c>
      <c r="U133" s="105">
        <v>6</v>
      </c>
      <c r="V133" s="158" t="s">
        <v>39</v>
      </c>
      <c r="W133" s="158" t="s">
        <v>36</v>
      </c>
      <c r="X133" s="158" t="s">
        <v>32</v>
      </c>
      <c r="Y133" s="78" t="s">
        <v>32</v>
      </c>
      <c r="Z133" s="114" t="s">
        <v>234</v>
      </c>
      <c r="AA133" s="114" t="s">
        <v>235</v>
      </c>
      <c r="AB133" s="114" t="s">
        <v>236</v>
      </c>
      <c r="AC133" s="90" t="s">
        <v>214</v>
      </c>
      <c r="AD133" s="188" t="s">
        <v>237</v>
      </c>
      <c r="AE133" s="311"/>
      <c r="AF133" s="77"/>
    </row>
    <row r="134" spans="1:32" s="78" customFormat="1" ht="15.6" customHeight="1" x14ac:dyDescent="0.25">
      <c r="A134" s="85">
        <v>93608</v>
      </c>
      <c r="B134" s="122" t="s">
        <v>189</v>
      </c>
      <c r="C134" s="88" t="s">
        <v>832</v>
      </c>
      <c r="D134" s="158" t="s">
        <v>832</v>
      </c>
      <c r="E134" s="158" t="s">
        <v>257</v>
      </c>
      <c r="F134" s="81" t="s">
        <v>717</v>
      </c>
      <c r="G134" s="159" t="s">
        <v>1222</v>
      </c>
      <c r="H134" s="105">
        <v>5</v>
      </c>
      <c r="I134" s="105">
        <v>4</v>
      </c>
      <c r="J134" s="105">
        <v>150</v>
      </c>
      <c r="K134" s="105">
        <v>60</v>
      </c>
      <c r="L134" s="105">
        <v>90</v>
      </c>
      <c r="M134" s="158" t="s">
        <v>32</v>
      </c>
      <c r="N134" s="81" t="s">
        <v>163</v>
      </c>
      <c r="O134" s="158" t="s">
        <v>936</v>
      </c>
      <c r="P134" s="158" t="s">
        <v>903</v>
      </c>
      <c r="Q134" s="101" t="s">
        <v>233</v>
      </c>
      <c r="R134" s="105">
        <v>32</v>
      </c>
      <c r="S134" s="158" t="s">
        <v>258</v>
      </c>
      <c r="T134" s="158" t="s">
        <v>259</v>
      </c>
      <c r="U134" s="105">
        <v>6</v>
      </c>
      <c r="V134" s="158" t="s">
        <v>260</v>
      </c>
      <c r="W134" s="158" t="s">
        <v>36</v>
      </c>
      <c r="X134" s="158" t="s">
        <v>261</v>
      </c>
      <c r="Y134" s="78" t="s">
        <v>32</v>
      </c>
      <c r="Z134" s="114" t="s">
        <v>234</v>
      </c>
      <c r="AA134" s="114" t="s">
        <v>235</v>
      </c>
      <c r="AB134" s="114" t="s">
        <v>236</v>
      </c>
      <c r="AC134" s="114" t="s">
        <v>214</v>
      </c>
      <c r="AD134" s="188" t="s">
        <v>237</v>
      </c>
      <c r="AE134" s="123"/>
      <c r="AF134" s="77"/>
    </row>
    <row r="135" spans="1:32" s="78" customFormat="1" ht="15.6" customHeight="1" x14ac:dyDescent="0.25">
      <c r="A135" s="85">
        <v>93701</v>
      </c>
      <c r="B135" s="122" t="s">
        <v>189</v>
      </c>
      <c r="C135" s="88" t="s">
        <v>884</v>
      </c>
      <c r="D135" s="158" t="s">
        <v>884</v>
      </c>
      <c r="E135" s="158" t="s">
        <v>262</v>
      </c>
      <c r="F135" s="81" t="s">
        <v>718</v>
      </c>
      <c r="G135" s="159" t="s">
        <v>1222</v>
      </c>
      <c r="H135" s="105">
        <v>5</v>
      </c>
      <c r="I135" s="105">
        <v>4</v>
      </c>
      <c r="J135" s="105">
        <v>150</v>
      </c>
      <c r="K135" s="105">
        <v>60</v>
      </c>
      <c r="L135" s="105">
        <v>90</v>
      </c>
      <c r="M135" s="158" t="s">
        <v>32</v>
      </c>
      <c r="N135" s="81" t="s">
        <v>163</v>
      </c>
      <c r="O135" s="158" t="s">
        <v>936</v>
      </c>
      <c r="P135" s="158" t="s">
        <v>903</v>
      </c>
      <c r="Q135" s="101" t="s">
        <v>233</v>
      </c>
      <c r="R135" s="105">
        <v>32</v>
      </c>
      <c r="S135" s="158" t="s">
        <v>258</v>
      </c>
      <c r="T135" s="158" t="s">
        <v>259</v>
      </c>
      <c r="U135" s="105">
        <v>7</v>
      </c>
      <c r="V135" s="158" t="s">
        <v>260</v>
      </c>
      <c r="W135" s="158" t="s">
        <v>36</v>
      </c>
      <c r="X135" s="158" t="s">
        <v>32</v>
      </c>
      <c r="Y135" s="78" t="s">
        <v>32</v>
      </c>
      <c r="Z135" s="114" t="s">
        <v>234</v>
      </c>
      <c r="AA135" s="114" t="s">
        <v>235</v>
      </c>
      <c r="AB135" s="114" t="s">
        <v>236</v>
      </c>
      <c r="AC135" s="114" t="s">
        <v>214</v>
      </c>
      <c r="AD135" s="188" t="s">
        <v>237</v>
      </c>
      <c r="AE135" s="123"/>
      <c r="AF135" s="77"/>
    </row>
    <row r="136" spans="1:32" s="78" customFormat="1" ht="15.6" customHeight="1" x14ac:dyDescent="0.25">
      <c r="A136" s="85">
        <v>93709</v>
      </c>
      <c r="B136" s="122" t="s">
        <v>189</v>
      </c>
      <c r="C136" s="88" t="s">
        <v>891</v>
      </c>
      <c r="D136" s="158" t="s">
        <v>891</v>
      </c>
      <c r="E136" s="158" t="s">
        <v>263</v>
      </c>
      <c r="F136" s="81" t="s">
        <v>719</v>
      </c>
      <c r="G136" s="159" t="s">
        <v>1222</v>
      </c>
      <c r="H136" s="105">
        <v>5</v>
      </c>
      <c r="I136" s="105">
        <v>4</v>
      </c>
      <c r="J136" s="105">
        <v>150</v>
      </c>
      <c r="K136" s="105">
        <v>60</v>
      </c>
      <c r="L136" s="105">
        <v>90</v>
      </c>
      <c r="M136" s="158" t="s">
        <v>32</v>
      </c>
      <c r="N136" s="81" t="s">
        <v>163</v>
      </c>
      <c r="O136" s="158" t="s">
        <v>936</v>
      </c>
      <c r="P136" s="158" t="s">
        <v>903</v>
      </c>
      <c r="Q136" s="101" t="s">
        <v>233</v>
      </c>
      <c r="R136" s="105">
        <v>32</v>
      </c>
      <c r="S136" s="158" t="s">
        <v>264</v>
      </c>
      <c r="T136" s="114" t="s">
        <v>265</v>
      </c>
      <c r="U136" s="105">
        <v>7</v>
      </c>
      <c r="V136" s="159" t="s">
        <v>62</v>
      </c>
      <c r="W136" s="158" t="s">
        <v>36</v>
      </c>
      <c r="X136" s="158" t="s">
        <v>32</v>
      </c>
      <c r="Y136" s="78" t="s">
        <v>32</v>
      </c>
      <c r="Z136" s="114" t="s">
        <v>234</v>
      </c>
      <c r="AA136" s="114" t="s">
        <v>235</v>
      </c>
      <c r="AB136" s="114" t="s">
        <v>236</v>
      </c>
      <c r="AC136" s="114" t="s">
        <v>214</v>
      </c>
      <c r="AD136" s="188" t="s">
        <v>237</v>
      </c>
      <c r="AE136" s="91"/>
      <c r="AF136" s="77"/>
    </row>
    <row r="137" spans="1:32" s="78" customFormat="1" ht="15.6" customHeight="1" x14ac:dyDescent="0.25">
      <c r="A137" s="117">
        <v>93704</v>
      </c>
      <c r="B137" s="154" t="s">
        <v>189</v>
      </c>
      <c r="C137" s="89" t="s">
        <v>1043</v>
      </c>
      <c r="D137" s="159" t="s">
        <v>1043</v>
      </c>
      <c r="E137" s="159" t="s">
        <v>1044</v>
      </c>
      <c r="F137" s="102" t="s">
        <v>1046</v>
      </c>
      <c r="G137" s="159" t="s">
        <v>1222</v>
      </c>
      <c r="H137" s="82">
        <v>5</v>
      </c>
      <c r="I137" s="82">
        <v>4</v>
      </c>
      <c r="J137" s="82">
        <v>150</v>
      </c>
      <c r="K137" s="82">
        <v>60</v>
      </c>
      <c r="L137" s="82">
        <v>90</v>
      </c>
      <c r="M137" s="159" t="s">
        <v>1049</v>
      </c>
      <c r="N137" s="120" t="s">
        <v>163</v>
      </c>
      <c r="O137" s="159" t="s">
        <v>936</v>
      </c>
      <c r="P137" s="159" t="s">
        <v>903</v>
      </c>
      <c r="Q137" s="133" t="s">
        <v>233</v>
      </c>
      <c r="R137" s="82">
        <v>33</v>
      </c>
      <c r="S137" s="159" t="s">
        <v>1109</v>
      </c>
      <c r="T137" s="134" t="s">
        <v>1110</v>
      </c>
      <c r="U137" s="82">
        <v>7</v>
      </c>
      <c r="V137" s="159" t="s">
        <v>260</v>
      </c>
      <c r="W137" s="79"/>
      <c r="X137" s="79" t="s">
        <v>1045</v>
      </c>
      <c r="Y137" s="79" t="s">
        <v>32</v>
      </c>
      <c r="Z137" s="79" t="s">
        <v>234</v>
      </c>
      <c r="AA137" s="79" t="s">
        <v>235</v>
      </c>
      <c r="AB137" s="79" t="s">
        <v>236</v>
      </c>
      <c r="AC137" s="79" t="s">
        <v>214</v>
      </c>
      <c r="AD137" s="79" t="s">
        <v>237</v>
      </c>
      <c r="AE137" s="123"/>
      <c r="AF137" s="77"/>
    </row>
    <row r="138" spans="1:32" s="78" customFormat="1" ht="15.6" customHeight="1" x14ac:dyDescent="0.25">
      <c r="A138" s="109">
        <v>63213</v>
      </c>
      <c r="B138" s="129" t="s">
        <v>189</v>
      </c>
      <c r="C138" s="111" t="s">
        <v>1006</v>
      </c>
      <c r="D138" s="109" t="s">
        <v>798</v>
      </c>
      <c r="E138" s="110" t="s">
        <v>471</v>
      </c>
      <c r="F138" s="140" t="s">
        <v>726</v>
      </c>
      <c r="G138" s="159" t="s">
        <v>1222</v>
      </c>
      <c r="H138" s="108">
        <v>5</v>
      </c>
      <c r="I138" s="108">
        <v>4</v>
      </c>
      <c r="J138" s="108">
        <v>150</v>
      </c>
      <c r="K138" s="108">
        <v>60</v>
      </c>
      <c r="L138" s="108">
        <v>90</v>
      </c>
      <c r="M138" s="110" t="s">
        <v>32</v>
      </c>
      <c r="N138" s="142" t="s">
        <v>397</v>
      </c>
      <c r="O138" s="159" t="s">
        <v>937</v>
      </c>
      <c r="P138" s="159" t="s">
        <v>904</v>
      </c>
      <c r="Q138" s="142" t="s">
        <v>423</v>
      </c>
      <c r="R138" s="108">
        <v>33</v>
      </c>
      <c r="S138" s="110" t="s">
        <v>424</v>
      </c>
      <c r="T138" s="110" t="s">
        <v>425</v>
      </c>
      <c r="U138" s="108">
        <v>2</v>
      </c>
      <c r="V138" s="110" t="s">
        <v>38</v>
      </c>
      <c r="W138" s="110" t="s">
        <v>546</v>
      </c>
      <c r="X138" s="110" t="s">
        <v>32</v>
      </c>
      <c r="Y138" s="110" t="s">
        <v>32</v>
      </c>
      <c r="Z138" s="176" t="s">
        <v>430</v>
      </c>
      <c r="AA138" s="112" t="s">
        <v>32</v>
      </c>
      <c r="AB138" s="176" t="s">
        <v>491</v>
      </c>
      <c r="AC138" s="112" t="s">
        <v>426</v>
      </c>
      <c r="AD138" s="150" t="s">
        <v>427</v>
      </c>
      <c r="AE138" s="185"/>
      <c r="AF138" s="77"/>
    </row>
    <row r="139" spans="1:32" s="78" customFormat="1" ht="15.6" customHeight="1" x14ac:dyDescent="0.25">
      <c r="A139" s="109">
        <v>63418</v>
      </c>
      <c r="B139" s="129" t="s">
        <v>189</v>
      </c>
      <c r="C139" s="111" t="s">
        <v>1008</v>
      </c>
      <c r="D139" s="109" t="s">
        <v>804</v>
      </c>
      <c r="E139" s="110" t="s">
        <v>473</v>
      </c>
      <c r="F139" s="140" t="s">
        <v>720</v>
      </c>
      <c r="G139" s="159" t="s">
        <v>1222</v>
      </c>
      <c r="H139" s="108">
        <v>5</v>
      </c>
      <c r="I139" s="108">
        <v>2</v>
      </c>
      <c r="J139" s="108">
        <v>150</v>
      </c>
      <c r="K139" s="108">
        <v>60</v>
      </c>
      <c r="L139" s="108">
        <v>90</v>
      </c>
      <c r="M139" s="110" t="s">
        <v>501</v>
      </c>
      <c r="N139" s="142" t="s">
        <v>397</v>
      </c>
      <c r="O139" s="159" t="s">
        <v>937</v>
      </c>
      <c r="P139" s="159" t="s">
        <v>904</v>
      </c>
      <c r="Q139" s="142" t="s">
        <v>423</v>
      </c>
      <c r="R139" s="108">
        <v>33</v>
      </c>
      <c r="S139" s="110" t="s">
        <v>429</v>
      </c>
      <c r="T139" s="134" t="s">
        <v>430</v>
      </c>
      <c r="U139" s="108">
        <v>4</v>
      </c>
      <c r="V139" s="110" t="s">
        <v>474</v>
      </c>
      <c r="W139" s="110" t="s">
        <v>1118</v>
      </c>
      <c r="X139" s="110" t="s">
        <v>32</v>
      </c>
      <c r="Y139" s="317"/>
      <c r="Z139" s="176" t="s">
        <v>430</v>
      </c>
      <c r="AA139" s="112" t="s">
        <v>32</v>
      </c>
      <c r="AB139" s="176" t="s">
        <v>491</v>
      </c>
      <c r="AC139" s="112" t="s">
        <v>426</v>
      </c>
      <c r="AD139" s="214" t="s">
        <v>427</v>
      </c>
      <c r="AE139" s="185"/>
      <c r="AF139" s="77"/>
    </row>
    <row r="140" spans="1:32" s="79" customFormat="1" ht="15.6" customHeight="1" x14ac:dyDescent="0.25">
      <c r="A140" s="109">
        <v>63419</v>
      </c>
      <c r="B140" s="129" t="s">
        <v>189</v>
      </c>
      <c r="C140" s="111" t="s">
        <v>1009</v>
      </c>
      <c r="D140" s="109" t="s">
        <v>805</v>
      </c>
      <c r="E140" s="110" t="s">
        <v>473</v>
      </c>
      <c r="F140" s="110" t="s">
        <v>500</v>
      </c>
      <c r="G140" s="159" t="s">
        <v>1222</v>
      </c>
      <c r="H140" s="108">
        <v>0</v>
      </c>
      <c r="I140" s="108">
        <v>2</v>
      </c>
      <c r="J140" s="108">
        <v>150</v>
      </c>
      <c r="K140" s="108">
        <v>60</v>
      </c>
      <c r="L140" s="108">
        <v>90</v>
      </c>
      <c r="M140" s="110" t="s">
        <v>501</v>
      </c>
      <c r="N140" s="142" t="s">
        <v>397</v>
      </c>
      <c r="O140" s="159" t="s">
        <v>937</v>
      </c>
      <c r="P140" s="159" t="s">
        <v>904</v>
      </c>
      <c r="Q140" s="142" t="s">
        <v>423</v>
      </c>
      <c r="R140" s="108">
        <v>33</v>
      </c>
      <c r="S140" s="110" t="s">
        <v>429</v>
      </c>
      <c r="T140" s="134" t="s">
        <v>430</v>
      </c>
      <c r="U140" s="108">
        <v>4</v>
      </c>
      <c r="V140" s="110" t="s">
        <v>474</v>
      </c>
      <c r="W140" s="110" t="s">
        <v>1118</v>
      </c>
      <c r="X140" s="110" t="s">
        <v>32</v>
      </c>
      <c r="Y140" s="317"/>
      <c r="Z140" s="176" t="s">
        <v>430</v>
      </c>
      <c r="AA140" s="112" t="s">
        <v>32</v>
      </c>
      <c r="AB140" s="176" t="s">
        <v>491</v>
      </c>
      <c r="AC140" s="112" t="s">
        <v>426</v>
      </c>
      <c r="AD140" s="214" t="s">
        <v>427</v>
      </c>
      <c r="AE140" s="185"/>
    </row>
    <row r="141" spans="1:32" s="79" customFormat="1" ht="15.6" customHeight="1" x14ac:dyDescent="0.3">
      <c r="A141" s="109">
        <v>63621</v>
      </c>
      <c r="B141" s="129" t="s">
        <v>189</v>
      </c>
      <c r="C141" s="181" t="s">
        <v>1010</v>
      </c>
      <c r="D141" s="109" t="s">
        <v>806</v>
      </c>
      <c r="E141" s="110" t="s">
        <v>472</v>
      </c>
      <c r="F141" s="140" t="s">
        <v>613</v>
      </c>
      <c r="G141" s="159" t="s">
        <v>1222</v>
      </c>
      <c r="H141" s="108">
        <v>5</v>
      </c>
      <c r="I141" s="108">
        <v>4</v>
      </c>
      <c r="J141" s="108">
        <v>150</v>
      </c>
      <c r="K141" s="108">
        <v>60</v>
      </c>
      <c r="L141" s="108">
        <v>90</v>
      </c>
      <c r="M141" s="110" t="s">
        <v>32</v>
      </c>
      <c r="N141" s="142" t="s">
        <v>397</v>
      </c>
      <c r="O141" s="159" t="s">
        <v>937</v>
      </c>
      <c r="P141" s="159" t="s">
        <v>904</v>
      </c>
      <c r="Q141" s="142" t="s">
        <v>423</v>
      </c>
      <c r="R141" s="108">
        <v>33</v>
      </c>
      <c r="S141" s="110" t="s">
        <v>1119</v>
      </c>
      <c r="T141" s="318" t="s">
        <v>1120</v>
      </c>
      <c r="U141" s="108">
        <v>6</v>
      </c>
      <c r="V141" s="110" t="s">
        <v>38</v>
      </c>
      <c r="W141" s="110" t="s">
        <v>545</v>
      </c>
      <c r="X141" s="110" t="s">
        <v>32</v>
      </c>
      <c r="Y141" s="110" t="s">
        <v>32</v>
      </c>
      <c r="Z141" s="176" t="s">
        <v>1121</v>
      </c>
      <c r="AA141" s="112" t="s">
        <v>32</v>
      </c>
      <c r="AB141" s="176" t="s">
        <v>491</v>
      </c>
      <c r="AC141" s="112" t="s">
        <v>426</v>
      </c>
      <c r="AD141" s="150" t="s">
        <v>427</v>
      </c>
      <c r="AE141" s="319"/>
    </row>
    <row r="142" spans="1:32" s="79" customFormat="1" ht="15.6" customHeight="1" x14ac:dyDescent="0.25">
      <c r="A142" s="109">
        <v>63619</v>
      </c>
      <c r="B142" s="129" t="s">
        <v>189</v>
      </c>
      <c r="C142" s="111" t="s">
        <v>1011</v>
      </c>
      <c r="D142" s="109" t="s">
        <v>832</v>
      </c>
      <c r="E142" s="110" t="s">
        <v>502</v>
      </c>
      <c r="F142" s="140" t="s">
        <v>721</v>
      </c>
      <c r="G142" s="159" t="s">
        <v>1222</v>
      </c>
      <c r="H142" s="108">
        <v>5</v>
      </c>
      <c r="I142" s="108">
        <v>4</v>
      </c>
      <c r="J142" s="108">
        <v>150</v>
      </c>
      <c r="K142" s="108">
        <v>60</v>
      </c>
      <c r="L142" s="108">
        <v>90</v>
      </c>
      <c r="M142" s="110" t="s">
        <v>32</v>
      </c>
      <c r="N142" s="142" t="s">
        <v>397</v>
      </c>
      <c r="O142" s="159" t="s">
        <v>937</v>
      </c>
      <c r="P142" s="159" t="s">
        <v>904</v>
      </c>
      <c r="Q142" s="142" t="s">
        <v>423</v>
      </c>
      <c r="R142" s="108">
        <v>33</v>
      </c>
      <c r="S142" s="110" t="s">
        <v>475</v>
      </c>
      <c r="T142" s="159" t="s">
        <v>476</v>
      </c>
      <c r="U142" s="108">
        <v>6</v>
      </c>
      <c r="V142" s="110" t="s">
        <v>62</v>
      </c>
      <c r="W142" s="110" t="s">
        <v>547</v>
      </c>
      <c r="X142" s="110" t="s">
        <v>548</v>
      </c>
      <c r="Y142" s="110" t="s">
        <v>32</v>
      </c>
      <c r="Z142" s="176" t="s">
        <v>430</v>
      </c>
      <c r="AA142" s="112" t="s">
        <v>32</v>
      </c>
      <c r="AB142" s="176" t="s">
        <v>491</v>
      </c>
      <c r="AC142" s="112" t="s">
        <v>426</v>
      </c>
      <c r="AD142" s="214" t="s">
        <v>427</v>
      </c>
      <c r="AE142" s="185"/>
    </row>
    <row r="143" spans="1:32" s="159" customFormat="1" ht="15.6" customHeight="1" x14ac:dyDescent="0.3">
      <c r="A143" s="109">
        <v>63620</v>
      </c>
      <c r="B143" s="129" t="s">
        <v>189</v>
      </c>
      <c r="C143" s="89" t="s">
        <v>1012</v>
      </c>
      <c r="D143" s="159" t="s">
        <v>889</v>
      </c>
      <c r="E143" s="159" t="s">
        <v>670</v>
      </c>
      <c r="F143" s="120" t="s">
        <v>671</v>
      </c>
      <c r="G143" s="159" t="s">
        <v>1222</v>
      </c>
      <c r="H143" s="108">
        <v>5</v>
      </c>
      <c r="I143" s="108">
        <v>4</v>
      </c>
      <c r="J143" s="108">
        <v>150</v>
      </c>
      <c r="K143" s="108">
        <v>60</v>
      </c>
      <c r="L143" s="108">
        <v>90</v>
      </c>
      <c r="M143" s="159" t="s">
        <v>32</v>
      </c>
      <c r="N143" s="142" t="s">
        <v>397</v>
      </c>
      <c r="O143" s="159" t="s">
        <v>937</v>
      </c>
      <c r="P143" s="159" t="s">
        <v>904</v>
      </c>
      <c r="Q143" s="142" t="s">
        <v>423</v>
      </c>
      <c r="R143" s="108">
        <v>33</v>
      </c>
      <c r="S143" s="159" t="s">
        <v>672</v>
      </c>
      <c r="T143" s="134" t="s">
        <v>313</v>
      </c>
      <c r="U143" s="82">
        <v>6</v>
      </c>
      <c r="V143" s="159" t="s">
        <v>474</v>
      </c>
      <c r="W143" s="159" t="s">
        <v>436</v>
      </c>
      <c r="X143" s="159" t="s">
        <v>32</v>
      </c>
      <c r="Y143" s="110" t="s">
        <v>1122</v>
      </c>
      <c r="Z143" s="320" t="s">
        <v>430</v>
      </c>
      <c r="AA143" s="112" t="s">
        <v>32</v>
      </c>
      <c r="AB143" s="176" t="s">
        <v>491</v>
      </c>
      <c r="AC143" s="112" t="s">
        <v>426</v>
      </c>
      <c r="AD143" s="150" t="s">
        <v>427</v>
      </c>
      <c r="AE143" s="185"/>
    </row>
    <row r="144" spans="1:32" s="78" customFormat="1" ht="15.6" customHeight="1" x14ac:dyDescent="0.25">
      <c r="A144" s="117">
        <v>64609</v>
      </c>
      <c r="B144" s="129" t="s">
        <v>189</v>
      </c>
      <c r="C144" s="89" t="s">
        <v>820</v>
      </c>
      <c r="D144" s="159" t="s">
        <v>820</v>
      </c>
      <c r="E144" s="159" t="s">
        <v>228</v>
      </c>
      <c r="F144" s="120" t="s">
        <v>715</v>
      </c>
      <c r="G144" s="159" t="s">
        <v>1222</v>
      </c>
      <c r="H144" s="82">
        <v>5</v>
      </c>
      <c r="I144" s="82">
        <v>4</v>
      </c>
      <c r="J144" s="82">
        <v>150</v>
      </c>
      <c r="K144" s="82">
        <v>60</v>
      </c>
      <c r="L144" s="82">
        <v>90</v>
      </c>
      <c r="M144" s="159" t="s">
        <v>32</v>
      </c>
      <c r="N144" s="120" t="s">
        <v>163</v>
      </c>
      <c r="O144" s="159" t="s">
        <v>935</v>
      </c>
      <c r="P144" s="159" t="s">
        <v>902</v>
      </c>
      <c r="Q144" s="83" t="s">
        <v>209</v>
      </c>
      <c r="R144" s="82">
        <v>32</v>
      </c>
      <c r="S144" s="159" t="s">
        <v>229</v>
      </c>
      <c r="T144" s="159" t="s">
        <v>230</v>
      </c>
      <c r="U144" s="82">
        <v>6</v>
      </c>
      <c r="V144" s="159" t="s">
        <v>231</v>
      </c>
      <c r="W144" s="159" t="s">
        <v>541</v>
      </c>
      <c r="X144" s="159" t="s">
        <v>32</v>
      </c>
      <c r="Y144" s="79" t="s">
        <v>32</v>
      </c>
      <c r="Z144" s="132" t="s">
        <v>211</v>
      </c>
      <c r="AA144" s="93" t="s">
        <v>212</v>
      </c>
      <c r="AB144" s="132" t="s">
        <v>232</v>
      </c>
      <c r="AC144" s="93" t="s">
        <v>214</v>
      </c>
      <c r="AD144" s="212" t="s">
        <v>215</v>
      </c>
      <c r="AE144" s="79"/>
      <c r="AF144" s="77"/>
    </row>
    <row r="145" spans="1:32" s="159" customFormat="1" ht="15.6" hidden="1" customHeight="1" x14ac:dyDescent="0.3">
      <c r="A145" s="117"/>
      <c r="B145" s="129"/>
      <c r="C145" s="89"/>
      <c r="F145" s="120"/>
      <c r="G145" s="95"/>
      <c r="H145" s="82"/>
      <c r="I145" s="82"/>
      <c r="J145" s="82"/>
      <c r="K145" s="82"/>
      <c r="L145" s="82"/>
      <c r="N145" s="120"/>
      <c r="O145" s="158"/>
      <c r="P145" s="158"/>
      <c r="Q145" s="83"/>
      <c r="R145" s="82"/>
      <c r="T145" s="114"/>
      <c r="U145" s="82"/>
      <c r="Y145" s="79"/>
      <c r="Z145"/>
      <c r="AA145" s="114"/>
      <c r="AB145" s="114"/>
      <c r="AC145" s="114"/>
      <c r="AD145" s="188"/>
      <c r="AE145" s="123"/>
    </row>
    <row r="146" spans="1:32" s="78" customFormat="1" ht="15.6" customHeight="1" x14ac:dyDescent="0.25">
      <c r="A146" s="86">
        <v>34206</v>
      </c>
      <c r="B146" s="154" t="s">
        <v>189</v>
      </c>
      <c r="C146" s="89" t="s">
        <v>786</v>
      </c>
      <c r="D146" s="159" t="s">
        <v>786</v>
      </c>
      <c r="E146" s="159" t="s">
        <v>488</v>
      </c>
      <c r="F146" s="102" t="s">
        <v>722</v>
      </c>
      <c r="G146" s="159" t="s">
        <v>1222</v>
      </c>
      <c r="H146" s="82">
        <v>5</v>
      </c>
      <c r="I146" s="82">
        <v>4</v>
      </c>
      <c r="J146" s="82">
        <v>150</v>
      </c>
      <c r="K146" s="82">
        <v>60</v>
      </c>
      <c r="L146" s="82">
        <v>90</v>
      </c>
      <c r="M146" s="159" t="s">
        <v>318</v>
      </c>
      <c r="N146" s="120" t="s">
        <v>163</v>
      </c>
      <c r="O146" s="158" t="s">
        <v>954</v>
      </c>
      <c r="P146" s="158" t="s">
        <v>920</v>
      </c>
      <c r="Q146" s="83" t="s">
        <v>319</v>
      </c>
      <c r="R146" s="82">
        <v>31</v>
      </c>
      <c r="S146" s="159" t="s">
        <v>6</v>
      </c>
      <c r="T146" s="132" t="s">
        <v>259</v>
      </c>
      <c r="U146" s="79">
        <v>2</v>
      </c>
      <c r="V146" s="159" t="s">
        <v>320</v>
      </c>
      <c r="W146" s="79" t="s">
        <v>36</v>
      </c>
      <c r="X146" s="159" t="s">
        <v>324</v>
      </c>
      <c r="Y146" s="79" t="s">
        <v>1114</v>
      </c>
      <c r="Z146" s="93" t="s">
        <v>234</v>
      </c>
      <c r="AA146" s="132" t="s">
        <v>235</v>
      </c>
      <c r="AB146" s="132" t="s">
        <v>321</v>
      </c>
      <c r="AC146" s="132" t="s">
        <v>286</v>
      </c>
      <c r="AD146" s="212" t="s">
        <v>322</v>
      </c>
      <c r="AE146" s="102" t="s">
        <v>1115</v>
      </c>
      <c r="AF146" s="77"/>
    </row>
    <row r="147" spans="1:32" s="103" customFormat="1" ht="15.6" hidden="1" customHeight="1" x14ac:dyDescent="0.3">
      <c r="A147" s="117"/>
      <c r="B147" s="129"/>
      <c r="C147" s="89"/>
      <c r="D147" s="159"/>
      <c r="E147" s="159"/>
      <c r="F147" s="120"/>
      <c r="G147" s="95"/>
      <c r="H147" s="82"/>
      <c r="I147" s="82"/>
      <c r="J147" s="82"/>
      <c r="K147" s="82"/>
      <c r="L147" s="82"/>
      <c r="M147" s="159"/>
      <c r="N147" s="120"/>
      <c r="O147" s="158"/>
      <c r="P147" s="158"/>
      <c r="Q147" s="83"/>
      <c r="R147" s="82"/>
      <c r="S147" s="159"/>
      <c r="T147" s="159"/>
      <c r="U147" s="82"/>
      <c r="V147" s="159"/>
      <c r="W147" s="159"/>
      <c r="X147" s="159"/>
      <c r="Y147" s="79"/>
      <c r="Z147"/>
      <c r="AA147" s="114"/>
      <c r="AB147" s="114"/>
      <c r="AC147" s="114"/>
      <c r="AD147" s="188"/>
      <c r="AE147" s="123"/>
      <c r="AF147" s="97"/>
    </row>
    <row r="148" spans="1:32" s="103" customFormat="1" ht="15.6" customHeight="1" x14ac:dyDescent="0.25">
      <c r="A148" s="86">
        <v>34202</v>
      </c>
      <c r="B148" s="154" t="s">
        <v>189</v>
      </c>
      <c r="C148" s="89" t="s">
        <v>809</v>
      </c>
      <c r="D148" s="86" t="s">
        <v>809</v>
      </c>
      <c r="E148" s="159" t="s">
        <v>486</v>
      </c>
      <c r="F148" s="150" t="s">
        <v>630</v>
      </c>
      <c r="G148" s="159" t="s">
        <v>1222</v>
      </c>
      <c r="H148" s="82">
        <v>5</v>
      </c>
      <c r="I148" s="82">
        <v>4</v>
      </c>
      <c r="J148" s="82">
        <v>150</v>
      </c>
      <c r="K148" s="82">
        <v>60</v>
      </c>
      <c r="L148" s="82">
        <v>90</v>
      </c>
      <c r="M148" s="159" t="s">
        <v>318</v>
      </c>
      <c r="N148" s="120" t="s">
        <v>163</v>
      </c>
      <c r="O148" s="158" t="s">
        <v>954</v>
      </c>
      <c r="P148" s="158" t="s">
        <v>920</v>
      </c>
      <c r="Q148" s="83" t="s">
        <v>319</v>
      </c>
      <c r="R148" s="82">
        <v>31</v>
      </c>
      <c r="S148" s="159" t="s">
        <v>258</v>
      </c>
      <c r="T148" s="159" t="s">
        <v>259</v>
      </c>
      <c r="U148" s="82">
        <v>2</v>
      </c>
      <c r="V148" s="159" t="s">
        <v>320</v>
      </c>
      <c r="W148" s="159" t="s">
        <v>188</v>
      </c>
      <c r="X148" s="159" t="s">
        <v>324</v>
      </c>
      <c r="Y148" s="79" t="s">
        <v>32</v>
      </c>
      <c r="Z148" s="114" t="s">
        <v>234</v>
      </c>
      <c r="AA148" s="114" t="s">
        <v>235</v>
      </c>
      <c r="AB148" s="114" t="s">
        <v>321</v>
      </c>
      <c r="AC148" s="114" t="s">
        <v>286</v>
      </c>
      <c r="AD148" s="188" t="s">
        <v>322</v>
      </c>
      <c r="AE148" s="123"/>
      <c r="AF148" s="97"/>
    </row>
    <row r="149" spans="1:32" s="78" customFormat="1" ht="15.6" hidden="1" customHeight="1" x14ac:dyDescent="0.3">
      <c r="A149" s="117"/>
      <c r="B149" s="129"/>
      <c r="C149" s="89"/>
      <c r="D149" s="159"/>
      <c r="E149" s="159"/>
      <c r="F149" s="120"/>
      <c r="G149" s="95"/>
      <c r="H149" s="82"/>
      <c r="I149" s="82"/>
      <c r="J149" s="82"/>
      <c r="K149" s="82"/>
      <c r="L149" s="82"/>
      <c r="M149" s="159"/>
      <c r="N149" s="120"/>
      <c r="O149" s="158"/>
      <c r="P149" s="158"/>
      <c r="Q149" s="83"/>
      <c r="R149" s="82"/>
      <c r="S149" s="159"/>
      <c r="T149" s="159"/>
      <c r="U149" s="82"/>
      <c r="V149" s="159"/>
      <c r="W149" s="159"/>
      <c r="X149" s="159"/>
      <c r="Y149" s="79"/>
      <c r="Z149"/>
      <c r="AA149" s="114"/>
      <c r="AB149" s="114"/>
      <c r="AC149" s="114"/>
      <c r="AD149" s="138"/>
      <c r="AE149" s="123"/>
      <c r="AF149" s="77"/>
    </row>
    <row r="150" spans="1:32" s="103" customFormat="1" ht="15.6" hidden="1" customHeight="1" x14ac:dyDescent="0.25">
      <c r="A150" s="117"/>
      <c r="B150" s="129"/>
      <c r="C150" s="89"/>
      <c r="D150" s="159"/>
      <c r="E150" s="159"/>
      <c r="F150" s="120"/>
      <c r="G150" s="95"/>
      <c r="H150" s="82"/>
      <c r="I150" s="82"/>
      <c r="J150" s="82"/>
      <c r="K150" s="82"/>
      <c r="L150" s="82"/>
      <c r="M150" s="159"/>
      <c r="N150" s="120"/>
      <c r="O150" s="158"/>
      <c r="P150" s="158"/>
      <c r="Q150" s="83"/>
      <c r="R150" s="82"/>
      <c r="S150" s="159"/>
      <c r="T150" s="159"/>
      <c r="U150" s="82"/>
      <c r="V150" s="159"/>
      <c r="W150" s="159"/>
      <c r="X150" s="159"/>
      <c r="Y150" s="79"/>
      <c r="Z150" s="93"/>
      <c r="AA150" s="114"/>
      <c r="AB150" s="114"/>
      <c r="AC150" s="114"/>
      <c r="AD150" s="138"/>
      <c r="AE150" s="123"/>
      <c r="AF150" s="97"/>
    </row>
    <row r="151" spans="1:32" s="78" customFormat="1" ht="15.6" customHeight="1" x14ac:dyDescent="0.25">
      <c r="A151" s="86">
        <v>34201</v>
      </c>
      <c r="B151" s="154" t="s">
        <v>189</v>
      </c>
      <c r="C151" s="89" t="s">
        <v>822</v>
      </c>
      <c r="D151" s="86" t="s">
        <v>822</v>
      </c>
      <c r="E151" s="159" t="s">
        <v>487</v>
      </c>
      <c r="F151" s="150" t="s">
        <v>658</v>
      </c>
      <c r="G151" s="159" t="s">
        <v>1222</v>
      </c>
      <c r="H151" s="82">
        <v>5</v>
      </c>
      <c r="I151" s="82">
        <v>4</v>
      </c>
      <c r="J151" s="82">
        <v>150</v>
      </c>
      <c r="K151" s="82">
        <v>60</v>
      </c>
      <c r="L151" s="82">
        <v>90</v>
      </c>
      <c r="M151" s="159" t="s">
        <v>318</v>
      </c>
      <c r="N151" s="120" t="s">
        <v>163</v>
      </c>
      <c r="O151" s="158" t="s">
        <v>954</v>
      </c>
      <c r="P151" s="158" t="s">
        <v>920</v>
      </c>
      <c r="Q151" s="83" t="s">
        <v>319</v>
      </c>
      <c r="R151" s="82">
        <v>31</v>
      </c>
      <c r="S151" s="159" t="s">
        <v>247</v>
      </c>
      <c r="T151" s="159" t="s">
        <v>248</v>
      </c>
      <c r="U151" s="82">
        <v>2</v>
      </c>
      <c r="V151" s="159" t="s">
        <v>260</v>
      </c>
      <c r="W151" s="159" t="s">
        <v>188</v>
      </c>
      <c r="X151" s="159" t="s">
        <v>326</v>
      </c>
      <c r="Y151" s="79" t="s">
        <v>32</v>
      </c>
      <c r="Z151" s="114" t="s">
        <v>234</v>
      </c>
      <c r="AA151" s="114" t="s">
        <v>235</v>
      </c>
      <c r="AB151" s="114" t="s">
        <v>321</v>
      </c>
      <c r="AC151" s="114" t="s">
        <v>286</v>
      </c>
      <c r="AD151" s="188" t="s">
        <v>322</v>
      </c>
      <c r="AE151" s="136"/>
      <c r="AF151" s="77"/>
    </row>
    <row r="152" spans="1:32" s="103" customFormat="1" ht="15.6" hidden="1" customHeight="1" x14ac:dyDescent="0.3">
      <c r="A152" s="117"/>
      <c r="B152" s="129"/>
      <c r="C152" s="89"/>
      <c r="D152" s="159"/>
      <c r="E152" s="159"/>
      <c r="F152" s="120"/>
      <c r="G152" s="95"/>
      <c r="H152" s="82"/>
      <c r="I152" s="82"/>
      <c r="J152" s="82"/>
      <c r="K152" s="82"/>
      <c r="L152" s="82"/>
      <c r="M152" s="159"/>
      <c r="N152" s="120"/>
      <c r="O152" s="158"/>
      <c r="P152" s="158"/>
      <c r="Q152" s="83"/>
      <c r="R152" s="82"/>
      <c r="S152" s="159"/>
      <c r="T152" s="114"/>
      <c r="U152" s="82"/>
      <c r="V152" s="159"/>
      <c r="W152" s="159"/>
      <c r="X152" s="159"/>
      <c r="Y152" s="79"/>
      <c r="Z152"/>
      <c r="AA152" s="114"/>
      <c r="AB152" s="114"/>
      <c r="AC152" s="114"/>
      <c r="AD152" s="138"/>
      <c r="AE152" s="123"/>
      <c r="AF152" s="97"/>
    </row>
    <row r="153" spans="1:32" s="78" customFormat="1" ht="15.6" customHeight="1" x14ac:dyDescent="0.25">
      <c r="A153" s="117" t="s">
        <v>328</v>
      </c>
      <c r="B153" s="129" t="s">
        <v>189</v>
      </c>
      <c r="C153" s="89" t="s">
        <v>1002</v>
      </c>
      <c r="D153" s="131" t="s">
        <v>869</v>
      </c>
      <c r="E153" s="159" t="s">
        <v>329</v>
      </c>
      <c r="F153" s="120" t="s">
        <v>631</v>
      </c>
      <c r="G153" s="159" t="s">
        <v>1222</v>
      </c>
      <c r="H153" s="82">
        <v>30</v>
      </c>
      <c r="I153" s="82">
        <v>0</v>
      </c>
      <c r="J153" s="82">
        <v>900</v>
      </c>
      <c r="K153" s="82">
        <v>0</v>
      </c>
      <c r="L153" s="82">
        <v>900</v>
      </c>
      <c r="M153" s="159" t="s">
        <v>323</v>
      </c>
      <c r="N153" s="120" t="s">
        <v>163</v>
      </c>
      <c r="O153" s="158" t="s">
        <v>954</v>
      </c>
      <c r="P153" s="158" t="s">
        <v>920</v>
      </c>
      <c r="Q153" s="83" t="s">
        <v>319</v>
      </c>
      <c r="R153" s="82">
        <v>31</v>
      </c>
      <c r="S153" s="159" t="s">
        <v>330</v>
      </c>
      <c r="T153" s="114" t="s">
        <v>259</v>
      </c>
      <c r="U153" s="82">
        <v>3</v>
      </c>
      <c r="V153" s="159" t="s">
        <v>39</v>
      </c>
      <c r="W153" s="79" t="s">
        <v>36</v>
      </c>
      <c r="X153" s="159" t="s">
        <v>32</v>
      </c>
      <c r="Y153" s="79" t="s">
        <v>32</v>
      </c>
      <c r="Z153" s="114" t="s">
        <v>234</v>
      </c>
      <c r="AA153" s="114" t="s">
        <v>235</v>
      </c>
      <c r="AB153" s="114" t="s">
        <v>321</v>
      </c>
      <c r="AC153" s="114" t="s">
        <v>286</v>
      </c>
      <c r="AD153" s="188" t="s">
        <v>322</v>
      </c>
      <c r="AE153" s="123"/>
      <c r="AF153" s="77"/>
    </row>
    <row r="154" spans="1:32" s="103" customFormat="1" ht="15.6" hidden="1" customHeight="1" x14ac:dyDescent="0.25">
      <c r="A154" s="117"/>
      <c r="B154" s="154"/>
      <c r="C154" s="113"/>
      <c r="D154" s="117"/>
      <c r="E154" s="95"/>
      <c r="F154" s="120"/>
      <c r="G154" s="95"/>
      <c r="H154" s="82"/>
      <c r="I154" s="82"/>
      <c r="J154" s="82"/>
      <c r="K154" s="82"/>
      <c r="L154" s="82"/>
      <c r="M154" s="95"/>
      <c r="N154" s="120"/>
      <c r="O154" s="158"/>
      <c r="P154" s="158"/>
      <c r="Q154" s="83"/>
      <c r="R154" s="82"/>
      <c r="S154" s="95"/>
      <c r="T154" s="95"/>
      <c r="U154" s="82"/>
      <c r="V154" s="95"/>
      <c r="W154" s="95"/>
      <c r="X154" s="95"/>
      <c r="Y154" s="79"/>
      <c r="Z154" s="114"/>
      <c r="AA154" s="93"/>
      <c r="AB154" s="114"/>
      <c r="AC154" s="114"/>
      <c r="AD154" s="188"/>
      <c r="AE154" s="123"/>
      <c r="AF154" s="97"/>
    </row>
    <row r="155" spans="1:32" s="159" customFormat="1" ht="15.6" customHeight="1" x14ac:dyDescent="0.25">
      <c r="A155" s="86">
        <v>36206</v>
      </c>
      <c r="B155" s="154" t="s">
        <v>189</v>
      </c>
      <c r="C155" s="89" t="s">
        <v>1004</v>
      </c>
      <c r="D155" s="86" t="s">
        <v>864</v>
      </c>
      <c r="E155" s="159" t="s">
        <v>339</v>
      </c>
      <c r="F155" s="120" t="s">
        <v>639</v>
      </c>
      <c r="G155" s="159" t="s">
        <v>1222</v>
      </c>
      <c r="H155" s="82">
        <v>5</v>
      </c>
      <c r="I155" s="82">
        <v>4</v>
      </c>
      <c r="J155" s="82">
        <v>150</v>
      </c>
      <c r="K155" s="82">
        <v>60</v>
      </c>
      <c r="L155" s="82">
        <v>90</v>
      </c>
      <c r="M155" s="159" t="s">
        <v>32</v>
      </c>
      <c r="N155" s="120" t="s">
        <v>163</v>
      </c>
      <c r="O155" s="158" t="s">
        <v>959</v>
      </c>
      <c r="P155" s="158" t="s">
        <v>926</v>
      </c>
      <c r="Q155" s="83" t="s">
        <v>332</v>
      </c>
      <c r="R155" s="82">
        <v>31</v>
      </c>
      <c r="S155" s="159" t="s">
        <v>190</v>
      </c>
      <c r="T155" s="114" t="s">
        <v>191</v>
      </c>
      <c r="U155" s="82">
        <v>2</v>
      </c>
      <c r="V155" s="159" t="s">
        <v>260</v>
      </c>
      <c r="W155" s="159" t="s">
        <v>338</v>
      </c>
      <c r="X155" s="159" t="s">
        <v>597</v>
      </c>
      <c r="Y155" s="79" t="s">
        <v>32</v>
      </c>
      <c r="Z155" s="114" t="s">
        <v>334</v>
      </c>
      <c r="AA155" s="114" t="s">
        <v>178</v>
      </c>
      <c r="AB155" s="114" t="s">
        <v>335</v>
      </c>
      <c r="AC155" s="114" t="s">
        <v>286</v>
      </c>
      <c r="AD155" s="188" t="s">
        <v>336</v>
      </c>
      <c r="AE155" s="123"/>
    </row>
    <row r="156" spans="1:32" s="159" customFormat="1" ht="15.6" hidden="1" customHeight="1" x14ac:dyDescent="0.25">
      <c r="A156" s="117"/>
      <c r="B156" s="154"/>
      <c r="C156" s="113"/>
      <c r="D156" s="117"/>
      <c r="E156" s="95"/>
      <c r="F156" s="120"/>
      <c r="G156" s="95"/>
      <c r="H156" s="82"/>
      <c r="I156" s="82"/>
      <c r="J156" s="82"/>
      <c r="K156" s="82"/>
      <c r="L156" s="82"/>
      <c r="M156" s="95"/>
      <c r="N156" s="120"/>
      <c r="O156" s="158"/>
      <c r="P156" s="158"/>
      <c r="Q156" s="83"/>
      <c r="R156" s="82"/>
      <c r="S156" s="95"/>
      <c r="T156" s="95"/>
      <c r="U156" s="82"/>
      <c r="V156" s="95"/>
      <c r="W156" s="95"/>
      <c r="X156" s="134"/>
      <c r="Y156" s="79"/>
      <c r="Z156" s="114"/>
      <c r="AA156" s="93"/>
      <c r="AB156" s="114"/>
      <c r="AC156" s="114"/>
      <c r="AD156" s="188"/>
      <c r="AE156" s="123"/>
    </row>
    <row r="157" spans="1:32" s="159" customFormat="1" ht="15.6" customHeight="1" x14ac:dyDescent="0.25">
      <c r="A157" s="86">
        <v>16212</v>
      </c>
      <c r="B157" s="154" t="s">
        <v>189</v>
      </c>
      <c r="C157" s="89" t="s">
        <v>824</v>
      </c>
      <c r="D157" s="159" t="s">
        <v>824</v>
      </c>
      <c r="E157" s="159" t="s">
        <v>310</v>
      </c>
      <c r="F157" s="120" t="s">
        <v>628</v>
      </c>
      <c r="G157" s="159" t="s">
        <v>1222</v>
      </c>
      <c r="H157" s="82">
        <v>5</v>
      </c>
      <c r="I157" s="82">
        <v>4</v>
      </c>
      <c r="J157" s="82">
        <v>150</v>
      </c>
      <c r="K157" s="82">
        <v>60</v>
      </c>
      <c r="L157" s="82">
        <v>90</v>
      </c>
      <c r="M157" s="159" t="s">
        <v>32</v>
      </c>
      <c r="N157" s="120" t="s">
        <v>163</v>
      </c>
      <c r="O157" s="158" t="s">
        <v>953</v>
      </c>
      <c r="P157" s="158" t="s">
        <v>919</v>
      </c>
      <c r="Q157" s="79" t="s">
        <v>311</v>
      </c>
      <c r="R157" s="82"/>
      <c r="S157" s="159" t="s">
        <v>312</v>
      </c>
      <c r="T157" s="159" t="s">
        <v>313</v>
      </c>
      <c r="U157" s="108" t="s">
        <v>314</v>
      </c>
      <c r="V157" s="159" t="s">
        <v>40</v>
      </c>
      <c r="W157" s="159" t="s">
        <v>569</v>
      </c>
      <c r="X157" s="159" t="s">
        <v>570</v>
      </c>
      <c r="Y157" s="79" t="s">
        <v>32</v>
      </c>
      <c r="Z157" s="117" t="s">
        <v>223</v>
      </c>
      <c r="AA157" s="114" t="s">
        <v>315</v>
      </c>
      <c r="AB157" s="79" t="s">
        <v>316</v>
      </c>
      <c r="AC157" s="114" t="s">
        <v>286</v>
      </c>
      <c r="AD157" s="188" t="s">
        <v>317</v>
      </c>
      <c r="AE157" s="123"/>
    </row>
    <row r="158" spans="1:32" s="159" customFormat="1" ht="15.6" hidden="1" customHeight="1" x14ac:dyDescent="0.25">
      <c r="A158" s="109"/>
      <c r="B158" s="129"/>
      <c r="C158" s="111"/>
      <c r="D158" s="84"/>
      <c r="E158" s="110"/>
      <c r="F158" s="173"/>
      <c r="G158" s="95"/>
      <c r="H158" s="108"/>
      <c r="I158" s="108"/>
      <c r="J158" s="108"/>
      <c r="K158" s="108"/>
      <c r="L158" s="108"/>
      <c r="M158" s="110"/>
      <c r="N158" s="142"/>
      <c r="Q158" s="142"/>
      <c r="R158" s="108"/>
      <c r="S158" s="110"/>
      <c r="T158" s="110"/>
      <c r="U158" s="108"/>
      <c r="V158" s="110"/>
      <c r="W158" s="95"/>
      <c r="X158" s="110"/>
      <c r="Y158" s="110"/>
      <c r="Z158" s="134"/>
      <c r="AA158" s="112"/>
      <c r="AB158" s="176"/>
      <c r="AC158" s="112"/>
      <c r="AD158" s="150"/>
      <c r="AE158" s="183"/>
    </row>
    <row r="159" spans="1:32" s="79" customFormat="1" ht="15.6" hidden="1" customHeight="1" x14ac:dyDescent="0.25">
      <c r="A159" s="109"/>
      <c r="B159" s="129"/>
      <c r="C159" s="111"/>
      <c r="D159" s="84"/>
      <c r="E159" s="110"/>
      <c r="F159" s="180"/>
      <c r="G159" s="95"/>
      <c r="H159" s="108"/>
      <c r="I159" s="108"/>
      <c r="J159" s="108"/>
      <c r="K159" s="108"/>
      <c r="L159" s="108"/>
      <c r="M159" s="110"/>
      <c r="N159" s="142"/>
      <c r="O159" s="159"/>
      <c r="P159" s="159"/>
      <c r="Q159" s="142"/>
      <c r="R159" s="108"/>
      <c r="S159" s="110"/>
      <c r="T159" s="110"/>
      <c r="U159" s="108"/>
      <c r="V159" s="110"/>
      <c r="W159" s="95"/>
      <c r="X159" s="110"/>
      <c r="Y159" s="110"/>
      <c r="Z159" s="134"/>
      <c r="AA159" s="112"/>
      <c r="AB159" s="176"/>
      <c r="AC159" s="112"/>
      <c r="AD159" s="214"/>
      <c r="AE159" s="183"/>
      <c r="AF159" s="143"/>
    </row>
    <row r="160" spans="1:32" s="79" customFormat="1" ht="15.6" hidden="1" customHeight="1" x14ac:dyDescent="0.25">
      <c r="A160" s="109"/>
      <c r="B160" s="129"/>
      <c r="C160" s="111"/>
      <c r="D160" s="84"/>
      <c r="E160" s="110"/>
      <c r="F160" s="173"/>
      <c r="G160" s="95"/>
      <c r="H160" s="108"/>
      <c r="I160" s="108"/>
      <c r="J160" s="108"/>
      <c r="K160" s="108"/>
      <c r="L160" s="108"/>
      <c r="M160" s="110"/>
      <c r="N160" s="142"/>
      <c r="O160" s="159"/>
      <c r="P160" s="159"/>
      <c r="Q160" s="142"/>
      <c r="R160" s="108"/>
      <c r="S160" s="110"/>
      <c r="T160" s="110"/>
      <c r="U160" s="108"/>
      <c r="V160" s="110"/>
      <c r="W160" s="110"/>
      <c r="X160" s="110"/>
      <c r="Y160" s="110"/>
      <c r="Z160" s="134"/>
      <c r="AA160" s="112"/>
      <c r="AB160" s="176"/>
      <c r="AC160" s="112"/>
      <c r="AD160" s="214"/>
      <c r="AE160" s="110"/>
    </row>
    <row r="161" spans="1:32" s="79" customFormat="1" ht="15.6" customHeight="1" x14ac:dyDescent="0.25">
      <c r="A161" s="107">
        <v>23221</v>
      </c>
      <c r="B161" s="129" t="s">
        <v>189</v>
      </c>
      <c r="C161" s="144" t="s">
        <v>807</v>
      </c>
      <c r="D161" s="84" t="s">
        <v>807</v>
      </c>
      <c r="E161" s="143" t="s">
        <v>478</v>
      </c>
      <c r="F161" s="140" t="s">
        <v>610</v>
      </c>
      <c r="G161" s="159" t="s">
        <v>1222</v>
      </c>
      <c r="H161" s="108">
        <v>5</v>
      </c>
      <c r="I161" s="108">
        <v>4</v>
      </c>
      <c r="J161" s="108">
        <v>150</v>
      </c>
      <c r="K161" s="108">
        <v>60</v>
      </c>
      <c r="L161" s="108">
        <v>90</v>
      </c>
      <c r="M161" s="143" t="s">
        <v>32</v>
      </c>
      <c r="N161" s="142" t="s">
        <v>397</v>
      </c>
      <c r="O161" s="159" t="s">
        <v>955</v>
      </c>
      <c r="P161" s="159" t="s">
        <v>921</v>
      </c>
      <c r="Q161" s="142" t="s">
        <v>443</v>
      </c>
      <c r="R161" s="108">
        <v>31</v>
      </c>
      <c r="S161" s="143" t="s">
        <v>429</v>
      </c>
      <c r="T161" s="143" t="s">
        <v>430</v>
      </c>
      <c r="U161" s="108" t="s">
        <v>314</v>
      </c>
      <c r="V161" s="110" t="s">
        <v>38</v>
      </c>
      <c r="W161" s="110" t="s">
        <v>1118</v>
      </c>
      <c r="X161" s="143" t="s">
        <v>32</v>
      </c>
      <c r="Y161" s="143" t="s">
        <v>32</v>
      </c>
      <c r="Z161" s="134" t="s">
        <v>425</v>
      </c>
      <c r="AA161" s="176" t="s">
        <v>32</v>
      </c>
      <c r="AB161" s="176" t="s">
        <v>490</v>
      </c>
      <c r="AC161" s="112" t="s">
        <v>426</v>
      </c>
      <c r="AD161" s="214" t="s">
        <v>444</v>
      </c>
      <c r="AE161" s="143"/>
    </row>
    <row r="162" spans="1:32" s="79" customFormat="1" ht="15.6" customHeight="1" x14ac:dyDescent="0.25">
      <c r="A162" s="107">
        <v>23201</v>
      </c>
      <c r="B162" s="129" t="s">
        <v>189</v>
      </c>
      <c r="C162" s="144" t="s">
        <v>833</v>
      </c>
      <c r="D162" s="84" t="s">
        <v>833</v>
      </c>
      <c r="E162" s="143" t="s">
        <v>477</v>
      </c>
      <c r="F162" s="140" t="s">
        <v>609</v>
      </c>
      <c r="G162" s="159" t="s">
        <v>1222</v>
      </c>
      <c r="H162" s="108">
        <v>5</v>
      </c>
      <c r="I162" s="108">
        <v>4</v>
      </c>
      <c r="J162" s="108">
        <v>150</v>
      </c>
      <c r="K162" s="108">
        <v>60</v>
      </c>
      <c r="L162" s="108">
        <v>90</v>
      </c>
      <c r="M162" s="143" t="s">
        <v>32</v>
      </c>
      <c r="N162" s="142" t="s">
        <v>397</v>
      </c>
      <c r="O162" s="159" t="s">
        <v>955</v>
      </c>
      <c r="P162" s="159" t="s">
        <v>921</v>
      </c>
      <c r="Q162" s="142" t="s">
        <v>443</v>
      </c>
      <c r="R162" s="108">
        <v>31</v>
      </c>
      <c r="S162" s="143" t="s">
        <v>475</v>
      </c>
      <c r="T162" s="159" t="s">
        <v>476</v>
      </c>
      <c r="U162" s="108" t="s">
        <v>314</v>
      </c>
      <c r="V162" s="143" t="s">
        <v>38</v>
      </c>
      <c r="W162" s="143" t="s">
        <v>571</v>
      </c>
      <c r="X162" s="143" t="s">
        <v>32</v>
      </c>
      <c r="Y162" s="143" t="s">
        <v>32</v>
      </c>
      <c r="Z162" s="134" t="s">
        <v>425</v>
      </c>
      <c r="AA162" s="176" t="s">
        <v>32</v>
      </c>
      <c r="AB162" s="176" t="s">
        <v>490</v>
      </c>
      <c r="AC162" s="112" t="s">
        <v>426</v>
      </c>
      <c r="AD162" s="214" t="s">
        <v>444</v>
      </c>
      <c r="AE162" s="169"/>
    </row>
    <row r="163" spans="1:32" s="79" customFormat="1" ht="15.6" customHeight="1" x14ac:dyDescent="0.25">
      <c r="A163" s="330">
        <v>41206</v>
      </c>
      <c r="B163" s="340" t="s">
        <v>53</v>
      </c>
      <c r="C163" s="325" t="s">
        <v>1024</v>
      </c>
      <c r="D163" s="330" t="s">
        <v>844</v>
      </c>
      <c r="E163" s="327" t="s">
        <v>142</v>
      </c>
      <c r="F163" s="328" t="s">
        <v>723</v>
      </c>
      <c r="G163" s="159" t="s">
        <v>1222</v>
      </c>
      <c r="H163" s="329">
        <v>5</v>
      </c>
      <c r="I163" s="329">
        <v>4</v>
      </c>
      <c r="J163" s="329">
        <v>150</v>
      </c>
      <c r="K163" s="329">
        <v>60</v>
      </c>
      <c r="L163" s="329">
        <v>90</v>
      </c>
      <c r="M163" s="327" t="s">
        <v>146</v>
      </c>
      <c r="N163" s="328" t="s">
        <v>14</v>
      </c>
      <c r="O163" s="327" t="s">
        <v>943</v>
      </c>
      <c r="P163" s="327" t="s">
        <v>910</v>
      </c>
      <c r="Q163" s="330" t="s">
        <v>111</v>
      </c>
      <c r="R163" s="329">
        <v>33</v>
      </c>
      <c r="S163" s="327" t="s">
        <v>55</v>
      </c>
      <c r="T163" s="331" t="s">
        <v>70</v>
      </c>
      <c r="U163" s="329">
        <v>2</v>
      </c>
      <c r="V163" s="327" t="s">
        <v>62</v>
      </c>
      <c r="W163" s="333" t="s">
        <v>546</v>
      </c>
      <c r="X163" s="327" t="s">
        <v>559</v>
      </c>
      <c r="Y163" s="327" t="s">
        <v>32</v>
      </c>
      <c r="Z163" s="327" t="s">
        <v>72</v>
      </c>
      <c r="AA163" s="327" t="s">
        <v>32</v>
      </c>
      <c r="AB163" s="327" t="s">
        <v>119</v>
      </c>
      <c r="AC163" s="332" t="s">
        <v>92</v>
      </c>
      <c r="AD163" s="328" t="s">
        <v>120</v>
      </c>
      <c r="AE163" s="327"/>
    </row>
    <row r="164" spans="1:32" s="79" customFormat="1" ht="15.6" hidden="1" customHeight="1" x14ac:dyDescent="0.25">
      <c r="A164" s="323"/>
      <c r="B164" s="340"/>
      <c r="C164" s="325"/>
      <c r="D164" s="323"/>
      <c r="E164" s="327"/>
      <c r="F164" s="328"/>
      <c r="G164" s="95"/>
      <c r="H164" s="329"/>
      <c r="I164" s="329"/>
      <c r="J164" s="329"/>
      <c r="K164" s="329"/>
      <c r="L164" s="329"/>
      <c r="M164" s="327"/>
      <c r="N164" s="330"/>
      <c r="O164" s="327"/>
      <c r="P164" s="327"/>
      <c r="Q164" s="330"/>
      <c r="R164" s="329"/>
      <c r="S164" s="327"/>
      <c r="T164" s="332"/>
      <c r="U164" s="341"/>
      <c r="V164" s="327"/>
      <c r="W164" s="331"/>
      <c r="X164" s="327"/>
      <c r="Y164" s="332"/>
      <c r="Z164" s="332"/>
      <c r="AA164" s="327"/>
      <c r="AB164" s="327"/>
      <c r="AC164" s="327"/>
      <c r="AD164" s="334"/>
      <c r="AE164" s="333"/>
    </row>
    <row r="165" spans="1:32" s="79" customFormat="1" ht="15.6" hidden="1" customHeight="1" x14ac:dyDescent="0.25">
      <c r="A165" s="330"/>
      <c r="B165" s="340"/>
      <c r="C165" s="325"/>
      <c r="D165" s="327"/>
      <c r="E165" s="327"/>
      <c r="F165" s="328"/>
      <c r="G165" s="95"/>
      <c r="H165" s="329"/>
      <c r="I165" s="329"/>
      <c r="J165" s="329"/>
      <c r="K165" s="329"/>
      <c r="L165" s="329"/>
      <c r="M165" s="327"/>
      <c r="N165" s="330"/>
      <c r="O165" s="327"/>
      <c r="P165" s="327"/>
      <c r="Q165" s="330"/>
      <c r="R165" s="329"/>
      <c r="S165" s="327"/>
      <c r="T165" s="332"/>
      <c r="U165" s="329"/>
      <c r="V165" s="327"/>
      <c r="W165" s="331"/>
      <c r="X165" s="327"/>
      <c r="Y165" s="327"/>
      <c r="Z165" s="332"/>
      <c r="AA165" s="332"/>
      <c r="AB165" s="332"/>
      <c r="AC165" s="327"/>
      <c r="AD165" s="328"/>
      <c r="AE165" s="327"/>
    </row>
    <row r="166" spans="1:32" s="78" customFormat="1" ht="15.6" hidden="1" customHeight="1" x14ac:dyDescent="0.25">
      <c r="A166" s="109"/>
      <c r="B166" s="87"/>
      <c r="C166" s="111"/>
      <c r="D166" s="110"/>
      <c r="E166" s="110"/>
      <c r="F166" s="140"/>
      <c r="G166" s="95"/>
      <c r="H166" s="108"/>
      <c r="I166" s="108"/>
      <c r="J166" s="108"/>
      <c r="K166" s="108"/>
      <c r="L166" s="108"/>
      <c r="M166" s="110"/>
      <c r="N166" s="142"/>
      <c r="O166" s="159"/>
      <c r="P166" s="159"/>
      <c r="Q166" s="142"/>
      <c r="R166" s="108"/>
      <c r="S166" s="110"/>
      <c r="T166" s="110"/>
      <c r="U166" s="108"/>
      <c r="V166" s="110"/>
      <c r="W166" s="110"/>
      <c r="X166" s="110"/>
      <c r="Y166" s="110"/>
      <c r="Z166" s="112"/>
      <c r="AA166" s="112"/>
      <c r="AB166" s="134"/>
      <c r="AC166" s="153"/>
      <c r="AD166" s="214"/>
      <c r="AE166" s="183"/>
      <c r="AF166" s="77"/>
    </row>
    <row r="167" spans="1:32" s="78" customFormat="1" ht="15.6" customHeight="1" x14ac:dyDescent="0.25">
      <c r="A167" s="330">
        <v>33241</v>
      </c>
      <c r="B167" s="340" t="s">
        <v>53</v>
      </c>
      <c r="C167" s="325" t="s">
        <v>773</v>
      </c>
      <c r="D167" s="327" t="s">
        <v>773</v>
      </c>
      <c r="E167" s="327" t="s">
        <v>103</v>
      </c>
      <c r="F167" s="328" t="s">
        <v>623</v>
      </c>
      <c r="G167" s="159" t="s">
        <v>1222</v>
      </c>
      <c r="H167" s="329">
        <v>5</v>
      </c>
      <c r="I167" s="329">
        <v>4</v>
      </c>
      <c r="J167" s="329">
        <v>150</v>
      </c>
      <c r="K167" s="329">
        <v>60</v>
      </c>
      <c r="L167" s="329">
        <v>90</v>
      </c>
      <c r="M167" s="327" t="s">
        <v>32</v>
      </c>
      <c r="N167" s="330" t="s">
        <v>14</v>
      </c>
      <c r="O167" s="327" t="s">
        <v>947</v>
      </c>
      <c r="P167" s="327" t="s">
        <v>913</v>
      </c>
      <c r="Q167" s="330" t="s">
        <v>96</v>
      </c>
      <c r="R167" s="329">
        <v>31</v>
      </c>
      <c r="S167" s="327" t="s">
        <v>104</v>
      </c>
      <c r="T167" s="331" t="s">
        <v>112</v>
      </c>
      <c r="U167" s="329">
        <v>2</v>
      </c>
      <c r="V167" s="327" t="s">
        <v>38</v>
      </c>
      <c r="W167" s="327" t="s">
        <v>560</v>
      </c>
      <c r="X167" s="327" t="s">
        <v>65</v>
      </c>
      <c r="Y167" s="327" t="s">
        <v>32</v>
      </c>
      <c r="Z167" s="327" t="s">
        <v>67</v>
      </c>
      <c r="AA167" s="327" t="s">
        <v>32</v>
      </c>
      <c r="AB167" s="332" t="s">
        <v>119</v>
      </c>
      <c r="AC167" s="327" t="s">
        <v>92</v>
      </c>
      <c r="AD167" s="334" t="s">
        <v>86</v>
      </c>
      <c r="AE167" s="332"/>
      <c r="AF167" s="77"/>
    </row>
    <row r="168" spans="1:32" s="78" customFormat="1" ht="15.6" customHeight="1" x14ac:dyDescent="0.25">
      <c r="A168" s="330">
        <v>33203</v>
      </c>
      <c r="B168" s="340" t="s">
        <v>53</v>
      </c>
      <c r="C168" s="325" t="s">
        <v>790</v>
      </c>
      <c r="D168" s="327" t="s">
        <v>790</v>
      </c>
      <c r="E168" s="327" t="s">
        <v>98</v>
      </c>
      <c r="F168" s="328" t="s">
        <v>618</v>
      </c>
      <c r="G168" s="159" t="s">
        <v>1222</v>
      </c>
      <c r="H168" s="329">
        <v>5</v>
      </c>
      <c r="I168" s="329">
        <v>4</v>
      </c>
      <c r="J168" s="329">
        <v>150</v>
      </c>
      <c r="K168" s="329">
        <v>60</v>
      </c>
      <c r="L168" s="329">
        <v>90</v>
      </c>
      <c r="M168" s="327" t="s">
        <v>140</v>
      </c>
      <c r="N168" s="330" t="s">
        <v>14</v>
      </c>
      <c r="O168" s="327" t="s">
        <v>947</v>
      </c>
      <c r="P168" s="327" t="s">
        <v>913</v>
      </c>
      <c r="Q168" s="330" t="s">
        <v>96</v>
      </c>
      <c r="R168" s="329">
        <v>31</v>
      </c>
      <c r="S168" s="327" t="s">
        <v>57</v>
      </c>
      <c r="T168" s="331" t="s">
        <v>72</v>
      </c>
      <c r="U168" s="329">
        <v>2</v>
      </c>
      <c r="V168" s="327" t="s">
        <v>59</v>
      </c>
      <c r="W168" s="331" t="s">
        <v>767</v>
      </c>
      <c r="X168" s="327" t="s">
        <v>65</v>
      </c>
      <c r="Y168" s="327" t="s">
        <v>141</v>
      </c>
      <c r="Z168" s="332" t="s">
        <v>67</v>
      </c>
      <c r="AA168" s="332" t="s">
        <v>32</v>
      </c>
      <c r="AB168" s="332" t="s">
        <v>119</v>
      </c>
      <c r="AC168" s="327" t="s">
        <v>92</v>
      </c>
      <c r="AD168" s="334" t="s">
        <v>86</v>
      </c>
      <c r="AE168" s="332"/>
      <c r="AF168" s="77"/>
    </row>
    <row r="169" spans="1:32" s="78" customFormat="1" ht="15.6" customHeight="1" x14ac:dyDescent="0.25">
      <c r="A169" s="330">
        <v>33204</v>
      </c>
      <c r="B169" s="340" t="s">
        <v>53</v>
      </c>
      <c r="C169" s="325" t="s">
        <v>791</v>
      </c>
      <c r="D169" s="327" t="s">
        <v>791</v>
      </c>
      <c r="E169" s="327" t="s">
        <v>99</v>
      </c>
      <c r="F169" s="328" t="s">
        <v>619</v>
      </c>
      <c r="G169" s="159" t="s">
        <v>1222</v>
      </c>
      <c r="H169" s="329">
        <v>5</v>
      </c>
      <c r="I169" s="329">
        <v>4</v>
      </c>
      <c r="J169" s="329">
        <v>150</v>
      </c>
      <c r="K169" s="329">
        <v>60</v>
      </c>
      <c r="L169" s="329">
        <v>90</v>
      </c>
      <c r="M169" s="327" t="s">
        <v>32</v>
      </c>
      <c r="N169" s="330" t="s">
        <v>14</v>
      </c>
      <c r="O169" s="327" t="s">
        <v>947</v>
      </c>
      <c r="P169" s="327" t="s">
        <v>913</v>
      </c>
      <c r="Q169" s="330" t="s">
        <v>96</v>
      </c>
      <c r="R169" s="329">
        <v>31</v>
      </c>
      <c r="S169" s="327" t="s">
        <v>57</v>
      </c>
      <c r="T169" s="332" t="s">
        <v>72</v>
      </c>
      <c r="U169" s="329">
        <v>2</v>
      </c>
      <c r="V169" s="327" t="s">
        <v>38</v>
      </c>
      <c r="W169" s="331" t="s">
        <v>767</v>
      </c>
      <c r="X169" s="327" t="s">
        <v>65</v>
      </c>
      <c r="Y169" s="327" t="s">
        <v>141</v>
      </c>
      <c r="Z169" s="327" t="s">
        <v>67</v>
      </c>
      <c r="AA169" s="327" t="s">
        <v>32</v>
      </c>
      <c r="AB169" s="332" t="s">
        <v>119</v>
      </c>
      <c r="AC169" s="327" t="s">
        <v>92</v>
      </c>
      <c r="AD169" s="334" t="s">
        <v>86</v>
      </c>
      <c r="AE169" s="332"/>
      <c r="AF169" s="77"/>
    </row>
    <row r="170" spans="1:32" s="159" customFormat="1" ht="15.6" customHeight="1" x14ac:dyDescent="0.25">
      <c r="A170" s="330">
        <v>33202</v>
      </c>
      <c r="B170" s="340" t="s">
        <v>53</v>
      </c>
      <c r="C170" s="325" t="s">
        <v>830</v>
      </c>
      <c r="D170" s="327" t="s">
        <v>830</v>
      </c>
      <c r="E170" s="327" t="s">
        <v>97</v>
      </c>
      <c r="F170" s="334" t="s">
        <v>617</v>
      </c>
      <c r="G170" s="159" t="s">
        <v>1222</v>
      </c>
      <c r="H170" s="329">
        <v>5</v>
      </c>
      <c r="I170" s="329">
        <v>4</v>
      </c>
      <c r="J170" s="329">
        <v>150</v>
      </c>
      <c r="K170" s="329">
        <v>60</v>
      </c>
      <c r="L170" s="329">
        <v>90</v>
      </c>
      <c r="M170" s="327" t="s">
        <v>147</v>
      </c>
      <c r="N170" s="330" t="s">
        <v>14</v>
      </c>
      <c r="O170" s="327" t="s">
        <v>947</v>
      </c>
      <c r="P170" s="327" t="s">
        <v>913</v>
      </c>
      <c r="Q170" s="330" t="s">
        <v>96</v>
      </c>
      <c r="R170" s="329">
        <v>31</v>
      </c>
      <c r="S170" s="327" t="s">
        <v>54</v>
      </c>
      <c r="T170" s="327" t="s">
        <v>67</v>
      </c>
      <c r="U170" s="329">
        <v>2</v>
      </c>
      <c r="V170" s="327" t="s">
        <v>38</v>
      </c>
      <c r="W170" s="327" t="s">
        <v>564</v>
      </c>
      <c r="X170" s="327" t="s">
        <v>565</v>
      </c>
      <c r="Y170" s="327" t="s">
        <v>32</v>
      </c>
      <c r="Z170" s="332" t="s">
        <v>67</v>
      </c>
      <c r="AA170" s="332" t="s">
        <v>32</v>
      </c>
      <c r="AB170" s="332" t="s">
        <v>119</v>
      </c>
      <c r="AC170" s="327" t="s">
        <v>92</v>
      </c>
      <c r="AD170" s="328" t="s">
        <v>86</v>
      </c>
      <c r="AE170" s="327"/>
    </row>
    <row r="171" spans="1:32" s="327" customFormat="1" ht="15.6" customHeight="1" x14ac:dyDescent="0.25">
      <c r="A171" s="330">
        <v>33236</v>
      </c>
      <c r="B171" s="340" t="s">
        <v>53</v>
      </c>
      <c r="C171" s="325" t="s">
        <v>855</v>
      </c>
      <c r="D171" s="327" t="s">
        <v>855</v>
      </c>
      <c r="E171" s="327" t="s">
        <v>100</v>
      </c>
      <c r="F171" s="328" t="s">
        <v>620</v>
      </c>
      <c r="G171" s="159" t="s">
        <v>1222</v>
      </c>
      <c r="H171" s="329">
        <v>5</v>
      </c>
      <c r="I171" s="329">
        <v>4</v>
      </c>
      <c r="J171" s="329">
        <v>150</v>
      </c>
      <c r="K171" s="329">
        <v>60</v>
      </c>
      <c r="L171" s="329">
        <v>90</v>
      </c>
      <c r="M171" s="327" t="s">
        <v>144</v>
      </c>
      <c r="N171" s="330" t="s">
        <v>14</v>
      </c>
      <c r="O171" s="327" t="s">
        <v>947</v>
      </c>
      <c r="P171" s="327" t="s">
        <v>913</v>
      </c>
      <c r="Q171" s="330" t="s">
        <v>96</v>
      </c>
      <c r="R171" s="329">
        <v>31</v>
      </c>
      <c r="S171" s="327" t="s">
        <v>56</v>
      </c>
      <c r="T171" s="331" t="s">
        <v>71</v>
      </c>
      <c r="U171" s="329">
        <v>2</v>
      </c>
      <c r="V171" s="327" t="s">
        <v>62</v>
      </c>
      <c r="W171" s="327" t="s">
        <v>562</v>
      </c>
      <c r="X171" s="327" t="s">
        <v>563</v>
      </c>
      <c r="Y171" s="327" t="s">
        <v>32</v>
      </c>
      <c r="Z171" s="327" t="s">
        <v>67</v>
      </c>
      <c r="AA171" s="327" t="s">
        <v>32</v>
      </c>
      <c r="AB171" s="332" t="s">
        <v>119</v>
      </c>
      <c r="AC171" s="327" t="s">
        <v>92</v>
      </c>
      <c r="AD171" s="328" t="s">
        <v>86</v>
      </c>
    </row>
    <row r="172" spans="1:32" s="327" customFormat="1" ht="15.6" customHeight="1" x14ac:dyDescent="0.25">
      <c r="A172" s="330">
        <v>33239</v>
      </c>
      <c r="B172" s="340" t="s">
        <v>53</v>
      </c>
      <c r="C172" s="325" t="s">
        <v>856</v>
      </c>
      <c r="D172" s="327" t="s">
        <v>856</v>
      </c>
      <c r="E172" s="327" t="s">
        <v>101</v>
      </c>
      <c r="F172" s="328" t="s">
        <v>621</v>
      </c>
      <c r="G172" s="159" t="s">
        <v>1222</v>
      </c>
      <c r="H172" s="329">
        <v>5</v>
      </c>
      <c r="I172" s="329">
        <v>4</v>
      </c>
      <c r="J172" s="329">
        <v>150</v>
      </c>
      <c r="K172" s="329">
        <v>60</v>
      </c>
      <c r="L172" s="329">
        <v>90</v>
      </c>
      <c r="M172" s="327" t="s">
        <v>144</v>
      </c>
      <c r="N172" s="330" t="s">
        <v>14</v>
      </c>
      <c r="O172" s="327" t="s">
        <v>947</v>
      </c>
      <c r="P172" s="327" t="s">
        <v>913</v>
      </c>
      <c r="Q172" s="330" t="s">
        <v>96</v>
      </c>
      <c r="R172" s="329">
        <v>31</v>
      </c>
      <c r="S172" s="327" t="s">
        <v>56</v>
      </c>
      <c r="T172" s="331" t="s">
        <v>71</v>
      </c>
      <c r="U172" s="329">
        <v>2</v>
      </c>
      <c r="V172" s="327" t="s">
        <v>62</v>
      </c>
      <c r="W172" s="331" t="s">
        <v>63</v>
      </c>
      <c r="X172" s="327" t="s">
        <v>566</v>
      </c>
      <c r="Y172" s="327" t="s">
        <v>32</v>
      </c>
      <c r="Z172" s="327" t="s">
        <v>67</v>
      </c>
      <c r="AA172" s="327" t="s">
        <v>32</v>
      </c>
      <c r="AB172" s="332" t="s">
        <v>119</v>
      </c>
      <c r="AC172" s="327" t="s">
        <v>92</v>
      </c>
      <c r="AD172" s="334" t="s">
        <v>86</v>
      </c>
    </row>
    <row r="173" spans="1:32" s="327" customFormat="1" ht="15.6" customHeight="1" x14ac:dyDescent="0.25">
      <c r="A173" s="330">
        <v>33240</v>
      </c>
      <c r="B173" s="340" t="s">
        <v>53</v>
      </c>
      <c r="C173" s="325" t="s">
        <v>857</v>
      </c>
      <c r="D173" s="327" t="s">
        <v>857</v>
      </c>
      <c r="E173" s="327" t="s">
        <v>102</v>
      </c>
      <c r="F173" s="328" t="s">
        <v>622</v>
      </c>
      <c r="G173" s="159" t="s">
        <v>1222</v>
      </c>
      <c r="H173" s="329">
        <v>5</v>
      </c>
      <c r="I173" s="329">
        <v>4</v>
      </c>
      <c r="J173" s="329">
        <v>150</v>
      </c>
      <c r="K173" s="329">
        <v>60</v>
      </c>
      <c r="L173" s="329">
        <v>90</v>
      </c>
      <c r="M173" s="327" t="s">
        <v>144</v>
      </c>
      <c r="N173" s="330" t="s">
        <v>14</v>
      </c>
      <c r="O173" s="327" t="s">
        <v>947</v>
      </c>
      <c r="P173" s="327" t="s">
        <v>913</v>
      </c>
      <c r="Q173" s="330" t="s">
        <v>96</v>
      </c>
      <c r="R173" s="329">
        <v>31</v>
      </c>
      <c r="S173" s="327" t="s">
        <v>56</v>
      </c>
      <c r="T173" s="331" t="s">
        <v>71</v>
      </c>
      <c r="U173" s="329">
        <v>2</v>
      </c>
      <c r="V173" s="327" t="s">
        <v>59</v>
      </c>
      <c r="W173" s="327" t="s">
        <v>562</v>
      </c>
      <c r="X173" s="327" t="s">
        <v>563</v>
      </c>
      <c r="Y173" s="327" t="s">
        <v>32</v>
      </c>
      <c r="Z173" s="327" t="s">
        <v>67</v>
      </c>
      <c r="AA173" s="327" t="s">
        <v>32</v>
      </c>
      <c r="AB173" s="332" t="s">
        <v>119</v>
      </c>
      <c r="AC173" s="327" t="s">
        <v>92</v>
      </c>
      <c r="AD173" s="334" t="s">
        <v>86</v>
      </c>
    </row>
    <row r="174" spans="1:32" s="338" customFormat="1" ht="15.6" hidden="1" customHeight="1" x14ac:dyDescent="0.25">
      <c r="A174" s="323"/>
      <c r="B174" s="340"/>
      <c r="C174" s="325"/>
      <c r="D174" s="327"/>
      <c r="E174" s="327"/>
      <c r="F174" s="328"/>
      <c r="G174" s="95"/>
      <c r="H174" s="329"/>
      <c r="I174" s="329"/>
      <c r="J174" s="329"/>
      <c r="K174" s="329"/>
      <c r="L174" s="329"/>
      <c r="M174" s="327"/>
      <c r="N174" s="330"/>
      <c r="O174" s="327"/>
      <c r="P174" s="327"/>
      <c r="Q174" s="330"/>
      <c r="R174" s="329"/>
      <c r="S174" s="327"/>
      <c r="T174" s="331"/>
      <c r="U174" s="329"/>
      <c r="V174" s="327"/>
      <c r="W174" s="327"/>
      <c r="X174" s="327"/>
      <c r="Y174" s="327"/>
      <c r="Z174" s="327"/>
      <c r="AA174" s="327"/>
      <c r="AB174" s="332"/>
      <c r="AC174" s="327"/>
      <c r="AD174" s="328"/>
      <c r="AE174" s="332"/>
    </row>
    <row r="175" spans="1:32" s="338" customFormat="1" ht="15.6" hidden="1" customHeight="1" x14ac:dyDescent="0.25">
      <c r="A175" s="323"/>
      <c r="B175" s="340"/>
      <c r="C175" s="325"/>
      <c r="D175" s="327"/>
      <c r="E175" s="327"/>
      <c r="F175" s="328"/>
      <c r="G175" s="95"/>
      <c r="H175" s="329"/>
      <c r="I175" s="329"/>
      <c r="J175" s="329"/>
      <c r="K175" s="329"/>
      <c r="L175" s="329"/>
      <c r="M175" s="327"/>
      <c r="N175" s="330"/>
      <c r="O175" s="327"/>
      <c r="P175" s="327"/>
      <c r="Q175" s="330"/>
      <c r="R175" s="329"/>
      <c r="S175" s="327"/>
      <c r="T175" s="331"/>
      <c r="U175" s="329"/>
      <c r="V175" s="327"/>
      <c r="W175" s="327"/>
      <c r="X175" s="327"/>
      <c r="Y175" s="327"/>
      <c r="Z175" s="327"/>
      <c r="AA175" s="327"/>
      <c r="AB175" s="332"/>
      <c r="AC175" s="327"/>
      <c r="AD175" s="334"/>
      <c r="AE175" s="332"/>
    </row>
    <row r="176" spans="1:32" s="338" customFormat="1" ht="15.6" hidden="1" customHeight="1" x14ac:dyDescent="0.25">
      <c r="A176" s="323"/>
      <c r="B176" s="340"/>
      <c r="C176" s="325"/>
      <c r="D176" s="327"/>
      <c r="E176" s="327"/>
      <c r="F176" s="328"/>
      <c r="G176" s="95"/>
      <c r="H176" s="329"/>
      <c r="I176" s="329"/>
      <c r="J176" s="329"/>
      <c r="K176" s="329"/>
      <c r="L176" s="329"/>
      <c r="M176" s="327"/>
      <c r="N176" s="330"/>
      <c r="O176" s="327"/>
      <c r="P176" s="327"/>
      <c r="Q176" s="330"/>
      <c r="R176" s="329"/>
      <c r="S176" s="327"/>
      <c r="T176" s="331"/>
      <c r="U176" s="329"/>
      <c r="V176" s="327"/>
      <c r="W176" s="327"/>
      <c r="X176" s="327"/>
      <c r="Y176" s="327"/>
      <c r="Z176" s="327"/>
      <c r="AA176" s="327"/>
      <c r="AB176" s="332"/>
      <c r="AC176" s="327"/>
      <c r="AD176" s="328"/>
      <c r="AE176" s="327"/>
    </row>
    <row r="177" spans="1:31" s="338" customFormat="1" ht="15.6" hidden="1" customHeight="1" x14ac:dyDescent="0.25">
      <c r="A177" s="323"/>
      <c r="B177" s="340"/>
      <c r="C177" s="325"/>
      <c r="D177" s="327"/>
      <c r="E177" s="327"/>
      <c r="F177" s="328"/>
      <c r="G177" s="95"/>
      <c r="H177" s="329"/>
      <c r="I177" s="329"/>
      <c r="J177" s="329"/>
      <c r="K177" s="329"/>
      <c r="L177" s="329"/>
      <c r="M177" s="327"/>
      <c r="N177" s="330"/>
      <c r="O177" s="327"/>
      <c r="P177" s="327"/>
      <c r="Q177" s="330"/>
      <c r="R177" s="329"/>
      <c r="S177" s="327"/>
      <c r="T177" s="331"/>
      <c r="U177" s="329"/>
      <c r="V177" s="327"/>
      <c r="W177" s="327"/>
      <c r="X177" s="327"/>
      <c r="Y177" s="327"/>
      <c r="Z177" s="327"/>
      <c r="AA177" s="332"/>
      <c r="AB177" s="332"/>
      <c r="AC177" s="327"/>
      <c r="AD177" s="328"/>
      <c r="AE177" s="327"/>
    </row>
    <row r="178" spans="1:31" s="338" customFormat="1" ht="15.6" hidden="1" customHeight="1" x14ac:dyDescent="0.25">
      <c r="A178" s="323"/>
      <c r="B178" s="340"/>
      <c r="C178" s="325"/>
      <c r="D178" s="327"/>
      <c r="E178" s="327"/>
      <c r="F178" s="328"/>
      <c r="G178" s="95"/>
      <c r="H178" s="329"/>
      <c r="I178" s="329"/>
      <c r="J178" s="329"/>
      <c r="K178" s="329"/>
      <c r="L178" s="329"/>
      <c r="M178" s="327"/>
      <c r="N178" s="330"/>
      <c r="O178" s="327"/>
      <c r="P178" s="327"/>
      <c r="Q178" s="330"/>
      <c r="R178" s="329"/>
      <c r="S178" s="327"/>
      <c r="T178" s="332"/>
      <c r="U178" s="329"/>
      <c r="V178" s="327"/>
      <c r="W178" s="327"/>
      <c r="X178" s="327"/>
      <c r="Y178" s="327"/>
      <c r="Z178" s="327"/>
      <c r="AA178" s="332"/>
      <c r="AB178" s="332"/>
      <c r="AC178" s="327"/>
      <c r="AD178" s="328"/>
      <c r="AE178" s="327"/>
    </row>
    <row r="179" spans="1:31" s="338" customFormat="1" ht="15.6" hidden="1" customHeight="1" x14ac:dyDescent="0.25">
      <c r="A179" s="323"/>
      <c r="B179" s="340"/>
      <c r="C179" s="325"/>
      <c r="D179" s="327"/>
      <c r="E179" s="327"/>
      <c r="F179" s="328"/>
      <c r="G179" s="95"/>
      <c r="H179" s="329"/>
      <c r="I179" s="329"/>
      <c r="J179" s="329"/>
      <c r="K179" s="329"/>
      <c r="L179" s="329"/>
      <c r="M179" s="327"/>
      <c r="N179" s="330"/>
      <c r="O179" s="327"/>
      <c r="P179" s="327"/>
      <c r="Q179" s="330"/>
      <c r="R179" s="329"/>
      <c r="S179" s="327"/>
      <c r="T179" s="331"/>
      <c r="U179" s="329"/>
      <c r="V179" s="327"/>
      <c r="W179" s="327"/>
      <c r="X179" s="327"/>
      <c r="Y179" s="327"/>
      <c r="Z179" s="327"/>
      <c r="AA179" s="327"/>
      <c r="AB179" s="332"/>
      <c r="AC179" s="327"/>
      <c r="AD179" s="328"/>
      <c r="AE179" s="352"/>
    </row>
    <row r="180" spans="1:31" s="347" customFormat="1" ht="15.6" customHeight="1" x14ac:dyDescent="0.25">
      <c r="A180" s="323">
        <v>33103</v>
      </c>
      <c r="B180" s="340" t="s">
        <v>53</v>
      </c>
      <c r="C180" s="325" t="s">
        <v>892</v>
      </c>
      <c r="D180" s="327" t="s">
        <v>892</v>
      </c>
      <c r="E180" s="327" t="s">
        <v>139</v>
      </c>
      <c r="F180" s="328" t="s">
        <v>724</v>
      </c>
      <c r="G180" s="159" t="s">
        <v>1222</v>
      </c>
      <c r="H180" s="329">
        <v>5</v>
      </c>
      <c r="I180" s="329">
        <v>4</v>
      </c>
      <c r="J180" s="329">
        <v>150</v>
      </c>
      <c r="K180" s="329">
        <v>60</v>
      </c>
      <c r="L180" s="329">
        <v>90</v>
      </c>
      <c r="M180" s="327" t="s">
        <v>145</v>
      </c>
      <c r="N180" s="330" t="s">
        <v>14</v>
      </c>
      <c r="O180" s="327" t="s">
        <v>947</v>
      </c>
      <c r="P180" s="327" t="s">
        <v>913</v>
      </c>
      <c r="Q180" s="330" t="s">
        <v>96</v>
      </c>
      <c r="R180" s="329">
        <v>31</v>
      </c>
      <c r="S180" s="327" t="s">
        <v>56</v>
      </c>
      <c r="T180" s="331" t="s">
        <v>71</v>
      </c>
      <c r="U180" s="329">
        <v>1</v>
      </c>
      <c r="V180" s="327" t="s">
        <v>59</v>
      </c>
      <c r="W180" s="331" t="s">
        <v>767</v>
      </c>
      <c r="X180" s="327" t="s">
        <v>69</v>
      </c>
      <c r="Y180" s="327" t="s">
        <v>32</v>
      </c>
      <c r="Z180" s="327" t="s">
        <v>67</v>
      </c>
      <c r="AA180" s="327" t="s">
        <v>32</v>
      </c>
      <c r="AB180" s="332" t="s">
        <v>119</v>
      </c>
      <c r="AC180" s="327" t="s">
        <v>92</v>
      </c>
      <c r="AD180" s="328" t="s">
        <v>86</v>
      </c>
      <c r="AE180" s="327"/>
    </row>
    <row r="181" spans="1:31" s="338" customFormat="1" ht="15.6" hidden="1" customHeight="1" x14ac:dyDescent="0.25">
      <c r="A181" s="323"/>
      <c r="B181" s="340"/>
      <c r="C181" s="325"/>
      <c r="D181" s="327"/>
      <c r="E181" s="327"/>
      <c r="F181" s="328"/>
      <c r="G181" s="95"/>
      <c r="H181" s="329"/>
      <c r="I181" s="329"/>
      <c r="J181" s="329"/>
      <c r="K181" s="329"/>
      <c r="L181" s="329"/>
      <c r="M181" s="327"/>
      <c r="N181" s="330"/>
      <c r="O181" s="327"/>
      <c r="P181" s="327"/>
      <c r="Q181" s="330"/>
      <c r="R181" s="329"/>
      <c r="S181" s="327"/>
      <c r="T181" s="331"/>
      <c r="U181" s="329"/>
      <c r="V181" s="327"/>
      <c r="W181" s="327"/>
      <c r="X181" s="327"/>
      <c r="Y181" s="327"/>
      <c r="Z181" s="327"/>
      <c r="AA181" s="327"/>
      <c r="AB181" s="332"/>
      <c r="AC181" s="327"/>
      <c r="AD181" s="328"/>
      <c r="AE181" s="327"/>
    </row>
    <row r="182" spans="1:31" s="338" customFormat="1" ht="15.6" hidden="1" customHeight="1" x14ac:dyDescent="0.25">
      <c r="A182" s="342"/>
      <c r="B182" s="343"/>
      <c r="C182" s="344"/>
      <c r="D182" s="342"/>
      <c r="E182" s="331"/>
      <c r="F182" s="345"/>
      <c r="G182" s="95"/>
      <c r="H182" s="346"/>
      <c r="I182" s="346"/>
      <c r="J182" s="346"/>
      <c r="K182" s="346"/>
      <c r="L182" s="346"/>
      <c r="M182" s="331"/>
      <c r="N182" s="331"/>
      <c r="O182" s="327"/>
      <c r="P182" s="327"/>
      <c r="Q182" s="326"/>
      <c r="R182" s="346"/>
      <c r="S182" s="331"/>
      <c r="T182" s="327"/>
      <c r="U182" s="346"/>
      <c r="V182" s="333"/>
      <c r="W182" s="331"/>
      <c r="X182" s="331"/>
      <c r="Y182" s="331"/>
      <c r="Z182" s="332"/>
      <c r="AA182" s="331"/>
      <c r="AB182" s="332"/>
      <c r="AC182" s="331"/>
      <c r="AD182" s="334"/>
      <c r="AE182" s="331"/>
    </row>
    <row r="183" spans="1:31" s="338" customFormat="1" ht="15.6" customHeight="1" x14ac:dyDescent="0.25">
      <c r="A183" s="326">
        <v>77812</v>
      </c>
      <c r="B183" s="343" t="s">
        <v>1130</v>
      </c>
      <c r="C183" s="344" t="s">
        <v>1023</v>
      </c>
      <c r="D183" s="326" t="s">
        <v>860</v>
      </c>
      <c r="E183" s="331" t="s">
        <v>149</v>
      </c>
      <c r="F183" s="345" t="s">
        <v>731</v>
      </c>
      <c r="G183" s="159" t="s">
        <v>1222</v>
      </c>
      <c r="H183" s="346">
        <v>5</v>
      </c>
      <c r="I183" s="346">
        <v>4</v>
      </c>
      <c r="J183" s="346">
        <v>150</v>
      </c>
      <c r="K183" s="346">
        <v>60</v>
      </c>
      <c r="L183" s="346">
        <v>90</v>
      </c>
      <c r="M183" s="331" t="s">
        <v>150</v>
      </c>
      <c r="N183" s="331" t="s">
        <v>14</v>
      </c>
      <c r="O183" s="327" t="s">
        <v>942</v>
      </c>
      <c r="P183" s="327" t="s">
        <v>909</v>
      </c>
      <c r="Q183" s="326" t="s">
        <v>148</v>
      </c>
      <c r="R183" s="346">
        <v>32</v>
      </c>
      <c r="S183" s="331" t="s">
        <v>7</v>
      </c>
      <c r="T183" s="332" t="s">
        <v>15</v>
      </c>
      <c r="U183" s="346">
        <v>6</v>
      </c>
      <c r="V183" s="327" t="s">
        <v>64</v>
      </c>
      <c r="W183" s="331" t="s">
        <v>36</v>
      </c>
      <c r="X183" s="331" t="s">
        <v>558</v>
      </c>
      <c r="Y183" s="331" t="s">
        <v>151</v>
      </c>
      <c r="Z183" s="332" t="s">
        <v>17</v>
      </c>
      <c r="AA183" s="331"/>
      <c r="AB183" s="332" t="s">
        <v>68</v>
      </c>
      <c r="AC183" s="331" t="s">
        <v>531</v>
      </c>
      <c r="AD183" s="334" t="s">
        <v>83</v>
      </c>
      <c r="AE183" s="331"/>
    </row>
    <row r="184" spans="1:31" s="338" customFormat="1" ht="15.6" hidden="1" customHeight="1" x14ac:dyDescent="0.25">
      <c r="A184" s="342"/>
      <c r="B184" s="343"/>
      <c r="C184" s="344"/>
      <c r="D184" s="342"/>
      <c r="E184" s="331"/>
      <c r="F184" s="345"/>
      <c r="G184" s="95"/>
      <c r="H184" s="346"/>
      <c r="I184" s="346"/>
      <c r="J184" s="346"/>
      <c r="K184" s="346"/>
      <c r="L184" s="346"/>
      <c r="M184" s="331"/>
      <c r="N184" s="331"/>
      <c r="O184" s="327"/>
      <c r="P184" s="327"/>
      <c r="Q184" s="326"/>
      <c r="R184" s="346"/>
      <c r="S184" s="331"/>
      <c r="T184" s="332"/>
      <c r="U184" s="346"/>
      <c r="V184" s="327"/>
      <c r="W184" s="331"/>
      <c r="X184" s="331"/>
      <c r="Y184" s="331"/>
      <c r="Z184" s="331"/>
      <c r="AA184" s="331"/>
      <c r="AB184" s="332"/>
      <c r="AC184" s="331"/>
      <c r="AD184" s="334"/>
      <c r="AE184" s="348"/>
    </row>
    <row r="185" spans="1:31" s="338" customFormat="1" ht="15.6" customHeight="1" x14ac:dyDescent="0.25">
      <c r="A185" s="326">
        <v>77402</v>
      </c>
      <c r="B185" s="343" t="s">
        <v>1130</v>
      </c>
      <c r="C185" s="344" t="s">
        <v>794</v>
      </c>
      <c r="D185" s="326" t="s">
        <v>794</v>
      </c>
      <c r="E185" s="331" t="s">
        <v>482</v>
      </c>
      <c r="F185" s="345" t="s">
        <v>727</v>
      </c>
      <c r="G185" s="159" t="s">
        <v>1222</v>
      </c>
      <c r="H185" s="346">
        <v>2</v>
      </c>
      <c r="I185" s="346">
        <v>2</v>
      </c>
      <c r="J185" s="346">
        <v>60</v>
      </c>
      <c r="K185" s="346">
        <v>30</v>
      </c>
      <c r="L185" s="346">
        <v>30</v>
      </c>
      <c r="M185" s="331" t="s">
        <v>32</v>
      </c>
      <c r="N185" s="331" t="s">
        <v>14</v>
      </c>
      <c r="O185" s="327" t="s">
        <v>944</v>
      </c>
      <c r="P185" s="327" t="s">
        <v>909</v>
      </c>
      <c r="Q185" s="326" t="s">
        <v>148</v>
      </c>
      <c r="R185" s="346">
        <v>32</v>
      </c>
      <c r="S185" s="331" t="s">
        <v>9</v>
      </c>
      <c r="T185" s="332" t="s">
        <v>19</v>
      </c>
      <c r="U185" s="346">
        <v>4</v>
      </c>
      <c r="V185" s="327" t="s">
        <v>38</v>
      </c>
      <c r="W185" s="331" t="s">
        <v>523</v>
      </c>
      <c r="X185" s="331" t="s">
        <v>65</v>
      </c>
      <c r="Y185" s="331" t="s">
        <v>151</v>
      </c>
      <c r="Z185" s="331" t="s">
        <v>17</v>
      </c>
      <c r="AA185" s="331" t="s">
        <v>32</v>
      </c>
      <c r="AB185" s="332" t="s">
        <v>68</v>
      </c>
      <c r="AC185" s="331" t="s">
        <v>531</v>
      </c>
      <c r="AD185" s="334" t="s">
        <v>83</v>
      </c>
      <c r="AE185" s="348"/>
    </row>
    <row r="186" spans="1:31" s="338" customFormat="1" ht="15.6" hidden="1" customHeight="1" x14ac:dyDescent="0.25">
      <c r="A186" s="342"/>
      <c r="B186" s="343"/>
      <c r="C186" s="344"/>
      <c r="D186" s="342"/>
      <c r="E186" s="331"/>
      <c r="F186" s="345"/>
      <c r="G186" s="95"/>
      <c r="H186" s="346"/>
      <c r="I186" s="346"/>
      <c r="J186" s="346"/>
      <c r="K186" s="346"/>
      <c r="L186" s="346"/>
      <c r="M186" s="331"/>
      <c r="N186" s="331"/>
      <c r="O186" s="327"/>
      <c r="P186" s="327"/>
      <c r="Q186" s="326"/>
      <c r="R186" s="346"/>
      <c r="S186" s="331"/>
      <c r="T186" s="332"/>
      <c r="U186" s="346"/>
      <c r="V186" s="327"/>
      <c r="W186" s="331"/>
      <c r="X186" s="331"/>
      <c r="Y186" s="331"/>
      <c r="Z186" s="331"/>
      <c r="AA186" s="331"/>
      <c r="AB186" s="331"/>
      <c r="AC186" s="331"/>
      <c r="AD186" s="345"/>
      <c r="AE186" s="348"/>
    </row>
    <row r="187" spans="1:31" s="338" customFormat="1" ht="15.6" customHeight="1" x14ac:dyDescent="0.25">
      <c r="A187" s="342">
        <v>77806</v>
      </c>
      <c r="B187" s="343" t="s">
        <v>1130</v>
      </c>
      <c r="C187" s="344" t="s">
        <v>1025</v>
      </c>
      <c r="D187" s="342" t="s">
        <v>795</v>
      </c>
      <c r="E187" s="331" t="s">
        <v>152</v>
      </c>
      <c r="F187" s="345" t="s">
        <v>728</v>
      </c>
      <c r="G187" s="159" t="s">
        <v>1222</v>
      </c>
      <c r="H187" s="346">
        <v>2</v>
      </c>
      <c r="I187" s="346">
        <v>1</v>
      </c>
      <c r="J187" s="346">
        <v>60</v>
      </c>
      <c r="K187" s="346">
        <v>15</v>
      </c>
      <c r="L187" s="346">
        <v>45</v>
      </c>
      <c r="M187" s="331" t="s">
        <v>32</v>
      </c>
      <c r="N187" s="331" t="s">
        <v>14</v>
      </c>
      <c r="O187" s="327" t="s">
        <v>944</v>
      </c>
      <c r="P187" s="327" t="s">
        <v>909</v>
      </c>
      <c r="Q187" s="326" t="s">
        <v>148</v>
      </c>
      <c r="R187" s="346">
        <v>32</v>
      </c>
      <c r="S187" s="331" t="s">
        <v>9</v>
      </c>
      <c r="T187" s="331" t="s">
        <v>19</v>
      </c>
      <c r="U187" s="346">
        <v>6</v>
      </c>
      <c r="V187" s="327" t="s">
        <v>40</v>
      </c>
      <c r="W187" s="331" t="s">
        <v>153</v>
      </c>
      <c r="X187" s="331" t="s">
        <v>65</v>
      </c>
      <c r="Y187" s="331" t="s">
        <v>151</v>
      </c>
      <c r="Z187" s="331" t="s">
        <v>17</v>
      </c>
      <c r="AA187" s="331" t="s">
        <v>32</v>
      </c>
      <c r="AB187" s="331" t="s">
        <v>68</v>
      </c>
      <c r="AC187" s="331" t="s">
        <v>531</v>
      </c>
      <c r="AD187" s="345" t="s">
        <v>83</v>
      </c>
      <c r="AE187" s="348"/>
    </row>
    <row r="188" spans="1:31" s="338" customFormat="1" ht="15.6" hidden="1" customHeight="1" x14ac:dyDescent="0.25">
      <c r="A188" s="342"/>
      <c r="B188" s="343"/>
      <c r="C188" s="344"/>
      <c r="D188" s="342"/>
      <c r="E188" s="331"/>
      <c r="F188" s="345"/>
      <c r="G188" s="95"/>
      <c r="H188" s="346"/>
      <c r="I188" s="346"/>
      <c r="J188" s="346"/>
      <c r="K188" s="346"/>
      <c r="L188" s="346"/>
      <c r="M188" s="331"/>
      <c r="N188" s="331"/>
      <c r="O188" s="327"/>
      <c r="P188" s="327"/>
      <c r="Q188" s="326"/>
      <c r="R188" s="346"/>
      <c r="S188" s="331"/>
      <c r="T188" s="337"/>
      <c r="U188" s="346"/>
      <c r="V188" s="327"/>
      <c r="W188" s="331"/>
      <c r="X188" s="331"/>
      <c r="Y188" s="331"/>
      <c r="Z188" s="332"/>
      <c r="AA188" s="331"/>
      <c r="AB188" s="331"/>
      <c r="AC188" s="331"/>
      <c r="AD188" s="334"/>
      <c r="AE188" s="349"/>
    </row>
    <row r="189" spans="1:31" s="338" customFormat="1" ht="15.6" customHeight="1" x14ac:dyDescent="0.25">
      <c r="A189" s="326">
        <v>77815</v>
      </c>
      <c r="B189" s="343" t="s">
        <v>1130</v>
      </c>
      <c r="C189" s="344" t="s">
        <v>1026</v>
      </c>
      <c r="D189" s="326" t="s">
        <v>841</v>
      </c>
      <c r="E189" s="331" t="s">
        <v>483</v>
      </c>
      <c r="F189" s="345" t="s">
        <v>729</v>
      </c>
      <c r="G189" s="159" t="s">
        <v>1222</v>
      </c>
      <c r="H189" s="346">
        <v>2</v>
      </c>
      <c r="I189" s="346">
        <v>1</v>
      </c>
      <c r="J189" s="346">
        <v>60</v>
      </c>
      <c r="K189" s="346">
        <v>40</v>
      </c>
      <c r="L189" s="346">
        <v>20</v>
      </c>
      <c r="M189" s="331" t="s">
        <v>32</v>
      </c>
      <c r="N189" s="331" t="s">
        <v>14</v>
      </c>
      <c r="O189" s="327" t="s">
        <v>944</v>
      </c>
      <c r="P189" s="327" t="s">
        <v>909</v>
      </c>
      <c r="Q189" s="326" t="s">
        <v>148</v>
      </c>
      <c r="R189" s="346">
        <v>32</v>
      </c>
      <c r="S189" s="331" t="s">
        <v>8</v>
      </c>
      <c r="T189" s="337" t="s">
        <v>16</v>
      </c>
      <c r="U189" s="346">
        <v>6</v>
      </c>
      <c r="V189" s="327" t="s">
        <v>62</v>
      </c>
      <c r="W189" s="331" t="s">
        <v>494</v>
      </c>
      <c r="X189" s="331" t="s">
        <v>558</v>
      </c>
      <c r="Y189" s="331" t="s">
        <v>1073</v>
      </c>
      <c r="Z189" s="331" t="s">
        <v>17</v>
      </c>
      <c r="AA189" s="331" t="s">
        <v>32</v>
      </c>
      <c r="AB189" s="332" t="s">
        <v>68</v>
      </c>
      <c r="AC189" s="331" t="s">
        <v>531</v>
      </c>
      <c r="AD189" s="334" t="s">
        <v>83</v>
      </c>
      <c r="AE189" s="349"/>
    </row>
    <row r="190" spans="1:31" s="338" customFormat="1" ht="15.6" customHeight="1" x14ac:dyDescent="0.25">
      <c r="A190" s="326">
        <v>77816</v>
      </c>
      <c r="B190" s="343" t="s">
        <v>1130</v>
      </c>
      <c r="C190" s="344" t="s">
        <v>1027</v>
      </c>
      <c r="D190" s="326" t="s">
        <v>842</v>
      </c>
      <c r="E190" s="331" t="s">
        <v>484</v>
      </c>
      <c r="F190" s="331" t="s">
        <v>730</v>
      </c>
      <c r="G190" s="159" t="s">
        <v>1222</v>
      </c>
      <c r="H190" s="346">
        <v>3</v>
      </c>
      <c r="I190" s="346">
        <v>3</v>
      </c>
      <c r="J190" s="346">
        <v>90</v>
      </c>
      <c r="K190" s="346">
        <v>20</v>
      </c>
      <c r="L190" s="346">
        <v>70</v>
      </c>
      <c r="M190" s="331" t="s">
        <v>32</v>
      </c>
      <c r="N190" s="331" t="s">
        <v>14</v>
      </c>
      <c r="O190" s="327" t="s">
        <v>944</v>
      </c>
      <c r="P190" s="327" t="s">
        <v>909</v>
      </c>
      <c r="Q190" s="326" t="s">
        <v>148</v>
      </c>
      <c r="R190" s="346">
        <v>32</v>
      </c>
      <c r="S190" s="331" t="s">
        <v>8</v>
      </c>
      <c r="T190" s="331" t="s">
        <v>16</v>
      </c>
      <c r="U190" s="346">
        <v>6</v>
      </c>
      <c r="V190" s="327" t="s">
        <v>41</v>
      </c>
      <c r="W190" s="331" t="s">
        <v>494</v>
      </c>
      <c r="X190" s="331" t="s">
        <v>558</v>
      </c>
      <c r="Y190" s="331" t="s">
        <v>1073</v>
      </c>
      <c r="Z190" s="331" t="s">
        <v>17</v>
      </c>
      <c r="AA190" s="331" t="s">
        <v>32</v>
      </c>
      <c r="AB190" s="332" t="s">
        <v>68</v>
      </c>
      <c r="AC190" s="331" t="s">
        <v>531</v>
      </c>
      <c r="AD190" s="334" t="s">
        <v>83</v>
      </c>
      <c r="AE190" s="349"/>
    </row>
    <row r="191" spans="1:31" s="338" customFormat="1" ht="15.6" customHeight="1" x14ac:dyDescent="0.25">
      <c r="A191" s="326">
        <v>77206</v>
      </c>
      <c r="B191" s="343" t="s">
        <v>1130</v>
      </c>
      <c r="C191" s="344" t="s">
        <v>1028</v>
      </c>
      <c r="D191" s="326" t="s">
        <v>861</v>
      </c>
      <c r="E191" s="331" t="s">
        <v>105</v>
      </c>
      <c r="F191" s="345" t="s">
        <v>732</v>
      </c>
      <c r="G191" s="159" t="s">
        <v>1222</v>
      </c>
      <c r="H191" s="346">
        <v>2</v>
      </c>
      <c r="I191" s="346">
        <v>3</v>
      </c>
      <c r="J191" s="346">
        <v>60</v>
      </c>
      <c r="K191" s="346">
        <v>45</v>
      </c>
      <c r="L191" s="346">
        <v>15</v>
      </c>
      <c r="M191" s="331" t="s">
        <v>106</v>
      </c>
      <c r="N191" s="331" t="s">
        <v>14</v>
      </c>
      <c r="O191" s="327" t="s">
        <v>944</v>
      </c>
      <c r="P191" s="327" t="s">
        <v>909</v>
      </c>
      <c r="Q191" s="326" t="s">
        <v>148</v>
      </c>
      <c r="R191" s="346">
        <v>32</v>
      </c>
      <c r="S191" s="331" t="s">
        <v>7</v>
      </c>
      <c r="T191" s="331" t="s">
        <v>15</v>
      </c>
      <c r="U191" s="346">
        <v>2</v>
      </c>
      <c r="V191" s="327" t="s">
        <v>41</v>
      </c>
      <c r="W191" s="331" t="s">
        <v>66</v>
      </c>
      <c r="X191" s="331" t="s">
        <v>32</v>
      </c>
      <c r="Y191" s="331" t="s">
        <v>151</v>
      </c>
      <c r="Z191" s="332" t="s">
        <v>17</v>
      </c>
      <c r="AA191" s="331" t="s">
        <v>32</v>
      </c>
      <c r="AB191" s="332" t="s">
        <v>68</v>
      </c>
      <c r="AC191" s="331" t="s">
        <v>531</v>
      </c>
      <c r="AD191" s="334" t="s">
        <v>83</v>
      </c>
      <c r="AE191" s="349"/>
    </row>
    <row r="192" spans="1:31" s="338" customFormat="1" ht="15.6" customHeight="1" x14ac:dyDescent="0.25">
      <c r="A192" s="326">
        <v>77207</v>
      </c>
      <c r="B192" s="343" t="s">
        <v>1130</v>
      </c>
      <c r="C192" s="344" t="s">
        <v>862</v>
      </c>
      <c r="D192" s="326" t="s">
        <v>862</v>
      </c>
      <c r="E192" s="331" t="s">
        <v>107</v>
      </c>
      <c r="F192" s="345" t="s">
        <v>733</v>
      </c>
      <c r="G192" s="159" t="s">
        <v>1222</v>
      </c>
      <c r="H192" s="346">
        <v>3</v>
      </c>
      <c r="I192" s="346">
        <v>2</v>
      </c>
      <c r="J192" s="346">
        <v>90</v>
      </c>
      <c r="K192" s="346">
        <v>30</v>
      </c>
      <c r="L192" s="346">
        <v>60</v>
      </c>
      <c r="M192" s="331" t="s">
        <v>1074</v>
      </c>
      <c r="N192" s="331" t="s">
        <v>14</v>
      </c>
      <c r="O192" s="327" t="s">
        <v>944</v>
      </c>
      <c r="P192" s="327" t="s">
        <v>909</v>
      </c>
      <c r="Q192" s="326" t="s">
        <v>148</v>
      </c>
      <c r="R192" s="346">
        <v>32</v>
      </c>
      <c r="S192" s="331" t="s">
        <v>7</v>
      </c>
      <c r="T192" s="331" t="s">
        <v>15</v>
      </c>
      <c r="U192" s="346">
        <v>2</v>
      </c>
      <c r="V192" s="327" t="s">
        <v>38</v>
      </c>
      <c r="W192" s="331" t="s">
        <v>48</v>
      </c>
      <c r="X192" s="331" t="s">
        <v>558</v>
      </c>
      <c r="Y192" s="331" t="s">
        <v>1073</v>
      </c>
      <c r="Z192" s="332" t="s">
        <v>17</v>
      </c>
      <c r="AA192" s="331" t="s">
        <v>32</v>
      </c>
      <c r="AB192" s="331" t="s">
        <v>68</v>
      </c>
      <c r="AC192" s="331" t="s">
        <v>531</v>
      </c>
      <c r="AD192" s="334" t="s">
        <v>83</v>
      </c>
      <c r="AE192" s="331"/>
    </row>
    <row r="193" spans="1:1024" s="338" customFormat="1" ht="15.6" customHeight="1" x14ac:dyDescent="0.25">
      <c r="A193" s="326">
        <v>77208</v>
      </c>
      <c r="B193" s="343" t="s">
        <v>1130</v>
      </c>
      <c r="C193" s="344" t="s">
        <v>863</v>
      </c>
      <c r="D193" s="326" t="s">
        <v>863</v>
      </c>
      <c r="E193" s="331" t="s">
        <v>107</v>
      </c>
      <c r="F193" s="345" t="s">
        <v>734</v>
      </c>
      <c r="G193" s="159" t="s">
        <v>1222</v>
      </c>
      <c r="H193" s="346">
        <v>2</v>
      </c>
      <c r="I193" s="346">
        <v>1</v>
      </c>
      <c r="J193" s="346">
        <v>60</v>
      </c>
      <c r="K193" s="346">
        <v>15</v>
      </c>
      <c r="L193" s="346">
        <v>45</v>
      </c>
      <c r="M193" s="331" t="s">
        <v>1074</v>
      </c>
      <c r="N193" s="331" t="s">
        <v>14</v>
      </c>
      <c r="O193" s="327" t="s">
        <v>944</v>
      </c>
      <c r="P193" s="327" t="s">
        <v>909</v>
      </c>
      <c r="Q193" s="326" t="s">
        <v>148</v>
      </c>
      <c r="R193" s="346">
        <v>32</v>
      </c>
      <c r="S193" s="331" t="s">
        <v>7</v>
      </c>
      <c r="T193" s="331" t="s">
        <v>15</v>
      </c>
      <c r="U193" s="346">
        <v>2</v>
      </c>
      <c r="V193" s="327" t="s">
        <v>41</v>
      </c>
      <c r="W193" s="331" t="s">
        <v>66</v>
      </c>
      <c r="X193" s="331" t="s">
        <v>32</v>
      </c>
      <c r="Y193" s="331" t="s">
        <v>1073</v>
      </c>
      <c r="Z193" s="332" t="s">
        <v>17</v>
      </c>
      <c r="AA193" s="331" t="s">
        <v>32</v>
      </c>
      <c r="AB193" s="331" t="s">
        <v>68</v>
      </c>
      <c r="AC193" s="331" t="s">
        <v>531</v>
      </c>
      <c r="AD193" s="334" t="s">
        <v>83</v>
      </c>
      <c r="AE193" s="331"/>
    </row>
    <row r="194" spans="1:1024" s="338" customFormat="1" ht="15.6" hidden="1" customHeight="1" x14ac:dyDescent="0.25">
      <c r="A194" s="342"/>
      <c r="B194" s="343"/>
      <c r="C194" s="344"/>
      <c r="D194" s="342"/>
      <c r="E194" s="331"/>
      <c r="F194" s="345"/>
      <c r="G194" s="95"/>
      <c r="H194" s="346"/>
      <c r="I194" s="346"/>
      <c r="J194" s="346"/>
      <c r="K194" s="346"/>
      <c r="L194" s="346"/>
      <c r="M194" s="331"/>
      <c r="N194" s="331"/>
      <c r="O194" s="327"/>
      <c r="P194" s="327"/>
      <c r="Q194" s="326"/>
      <c r="R194" s="346"/>
      <c r="S194" s="331"/>
      <c r="T194" s="331"/>
      <c r="U194" s="346"/>
      <c r="V194" s="327"/>
      <c r="W194" s="331"/>
      <c r="X194" s="331"/>
      <c r="Y194" s="331"/>
      <c r="Z194" s="332"/>
      <c r="AA194" s="331"/>
      <c r="AB194" s="331"/>
      <c r="AC194" s="331"/>
      <c r="AD194" s="345"/>
      <c r="AE194" s="331"/>
    </row>
    <row r="195" spans="1:1024" s="338" customFormat="1" ht="15.6" customHeight="1" x14ac:dyDescent="0.25">
      <c r="A195" s="326">
        <v>77210</v>
      </c>
      <c r="B195" s="343" t="s">
        <v>1130</v>
      </c>
      <c r="C195" s="344" t="s">
        <v>1029</v>
      </c>
      <c r="D195" s="326" t="s">
        <v>870</v>
      </c>
      <c r="E195" s="331" t="s">
        <v>108</v>
      </c>
      <c r="F195" s="345" t="s">
        <v>687</v>
      </c>
      <c r="G195" s="159" t="s">
        <v>1222</v>
      </c>
      <c r="H195" s="346">
        <v>2</v>
      </c>
      <c r="I195" s="346">
        <v>3</v>
      </c>
      <c r="J195" s="346">
        <v>60</v>
      </c>
      <c r="K195" s="346">
        <v>40</v>
      </c>
      <c r="L195" s="346">
        <v>20</v>
      </c>
      <c r="M195" s="331" t="s">
        <v>32</v>
      </c>
      <c r="N195" s="331" t="s">
        <v>14</v>
      </c>
      <c r="O195" s="327" t="s">
        <v>944</v>
      </c>
      <c r="P195" s="327" t="s">
        <v>909</v>
      </c>
      <c r="Q195" s="326" t="s">
        <v>148</v>
      </c>
      <c r="R195" s="346">
        <v>32</v>
      </c>
      <c r="S195" s="331" t="s">
        <v>43</v>
      </c>
      <c r="T195" s="332" t="s">
        <v>18</v>
      </c>
      <c r="U195" s="346">
        <v>2</v>
      </c>
      <c r="V195" s="327" t="s">
        <v>41</v>
      </c>
      <c r="W195" s="331" t="s">
        <v>66</v>
      </c>
      <c r="X195" s="331" t="s">
        <v>32</v>
      </c>
      <c r="Y195" s="331" t="s">
        <v>151</v>
      </c>
      <c r="Z195" s="332" t="s">
        <v>17</v>
      </c>
      <c r="AA195" s="331" t="s">
        <v>32</v>
      </c>
      <c r="AB195" s="331" t="s">
        <v>68</v>
      </c>
      <c r="AC195" s="331" t="s">
        <v>531</v>
      </c>
      <c r="AD195" s="334" t="s">
        <v>83</v>
      </c>
      <c r="AE195" s="348"/>
    </row>
    <row r="196" spans="1:1024" s="338" customFormat="1" ht="15.6" hidden="1" customHeight="1" x14ac:dyDescent="0.25">
      <c r="A196" s="342"/>
      <c r="B196" s="343"/>
      <c r="C196" s="344"/>
      <c r="D196" s="342"/>
      <c r="E196" s="331"/>
      <c r="F196" s="345"/>
      <c r="G196" s="95"/>
      <c r="H196" s="346"/>
      <c r="I196" s="346"/>
      <c r="J196" s="346"/>
      <c r="K196" s="346"/>
      <c r="L196" s="346"/>
      <c r="M196" s="331"/>
      <c r="N196" s="331"/>
      <c r="O196" s="327"/>
      <c r="P196" s="327"/>
      <c r="Q196" s="326"/>
      <c r="R196" s="346"/>
      <c r="S196" s="331"/>
      <c r="T196" s="332"/>
      <c r="U196" s="346"/>
      <c r="V196" s="327"/>
      <c r="W196" s="331"/>
      <c r="X196" s="331"/>
      <c r="Y196" s="331"/>
      <c r="Z196" s="331"/>
      <c r="AA196" s="331"/>
      <c r="AB196" s="332"/>
      <c r="AC196" s="331"/>
      <c r="AD196" s="334"/>
      <c r="AE196" s="331"/>
    </row>
    <row r="197" spans="1:1024" s="338" customFormat="1" ht="15.6" customHeight="1" x14ac:dyDescent="0.25">
      <c r="A197" s="326">
        <v>77411</v>
      </c>
      <c r="B197" s="343" t="s">
        <v>1130</v>
      </c>
      <c r="C197" s="344" t="s">
        <v>1030</v>
      </c>
      <c r="D197" s="326" t="s">
        <v>871</v>
      </c>
      <c r="E197" s="331" t="s">
        <v>109</v>
      </c>
      <c r="F197" s="345" t="s">
        <v>688</v>
      </c>
      <c r="G197" s="159" t="s">
        <v>1222</v>
      </c>
      <c r="H197" s="346">
        <v>2</v>
      </c>
      <c r="I197" s="346">
        <v>4</v>
      </c>
      <c r="J197" s="346">
        <v>60</v>
      </c>
      <c r="K197" s="346">
        <v>40</v>
      </c>
      <c r="L197" s="346">
        <v>20</v>
      </c>
      <c r="M197" s="331" t="s">
        <v>110</v>
      </c>
      <c r="N197" s="331" t="s">
        <v>14</v>
      </c>
      <c r="O197" s="327" t="s">
        <v>944</v>
      </c>
      <c r="P197" s="327" t="s">
        <v>909</v>
      </c>
      <c r="Q197" s="326" t="s">
        <v>148</v>
      </c>
      <c r="R197" s="346">
        <v>32</v>
      </c>
      <c r="S197" s="331" t="s">
        <v>43</v>
      </c>
      <c r="T197" s="332" t="s">
        <v>18</v>
      </c>
      <c r="U197" s="346">
        <v>4</v>
      </c>
      <c r="V197" s="327" t="s">
        <v>41</v>
      </c>
      <c r="W197" s="331" t="s">
        <v>66</v>
      </c>
      <c r="X197" s="331" t="s">
        <v>32</v>
      </c>
      <c r="Y197" s="331" t="s">
        <v>151</v>
      </c>
      <c r="Z197" s="331" t="s">
        <v>17</v>
      </c>
      <c r="AA197" s="331" t="s">
        <v>32</v>
      </c>
      <c r="AB197" s="332" t="s">
        <v>68</v>
      </c>
      <c r="AC197" s="331" t="s">
        <v>531</v>
      </c>
      <c r="AD197" s="334" t="s">
        <v>83</v>
      </c>
      <c r="AE197" s="348"/>
    </row>
    <row r="198" spans="1:1024" s="338" customFormat="1" ht="15.6" customHeight="1" x14ac:dyDescent="0.25">
      <c r="A198" s="342">
        <v>77814</v>
      </c>
      <c r="B198" s="343" t="s">
        <v>1130</v>
      </c>
      <c r="C198" s="344" t="s">
        <v>1031</v>
      </c>
      <c r="D198" s="342" t="s">
        <v>872</v>
      </c>
      <c r="E198" s="331" t="s">
        <v>5</v>
      </c>
      <c r="F198" s="345" t="s">
        <v>689</v>
      </c>
      <c r="G198" s="159" t="s">
        <v>1222</v>
      </c>
      <c r="H198" s="346">
        <v>5</v>
      </c>
      <c r="I198" s="346" t="s">
        <v>32</v>
      </c>
      <c r="J198" s="346">
        <v>150</v>
      </c>
      <c r="K198" s="346">
        <v>30</v>
      </c>
      <c r="L198" s="346">
        <v>120</v>
      </c>
      <c r="M198" s="331" t="s">
        <v>32</v>
      </c>
      <c r="N198" s="331" t="s">
        <v>14</v>
      </c>
      <c r="O198" s="327" t="s">
        <v>944</v>
      </c>
      <c r="P198" s="327" t="s">
        <v>909</v>
      </c>
      <c r="Q198" s="326" t="s">
        <v>148</v>
      </c>
      <c r="R198" s="346">
        <v>32</v>
      </c>
      <c r="S198" s="331" t="s">
        <v>43</v>
      </c>
      <c r="T198" s="332" t="s">
        <v>18</v>
      </c>
      <c r="U198" s="346">
        <v>6</v>
      </c>
      <c r="V198" s="333" t="s">
        <v>39</v>
      </c>
      <c r="W198" s="331" t="s">
        <v>36</v>
      </c>
      <c r="X198" s="331" t="s">
        <v>561</v>
      </c>
      <c r="Y198" s="331" t="s">
        <v>151</v>
      </c>
      <c r="Z198" s="331" t="s">
        <v>17</v>
      </c>
      <c r="AA198" s="331" t="s">
        <v>32</v>
      </c>
      <c r="AB198" s="331" t="s">
        <v>68</v>
      </c>
      <c r="AC198" s="331" t="s">
        <v>531</v>
      </c>
      <c r="AD198" s="345" t="s">
        <v>83</v>
      </c>
      <c r="AE198" s="331"/>
    </row>
    <row r="199" spans="1:1024" s="338" customFormat="1" ht="15.6" customHeight="1" x14ac:dyDescent="0.25">
      <c r="A199" s="323">
        <v>78407</v>
      </c>
      <c r="B199" s="343" t="s">
        <v>1130</v>
      </c>
      <c r="C199" s="336" t="s">
        <v>1038</v>
      </c>
      <c r="D199" s="323" t="s">
        <v>785</v>
      </c>
      <c r="E199" s="327" t="s">
        <v>750</v>
      </c>
      <c r="F199" s="328" t="s">
        <v>752</v>
      </c>
      <c r="G199" s="159" t="s">
        <v>1222</v>
      </c>
      <c r="H199" s="329">
        <v>3</v>
      </c>
      <c r="I199" s="329">
        <v>3</v>
      </c>
      <c r="J199" s="327" t="s">
        <v>32</v>
      </c>
      <c r="K199" s="327" t="s">
        <v>32</v>
      </c>
      <c r="L199" s="329" t="s">
        <v>32</v>
      </c>
      <c r="M199" s="328" t="s">
        <v>754</v>
      </c>
      <c r="N199" s="328" t="s">
        <v>14</v>
      </c>
      <c r="O199" s="327" t="s">
        <v>928</v>
      </c>
      <c r="P199" s="327" t="s">
        <v>895</v>
      </c>
      <c r="Q199" s="330" t="s">
        <v>94</v>
      </c>
      <c r="R199" s="329">
        <v>32</v>
      </c>
      <c r="S199" s="327" t="s">
        <v>6</v>
      </c>
      <c r="T199" s="327" t="s">
        <v>20</v>
      </c>
      <c r="U199" s="329">
        <v>4</v>
      </c>
      <c r="V199" s="327" t="s">
        <v>763</v>
      </c>
      <c r="W199" s="327" t="s">
        <v>523</v>
      </c>
      <c r="X199" s="327" t="s">
        <v>756</v>
      </c>
      <c r="Y199" s="327" t="s">
        <v>32</v>
      </c>
      <c r="Z199" s="327" t="s">
        <v>20</v>
      </c>
      <c r="AA199" s="327" t="s">
        <v>32</v>
      </c>
      <c r="AB199" s="327" t="s">
        <v>68</v>
      </c>
      <c r="AC199" s="327" t="s">
        <v>531</v>
      </c>
      <c r="AD199" s="328" t="s">
        <v>84</v>
      </c>
      <c r="AE199" s="327"/>
    </row>
    <row r="200" spans="1:1024" s="338" customFormat="1" ht="15.6" customHeight="1" x14ac:dyDescent="0.25">
      <c r="A200" s="323">
        <v>78405</v>
      </c>
      <c r="B200" s="343" t="s">
        <v>1130</v>
      </c>
      <c r="C200" s="325" t="s">
        <v>1039</v>
      </c>
      <c r="D200" s="323" t="s">
        <v>796</v>
      </c>
      <c r="E200" s="327" t="s">
        <v>747</v>
      </c>
      <c r="F200" s="328" t="s">
        <v>757</v>
      </c>
      <c r="G200" s="159" t="s">
        <v>1222</v>
      </c>
      <c r="H200" s="329">
        <v>5</v>
      </c>
      <c r="I200" s="329">
        <v>4</v>
      </c>
      <c r="J200" s="329">
        <v>150</v>
      </c>
      <c r="K200" s="329">
        <v>60</v>
      </c>
      <c r="L200" s="329">
        <v>90</v>
      </c>
      <c r="M200" s="327" t="s">
        <v>32</v>
      </c>
      <c r="N200" s="328" t="s">
        <v>14</v>
      </c>
      <c r="O200" s="327" t="s">
        <v>928</v>
      </c>
      <c r="P200" s="327" t="s">
        <v>895</v>
      </c>
      <c r="Q200" s="330" t="s">
        <v>94</v>
      </c>
      <c r="R200" s="329">
        <v>32</v>
      </c>
      <c r="S200" s="327" t="s">
        <v>768</v>
      </c>
      <c r="T200" s="327" t="s">
        <v>21</v>
      </c>
      <c r="U200" s="329">
        <v>4</v>
      </c>
      <c r="V200" s="332" t="s">
        <v>39</v>
      </c>
      <c r="W200" s="327" t="s">
        <v>523</v>
      </c>
      <c r="X200" s="327" t="s">
        <v>32</v>
      </c>
      <c r="Y200" s="327" t="s">
        <v>32</v>
      </c>
      <c r="Z200" s="327" t="s">
        <v>20</v>
      </c>
      <c r="AA200" s="327" t="s">
        <v>32</v>
      </c>
      <c r="AB200" s="327" t="s">
        <v>68</v>
      </c>
      <c r="AC200" s="327" t="s">
        <v>598</v>
      </c>
      <c r="AD200" s="328" t="s">
        <v>84</v>
      </c>
      <c r="AE200" s="327"/>
    </row>
    <row r="201" spans="1:1024" s="338" customFormat="1" ht="15.6" customHeight="1" x14ac:dyDescent="0.25">
      <c r="A201" s="323">
        <v>78210</v>
      </c>
      <c r="B201" s="343" t="s">
        <v>1130</v>
      </c>
      <c r="C201" s="336" t="s">
        <v>1020</v>
      </c>
      <c r="D201" s="323" t="s">
        <v>851</v>
      </c>
      <c r="E201" s="327" t="s">
        <v>749</v>
      </c>
      <c r="F201" s="328" t="s">
        <v>751</v>
      </c>
      <c r="G201" s="159" t="s">
        <v>1222</v>
      </c>
      <c r="H201" s="329">
        <v>2</v>
      </c>
      <c r="I201" s="329">
        <v>2</v>
      </c>
      <c r="J201" s="327" t="s">
        <v>32</v>
      </c>
      <c r="K201" s="327" t="s">
        <v>32</v>
      </c>
      <c r="L201" s="329" t="s">
        <v>32</v>
      </c>
      <c r="M201" s="327" t="s">
        <v>753</v>
      </c>
      <c r="N201" s="328" t="s">
        <v>14</v>
      </c>
      <c r="O201" s="327" t="s">
        <v>928</v>
      </c>
      <c r="P201" s="327" t="s">
        <v>895</v>
      </c>
      <c r="Q201" s="330" t="s">
        <v>94</v>
      </c>
      <c r="R201" s="329">
        <v>32</v>
      </c>
      <c r="S201" s="327" t="s">
        <v>10</v>
      </c>
      <c r="T201" s="327" t="s">
        <v>20</v>
      </c>
      <c r="U201" s="329">
        <v>2</v>
      </c>
      <c r="V201" s="327" t="s">
        <v>38</v>
      </c>
      <c r="W201" s="333" t="s">
        <v>766</v>
      </c>
      <c r="X201" s="327" t="s">
        <v>755</v>
      </c>
      <c r="Y201" s="327" t="s">
        <v>32</v>
      </c>
      <c r="Z201" s="327" t="s">
        <v>20</v>
      </c>
      <c r="AA201" s="327" t="s">
        <v>32</v>
      </c>
      <c r="AB201" s="327" t="s">
        <v>68</v>
      </c>
      <c r="AC201" s="327" t="s">
        <v>531</v>
      </c>
      <c r="AD201" s="328" t="s">
        <v>84</v>
      </c>
      <c r="AE201" s="327"/>
    </row>
    <row r="202" spans="1:1024" customFormat="1" ht="15.6" customHeight="1" x14ac:dyDescent="0.3">
      <c r="A202" s="323">
        <v>78211</v>
      </c>
      <c r="B202" s="343" t="s">
        <v>1130</v>
      </c>
      <c r="C202" s="336" t="s">
        <v>1021</v>
      </c>
      <c r="D202" s="323" t="s">
        <v>852</v>
      </c>
      <c r="E202" s="327" t="s">
        <v>749</v>
      </c>
      <c r="F202" s="328" t="s">
        <v>751</v>
      </c>
      <c r="G202" s="159" t="s">
        <v>1222</v>
      </c>
      <c r="H202" s="329">
        <v>1</v>
      </c>
      <c r="I202" s="329">
        <v>2</v>
      </c>
      <c r="J202" s="327" t="s">
        <v>32</v>
      </c>
      <c r="K202" s="327" t="s">
        <v>32</v>
      </c>
      <c r="L202" s="329" t="s">
        <v>32</v>
      </c>
      <c r="M202" s="327" t="s">
        <v>753</v>
      </c>
      <c r="N202" s="328" t="s">
        <v>14</v>
      </c>
      <c r="O202" s="327" t="s">
        <v>928</v>
      </c>
      <c r="P202" s="327" t="s">
        <v>895</v>
      </c>
      <c r="Q202" s="330" t="s">
        <v>94</v>
      </c>
      <c r="R202" s="329">
        <v>32</v>
      </c>
      <c r="S202" s="327" t="s">
        <v>10</v>
      </c>
      <c r="T202" s="327" t="s">
        <v>20</v>
      </c>
      <c r="U202" s="329">
        <v>2</v>
      </c>
      <c r="V202" s="327" t="s">
        <v>761</v>
      </c>
      <c r="W202" s="333" t="s">
        <v>766</v>
      </c>
      <c r="X202" s="327" t="s">
        <v>755</v>
      </c>
      <c r="Y202" s="327" t="s">
        <v>32</v>
      </c>
      <c r="Z202" s="327" t="s">
        <v>20</v>
      </c>
      <c r="AA202" s="327" t="s">
        <v>32</v>
      </c>
      <c r="AB202" s="327" t="s">
        <v>68</v>
      </c>
      <c r="AC202" s="327" t="s">
        <v>531</v>
      </c>
      <c r="AD202" s="328" t="s">
        <v>84</v>
      </c>
      <c r="AE202" s="327"/>
      <c r="AF202" s="350"/>
      <c r="AG202" s="338"/>
      <c r="AH202" s="338"/>
      <c r="AI202" s="338"/>
      <c r="AJ202" s="338"/>
      <c r="AK202" s="338"/>
      <c r="AL202" s="338"/>
      <c r="AM202" s="338"/>
      <c r="AN202" s="338"/>
      <c r="AO202" s="338"/>
      <c r="AP202" s="338"/>
      <c r="AQ202" s="338"/>
      <c r="AR202" s="338"/>
      <c r="AS202" s="338"/>
      <c r="AT202" s="338"/>
      <c r="AU202" s="338"/>
      <c r="AV202" s="338"/>
      <c r="AW202" s="338"/>
      <c r="AX202" s="338"/>
      <c r="AY202" s="338"/>
      <c r="AZ202" s="338"/>
      <c r="BA202" s="338"/>
      <c r="BB202" s="338"/>
      <c r="BC202" s="338"/>
      <c r="BD202" s="338"/>
      <c r="BE202" s="338"/>
      <c r="BF202" s="338"/>
      <c r="BG202" s="338"/>
      <c r="BH202" s="338"/>
      <c r="BI202" s="338"/>
      <c r="BJ202" s="338"/>
      <c r="BK202" s="338"/>
      <c r="BL202" s="338"/>
      <c r="BM202" s="338"/>
      <c r="BN202" s="338"/>
      <c r="BO202" s="338"/>
      <c r="BP202" s="338"/>
      <c r="BQ202" s="338"/>
      <c r="BR202" s="338"/>
      <c r="BS202" s="338"/>
      <c r="BT202" s="338"/>
      <c r="BU202" s="338"/>
      <c r="BV202" s="338"/>
      <c r="BW202" s="338"/>
      <c r="BX202" s="338"/>
      <c r="BY202" s="338"/>
      <c r="BZ202" s="338"/>
      <c r="CA202" s="338"/>
      <c r="CB202" s="338"/>
      <c r="CC202" s="338"/>
      <c r="CD202" s="338"/>
      <c r="CE202" s="338"/>
      <c r="CF202" s="338"/>
      <c r="CG202" s="338"/>
      <c r="CH202" s="338"/>
      <c r="CI202" s="338"/>
      <c r="CJ202" s="338"/>
      <c r="CK202" s="338"/>
      <c r="CL202" s="338"/>
      <c r="CM202" s="338"/>
      <c r="CN202" s="338"/>
      <c r="CO202" s="338"/>
      <c r="CP202" s="338"/>
      <c r="CQ202" s="338"/>
      <c r="CR202" s="338"/>
      <c r="CS202" s="338"/>
      <c r="CT202" s="338"/>
      <c r="CU202" s="338"/>
      <c r="CV202" s="338"/>
      <c r="CW202" s="338"/>
      <c r="CX202" s="338"/>
      <c r="CY202" s="338"/>
      <c r="CZ202" s="338"/>
      <c r="DA202" s="338"/>
      <c r="DB202" s="338"/>
      <c r="DC202" s="338"/>
      <c r="DD202" s="338"/>
      <c r="DE202" s="338"/>
      <c r="DF202" s="338"/>
      <c r="DG202" s="338"/>
      <c r="DH202" s="338"/>
      <c r="DI202" s="338"/>
      <c r="DJ202" s="338"/>
      <c r="DK202" s="338"/>
      <c r="DL202" s="338"/>
      <c r="DM202" s="338"/>
      <c r="DN202" s="338"/>
      <c r="DO202" s="338"/>
      <c r="DP202" s="338"/>
      <c r="DQ202" s="338"/>
      <c r="DR202" s="338"/>
      <c r="DS202" s="338"/>
      <c r="DT202" s="338"/>
      <c r="DU202" s="338"/>
      <c r="DV202" s="338"/>
      <c r="DW202" s="338"/>
      <c r="DX202" s="338"/>
      <c r="DY202" s="338"/>
      <c r="DZ202" s="338"/>
      <c r="EA202" s="338"/>
      <c r="EB202" s="338"/>
      <c r="EC202" s="338"/>
      <c r="ED202" s="338"/>
      <c r="EE202" s="338"/>
      <c r="EF202" s="338"/>
      <c r="EG202" s="338"/>
      <c r="EH202" s="338"/>
      <c r="EI202" s="338"/>
      <c r="EJ202" s="338"/>
      <c r="EK202" s="338"/>
      <c r="EL202" s="338"/>
      <c r="EM202" s="338"/>
      <c r="EN202" s="338"/>
      <c r="EO202" s="338"/>
      <c r="EP202" s="338"/>
      <c r="EQ202" s="338"/>
      <c r="ER202" s="338"/>
      <c r="ES202" s="338"/>
      <c r="ET202" s="338"/>
      <c r="EU202" s="338"/>
      <c r="EV202" s="338"/>
      <c r="EW202" s="338"/>
      <c r="EX202" s="338"/>
      <c r="EY202" s="338"/>
      <c r="EZ202" s="338"/>
      <c r="FA202" s="338"/>
      <c r="FB202" s="338"/>
      <c r="FC202" s="338"/>
      <c r="FD202" s="338"/>
      <c r="FE202" s="338"/>
      <c r="FF202" s="338"/>
      <c r="FG202" s="338"/>
      <c r="FH202" s="338"/>
      <c r="FI202" s="338"/>
      <c r="FJ202" s="338"/>
      <c r="FK202" s="338"/>
      <c r="FL202" s="338"/>
      <c r="FM202" s="338"/>
      <c r="FN202" s="338"/>
      <c r="FO202" s="338"/>
      <c r="FP202" s="338"/>
      <c r="FQ202" s="338"/>
      <c r="FR202" s="338"/>
      <c r="FS202" s="338"/>
      <c r="FT202" s="338"/>
      <c r="FU202" s="338"/>
      <c r="FV202" s="338"/>
      <c r="FW202" s="338"/>
      <c r="FX202" s="338"/>
      <c r="FY202" s="338"/>
      <c r="FZ202" s="338"/>
      <c r="GA202" s="338"/>
      <c r="GB202" s="338"/>
      <c r="GC202" s="338"/>
      <c r="GD202" s="338"/>
      <c r="GE202" s="338"/>
      <c r="GF202" s="338"/>
      <c r="GG202" s="338"/>
      <c r="GH202" s="338"/>
      <c r="GI202" s="338"/>
      <c r="GJ202" s="338"/>
      <c r="GK202" s="338"/>
      <c r="GL202" s="338"/>
      <c r="GM202" s="338"/>
      <c r="GN202" s="338"/>
      <c r="GO202" s="338"/>
      <c r="GP202" s="338"/>
      <c r="GQ202" s="338"/>
      <c r="GR202" s="338"/>
      <c r="GS202" s="338"/>
      <c r="GT202" s="338"/>
      <c r="GU202" s="338"/>
      <c r="GV202" s="338"/>
      <c r="GW202" s="338"/>
      <c r="GX202" s="338"/>
      <c r="GY202" s="338"/>
      <c r="GZ202" s="338"/>
      <c r="HA202" s="338"/>
      <c r="HB202" s="338"/>
      <c r="HC202" s="338"/>
      <c r="HD202" s="338"/>
      <c r="HE202" s="338"/>
      <c r="HF202" s="338"/>
      <c r="HG202" s="338"/>
      <c r="HH202" s="338"/>
      <c r="HI202" s="338"/>
      <c r="HJ202" s="338"/>
      <c r="HK202" s="338"/>
      <c r="HL202" s="338"/>
      <c r="HM202" s="338"/>
      <c r="HN202" s="338"/>
      <c r="HO202" s="338"/>
      <c r="HP202" s="338"/>
      <c r="HQ202" s="338"/>
      <c r="HR202" s="338"/>
      <c r="HS202" s="338"/>
      <c r="HT202" s="338"/>
      <c r="HU202" s="338"/>
      <c r="HV202" s="338"/>
      <c r="HW202" s="338"/>
      <c r="HX202" s="338"/>
      <c r="HY202" s="338"/>
      <c r="HZ202" s="338"/>
      <c r="IA202" s="338"/>
      <c r="IB202" s="338"/>
      <c r="IC202" s="338"/>
      <c r="ID202" s="338"/>
      <c r="IE202" s="338"/>
      <c r="IF202" s="338"/>
      <c r="IG202" s="338"/>
      <c r="IH202" s="338"/>
      <c r="II202" s="338"/>
      <c r="IJ202" s="338"/>
      <c r="IK202" s="338"/>
      <c r="IL202" s="338"/>
      <c r="IM202" s="338"/>
      <c r="IN202" s="338"/>
      <c r="IO202" s="338"/>
      <c r="IP202" s="338"/>
      <c r="IQ202" s="338"/>
      <c r="IR202" s="338"/>
      <c r="IS202" s="338"/>
      <c r="IT202" s="338"/>
      <c r="IU202" s="338"/>
      <c r="IV202" s="338"/>
      <c r="IW202" s="338"/>
      <c r="IX202" s="338"/>
      <c r="IY202" s="338"/>
      <c r="IZ202" s="338"/>
      <c r="JA202" s="338"/>
      <c r="JB202" s="338"/>
      <c r="JC202" s="338"/>
      <c r="JD202" s="338"/>
      <c r="JE202" s="338"/>
      <c r="JF202" s="338"/>
      <c r="JG202" s="338"/>
      <c r="JH202" s="338"/>
      <c r="JI202" s="338"/>
      <c r="JJ202" s="338"/>
      <c r="JK202" s="338"/>
      <c r="JL202" s="338"/>
      <c r="JM202" s="338"/>
      <c r="JN202" s="338"/>
      <c r="JO202" s="338"/>
      <c r="JP202" s="338"/>
      <c r="JQ202" s="338"/>
      <c r="JR202" s="338"/>
      <c r="JS202" s="338"/>
      <c r="JT202" s="338"/>
      <c r="JU202" s="338"/>
      <c r="JV202" s="338"/>
      <c r="JW202" s="338"/>
      <c r="JX202" s="338"/>
      <c r="JY202" s="338"/>
      <c r="JZ202" s="338"/>
      <c r="KA202" s="338"/>
      <c r="KB202" s="338"/>
      <c r="KC202" s="338"/>
      <c r="KD202" s="338"/>
      <c r="KE202" s="338"/>
      <c r="KF202" s="338"/>
      <c r="KG202" s="338"/>
      <c r="KH202" s="338"/>
      <c r="KI202" s="338"/>
      <c r="KJ202" s="338"/>
      <c r="KK202" s="338"/>
      <c r="KL202" s="338"/>
      <c r="KM202" s="338"/>
      <c r="KN202" s="338"/>
      <c r="KO202" s="338"/>
      <c r="KP202" s="338"/>
      <c r="KQ202" s="338"/>
      <c r="KR202" s="338"/>
      <c r="KS202" s="338"/>
      <c r="KT202" s="338"/>
      <c r="KU202" s="338"/>
      <c r="KV202" s="338"/>
      <c r="KW202" s="338"/>
      <c r="KX202" s="338"/>
      <c r="KY202" s="338"/>
      <c r="KZ202" s="338"/>
      <c r="LA202" s="338"/>
      <c r="LB202" s="338"/>
      <c r="LC202" s="338"/>
      <c r="LD202" s="338"/>
      <c r="LE202" s="338"/>
      <c r="LF202" s="338"/>
      <c r="LG202" s="338"/>
      <c r="LH202" s="338"/>
      <c r="LI202" s="338"/>
      <c r="LJ202" s="338"/>
      <c r="LK202" s="338"/>
      <c r="LL202" s="338"/>
      <c r="LM202" s="338"/>
      <c r="LN202" s="338"/>
      <c r="LO202" s="338"/>
      <c r="LP202" s="338"/>
      <c r="LQ202" s="338"/>
      <c r="LR202" s="338"/>
      <c r="LS202" s="338"/>
      <c r="LT202" s="338"/>
      <c r="LU202" s="338"/>
      <c r="LV202" s="338"/>
      <c r="LW202" s="338"/>
      <c r="LX202" s="338"/>
      <c r="LY202" s="338"/>
      <c r="LZ202" s="338"/>
      <c r="MA202" s="338"/>
      <c r="MB202" s="338"/>
      <c r="MC202" s="338"/>
      <c r="MD202" s="338"/>
      <c r="ME202" s="338"/>
      <c r="MF202" s="338"/>
      <c r="MG202" s="338"/>
      <c r="MH202" s="338"/>
      <c r="MI202" s="338"/>
      <c r="MJ202" s="338"/>
      <c r="MK202" s="338"/>
      <c r="ML202" s="338"/>
      <c r="MM202" s="338"/>
      <c r="MN202" s="338"/>
      <c r="MO202" s="338"/>
      <c r="MP202" s="338"/>
      <c r="MQ202" s="338"/>
      <c r="MR202" s="338"/>
      <c r="MS202" s="338"/>
      <c r="MT202" s="338"/>
      <c r="MU202" s="338"/>
      <c r="MV202" s="338"/>
      <c r="MW202" s="338"/>
      <c r="MX202" s="338"/>
      <c r="MY202" s="338"/>
      <c r="MZ202" s="338"/>
      <c r="NA202" s="338"/>
      <c r="NB202" s="338"/>
      <c r="NC202" s="338"/>
      <c r="ND202" s="338"/>
      <c r="NE202" s="338"/>
      <c r="NF202" s="338"/>
      <c r="NG202" s="338"/>
      <c r="NH202" s="338"/>
      <c r="NI202" s="338"/>
      <c r="NJ202" s="338"/>
      <c r="NK202" s="338"/>
      <c r="NL202" s="338"/>
      <c r="NM202" s="338"/>
      <c r="NN202" s="338"/>
      <c r="NO202" s="338"/>
      <c r="NP202" s="338"/>
      <c r="NQ202" s="338"/>
      <c r="NR202" s="338"/>
      <c r="NS202" s="338"/>
      <c r="NT202" s="338"/>
      <c r="NU202" s="338"/>
      <c r="NV202" s="338"/>
      <c r="NW202" s="338"/>
      <c r="NX202" s="338"/>
      <c r="NY202" s="338"/>
      <c r="NZ202" s="338"/>
      <c r="OA202" s="338"/>
      <c r="OB202" s="338"/>
      <c r="OC202" s="338"/>
      <c r="OD202" s="338"/>
      <c r="OE202" s="338"/>
      <c r="OF202" s="338"/>
      <c r="OG202" s="338"/>
      <c r="OH202" s="338"/>
      <c r="OI202" s="338"/>
      <c r="OJ202" s="338"/>
      <c r="OK202" s="338"/>
      <c r="OL202" s="338"/>
      <c r="OM202" s="338"/>
      <c r="ON202" s="338"/>
      <c r="OO202" s="338"/>
      <c r="OP202" s="338"/>
      <c r="OQ202" s="338"/>
      <c r="OR202" s="338"/>
      <c r="OS202" s="338"/>
      <c r="OT202" s="338"/>
      <c r="OU202" s="338"/>
      <c r="OV202" s="338"/>
      <c r="OW202" s="338"/>
      <c r="OX202" s="338"/>
      <c r="OY202" s="338"/>
      <c r="OZ202" s="338"/>
      <c r="PA202" s="338"/>
      <c r="PB202" s="338"/>
      <c r="PC202" s="338"/>
      <c r="PD202" s="338"/>
      <c r="PE202" s="338"/>
      <c r="PF202" s="338"/>
      <c r="PG202" s="338"/>
      <c r="PH202" s="338"/>
      <c r="PI202" s="338"/>
      <c r="PJ202" s="338"/>
      <c r="PK202" s="338"/>
      <c r="PL202" s="338"/>
      <c r="PM202" s="338"/>
      <c r="PN202" s="338"/>
      <c r="PO202" s="338"/>
      <c r="PP202" s="338"/>
      <c r="PQ202" s="338"/>
      <c r="PR202" s="338"/>
      <c r="PS202" s="338"/>
      <c r="PT202" s="338"/>
      <c r="PU202" s="338"/>
      <c r="PV202" s="338"/>
      <c r="PW202" s="338"/>
      <c r="PX202" s="338"/>
      <c r="PY202" s="338"/>
      <c r="PZ202" s="338"/>
      <c r="QA202" s="338"/>
      <c r="QB202" s="338"/>
      <c r="QC202" s="338"/>
      <c r="QD202" s="338"/>
      <c r="QE202" s="338"/>
      <c r="QF202" s="338"/>
      <c r="QG202" s="338"/>
      <c r="QH202" s="338"/>
      <c r="QI202" s="338"/>
      <c r="QJ202" s="338"/>
      <c r="QK202" s="338"/>
      <c r="QL202" s="338"/>
      <c r="QM202" s="338"/>
      <c r="QN202" s="338"/>
      <c r="QO202" s="338"/>
      <c r="QP202" s="338"/>
      <c r="QQ202" s="338"/>
      <c r="QR202" s="338"/>
      <c r="QS202" s="338"/>
      <c r="QT202" s="338"/>
      <c r="QU202" s="338"/>
      <c r="QV202" s="338"/>
      <c r="QW202" s="338"/>
      <c r="QX202" s="338"/>
      <c r="QY202" s="338"/>
      <c r="QZ202" s="338"/>
      <c r="RA202" s="338"/>
      <c r="RB202" s="338"/>
      <c r="RC202" s="338"/>
      <c r="RD202" s="338"/>
      <c r="RE202" s="338"/>
      <c r="RF202" s="338"/>
      <c r="RG202" s="338"/>
      <c r="RH202" s="338"/>
      <c r="RI202" s="338"/>
      <c r="RJ202" s="338"/>
      <c r="RK202" s="338"/>
      <c r="RL202" s="338"/>
      <c r="RM202" s="338"/>
      <c r="RN202" s="338"/>
      <c r="RO202" s="338"/>
      <c r="RP202" s="338"/>
      <c r="RQ202" s="338"/>
      <c r="RR202" s="338"/>
      <c r="RS202" s="338"/>
      <c r="RT202" s="338"/>
      <c r="RU202" s="338"/>
      <c r="RV202" s="338"/>
      <c r="RW202" s="338"/>
      <c r="RX202" s="338"/>
      <c r="RY202" s="338"/>
      <c r="RZ202" s="338"/>
      <c r="SA202" s="338"/>
      <c r="SB202" s="338"/>
      <c r="SC202" s="338"/>
      <c r="SD202" s="338"/>
      <c r="SE202" s="338"/>
      <c r="SF202" s="338"/>
      <c r="SG202" s="338"/>
      <c r="SH202" s="338"/>
      <c r="SI202" s="338"/>
      <c r="SJ202" s="338"/>
      <c r="SK202" s="338"/>
      <c r="SL202" s="338"/>
      <c r="SM202" s="338"/>
      <c r="SN202" s="338"/>
      <c r="SO202" s="338"/>
      <c r="SP202" s="338"/>
      <c r="SQ202" s="338"/>
      <c r="SR202" s="338"/>
      <c r="SS202" s="338"/>
      <c r="ST202" s="338"/>
      <c r="SU202" s="338"/>
      <c r="SV202" s="338"/>
      <c r="SW202" s="338"/>
      <c r="SX202" s="338"/>
      <c r="SY202" s="338"/>
      <c r="SZ202" s="338"/>
      <c r="TA202" s="338"/>
      <c r="TB202" s="338"/>
      <c r="TC202" s="338"/>
      <c r="TD202" s="338"/>
      <c r="TE202" s="338"/>
      <c r="TF202" s="338"/>
      <c r="TG202" s="338"/>
      <c r="TH202" s="338"/>
      <c r="TI202" s="338"/>
      <c r="TJ202" s="338"/>
      <c r="TK202" s="338"/>
      <c r="TL202" s="338"/>
      <c r="TM202" s="338"/>
      <c r="TN202" s="338"/>
      <c r="TO202" s="338"/>
      <c r="TP202" s="338"/>
      <c r="TQ202" s="338"/>
      <c r="TR202" s="338"/>
      <c r="TS202" s="338"/>
      <c r="TT202" s="338"/>
      <c r="TU202" s="338"/>
      <c r="TV202" s="338"/>
      <c r="TW202" s="338"/>
      <c r="TX202" s="338"/>
      <c r="TY202" s="338"/>
      <c r="TZ202" s="338"/>
      <c r="UA202" s="338"/>
      <c r="UB202" s="338"/>
      <c r="UC202" s="338"/>
      <c r="UD202" s="338"/>
      <c r="UE202" s="338"/>
      <c r="UF202" s="338"/>
      <c r="UG202" s="338"/>
      <c r="UH202" s="338"/>
      <c r="UI202" s="338"/>
      <c r="UJ202" s="338"/>
      <c r="UK202" s="338"/>
      <c r="UL202" s="338"/>
      <c r="UM202" s="338"/>
      <c r="UN202" s="338"/>
      <c r="UO202" s="338"/>
      <c r="UP202" s="338"/>
      <c r="UQ202" s="338"/>
      <c r="UR202" s="338"/>
      <c r="US202" s="338"/>
      <c r="UT202" s="338"/>
      <c r="UU202" s="338"/>
      <c r="UV202" s="338"/>
      <c r="UW202" s="338"/>
      <c r="UX202" s="338"/>
      <c r="UY202" s="338"/>
      <c r="UZ202" s="338"/>
      <c r="VA202" s="338"/>
      <c r="VB202" s="338"/>
      <c r="VC202" s="338"/>
      <c r="VD202" s="338"/>
      <c r="VE202" s="338"/>
      <c r="VF202" s="338"/>
      <c r="VG202" s="338"/>
      <c r="VH202" s="338"/>
      <c r="VI202" s="338"/>
      <c r="VJ202" s="338"/>
      <c r="VK202" s="338"/>
      <c r="VL202" s="338"/>
      <c r="VM202" s="338"/>
      <c r="VN202" s="338"/>
      <c r="VO202" s="338"/>
      <c r="VP202" s="338"/>
      <c r="VQ202" s="338"/>
      <c r="VR202" s="338"/>
      <c r="VS202" s="338"/>
      <c r="VT202" s="338"/>
      <c r="VU202" s="338"/>
      <c r="VV202" s="338"/>
      <c r="VW202" s="338"/>
      <c r="VX202" s="338"/>
      <c r="VY202" s="338"/>
      <c r="VZ202" s="338"/>
      <c r="WA202" s="338"/>
      <c r="WB202" s="338"/>
      <c r="WC202" s="338"/>
      <c r="WD202" s="338"/>
      <c r="WE202" s="338"/>
      <c r="WF202" s="338"/>
      <c r="WG202" s="338"/>
      <c r="WH202" s="338"/>
      <c r="WI202" s="338"/>
      <c r="WJ202" s="338"/>
      <c r="WK202" s="338"/>
      <c r="WL202" s="338"/>
      <c r="WM202" s="338"/>
      <c r="WN202" s="338"/>
      <c r="WO202" s="338"/>
      <c r="WP202" s="338"/>
      <c r="WQ202" s="338"/>
      <c r="WR202" s="338"/>
      <c r="WS202" s="338"/>
      <c r="WT202" s="338"/>
      <c r="WU202" s="338"/>
      <c r="WV202" s="338"/>
      <c r="WW202" s="338"/>
      <c r="WX202" s="338"/>
      <c r="WY202" s="338"/>
      <c r="WZ202" s="338"/>
      <c r="XA202" s="338"/>
      <c r="XB202" s="338"/>
      <c r="XC202" s="338"/>
      <c r="XD202" s="338"/>
      <c r="XE202" s="338"/>
      <c r="XF202" s="338"/>
      <c r="XG202" s="338"/>
      <c r="XH202" s="338"/>
      <c r="XI202" s="338"/>
      <c r="XJ202" s="338"/>
      <c r="XK202" s="338"/>
      <c r="XL202" s="338"/>
      <c r="XM202" s="338"/>
      <c r="XN202" s="338"/>
      <c r="XO202" s="338"/>
      <c r="XP202" s="338"/>
      <c r="XQ202" s="338"/>
      <c r="XR202" s="338"/>
      <c r="XS202" s="338"/>
      <c r="XT202" s="338"/>
      <c r="XU202" s="338"/>
      <c r="XV202" s="338"/>
      <c r="XW202" s="338"/>
      <c r="XX202" s="338"/>
      <c r="XY202" s="338"/>
      <c r="XZ202" s="338"/>
      <c r="YA202" s="338"/>
      <c r="YB202" s="338"/>
      <c r="YC202" s="338"/>
      <c r="YD202" s="338"/>
      <c r="YE202" s="338"/>
      <c r="YF202" s="338"/>
      <c r="YG202" s="338"/>
      <c r="YH202" s="338"/>
      <c r="YI202" s="338"/>
      <c r="YJ202" s="338"/>
      <c r="YK202" s="338"/>
      <c r="YL202" s="338"/>
      <c r="YM202" s="338"/>
      <c r="YN202" s="338"/>
      <c r="YO202" s="338"/>
      <c r="YP202" s="338"/>
      <c r="YQ202" s="338"/>
      <c r="YR202" s="338"/>
      <c r="YS202" s="338"/>
      <c r="YT202" s="338"/>
      <c r="YU202" s="338"/>
      <c r="YV202" s="338"/>
      <c r="YW202" s="338"/>
      <c r="YX202" s="338"/>
      <c r="YY202" s="338"/>
      <c r="YZ202" s="338"/>
      <c r="ZA202" s="338"/>
      <c r="ZB202" s="338"/>
      <c r="ZC202" s="338"/>
      <c r="ZD202" s="338"/>
      <c r="ZE202" s="338"/>
      <c r="ZF202" s="338"/>
      <c r="ZG202" s="338"/>
      <c r="ZH202" s="338"/>
      <c r="ZI202" s="338"/>
      <c r="ZJ202" s="338"/>
      <c r="ZK202" s="338"/>
      <c r="ZL202" s="338"/>
      <c r="ZM202" s="338"/>
      <c r="ZN202" s="338"/>
      <c r="ZO202" s="338"/>
      <c r="ZP202" s="338"/>
      <c r="ZQ202" s="338"/>
      <c r="ZR202" s="338"/>
      <c r="ZS202" s="338"/>
      <c r="ZT202" s="338"/>
      <c r="ZU202" s="338"/>
      <c r="ZV202" s="338"/>
      <c r="ZW202" s="338"/>
      <c r="ZX202" s="338"/>
      <c r="ZY202" s="338"/>
      <c r="ZZ202" s="338"/>
      <c r="AAA202" s="338"/>
      <c r="AAB202" s="338"/>
      <c r="AAC202" s="338"/>
      <c r="AAD202" s="338"/>
      <c r="AAE202" s="338"/>
      <c r="AAF202" s="338"/>
      <c r="AAG202" s="338"/>
      <c r="AAH202" s="338"/>
      <c r="AAI202" s="338"/>
      <c r="AAJ202" s="338"/>
      <c r="AAK202" s="338"/>
      <c r="AAL202" s="338"/>
      <c r="AAM202" s="338"/>
      <c r="AAN202" s="338"/>
      <c r="AAO202" s="338"/>
      <c r="AAP202" s="338"/>
      <c r="AAQ202" s="338"/>
      <c r="AAR202" s="338"/>
      <c r="AAS202" s="338"/>
      <c r="AAT202" s="338"/>
      <c r="AAU202" s="338"/>
      <c r="AAV202" s="338"/>
      <c r="AAW202" s="338"/>
      <c r="AAX202" s="338"/>
      <c r="AAY202" s="338"/>
      <c r="AAZ202" s="338"/>
      <c r="ABA202" s="338"/>
      <c r="ABB202" s="338"/>
      <c r="ABC202" s="338"/>
      <c r="ABD202" s="338"/>
      <c r="ABE202" s="338"/>
      <c r="ABF202" s="338"/>
      <c r="ABG202" s="338"/>
      <c r="ABH202" s="338"/>
      <c r="ABI202" s="338"/>
      <c r="ABJ202" s="338"/>
      <c r="ABK202" s="338"/>
      <c r="ABL202" s="338"/>
      <c r="ABM202" s="338"/>
      <c r="ABN202" s="338"/>
      <c r="ABO202" s="338"/>
      <c r="ABP202" s="338"/>
      <c r="ABQ202" s="338"/>
      <c r="ABR202" s="338"/>
      <c r="ABS202" s="338"/>
      <c r="ABT202" s="338"/>
      <c r="ABU202" s="338"/>
      <c r="ABV202" s="338"/>
      <c r="ABW202" s="338"/>
      <c r="ABX202" s="338"/>
      <c r="ABY202" s="338"/>
      <c r="ABZ202" s="338"/>
      <c r="ACA202" s="338"/>
      <c r="ACB202" s="338"/>
      <c r="ACC202" s="338"/>
      <c r="ACD202" s="338"/>
      <c r="ACE202" s="338"/>
      <c r="ACF202" s="338"/>
      <c r="ACG202" s="338"/>
      <c r="ACH202" s="338"/>
      <c r="ACI202" s="338"/>
      <c r="ACJ202" s="338"/>
      <c r="ACK202" s="338"/>
      <c r="ACL202" s="338"/>
      <c r="ACM202" s="338"/>
      <c r="ACN202" s="338"/>
      <c r="ACO202" s="338"/>
      <c r="ACP202" s="338"/>
      <c r="ACQ202" s="338"/>
      <c r="ACR202" s="338"/>
      <c r="ACS202" s="338"/>
      <c r="ACT202" s="338"/>
      <c r="ACU202" s="338"/>
      <c r="ACV202" s="338"/>
      <c r="ACW202" s="338"/>
      <c r="ACX202" s="338"/>
      <c r="ACY202" s="338"/>
      <c r="ACZ202" s="338"/>
      <c r="ADA202" s="338"/>
      <c r="ADB202" s="338"/>
      <c r="ADC202" s="338"/>
      <c r="ADD202" s="338"/>
      <c r="ADE202" s="338"/>
      <c r="ADF202" s="338"/>
      <c r="ADG202" s="338"/>
      <c r="ADH202" s="338"/>
      <c r="ADI202" s="338"/>
      <c r="ADJ202" s="338"/>
      <c r="ADK202" s="338"/>
      <c r="ADL202" s="338"/>
      <c r="ADM202" s="338"/>
      <c r="ADN202" s="338"/>
      <c r="ADO202" s="338"/>
      <c r="ADP202" s="338"/>
      <c r="ADQ202" s="338"/>
      <c r="ADR202" s="338"/>
      <c r="ADS202" s="338"/>
      <c r="ADT202" s="338"/>
      <c r="ADU202" s="338"/>
      <c r="ADV202" s="338"/>
      <c r="ADW202" s="338"/>
      <c r="ADX202" s="338"/>
      <c r="ADY202" s="338"/>
      <c r="ADZ202" s="338"/>
      <c r="AEA202" s="338"/>
      <c r="AEB202" s="338"/>
      <c r="AEC202" s="338"/>
      <c r="AED202" s="338"/>
      <c r="AEE202" s="338"/>
      <c r="AEF202" s="338"/>
      <c r="AEG202" s="338"/>
      <c r="AEH202" s="338"/>
      <c r="AEI202" s="338"/>
      <c r="AEJ202" s="338"/>
      <c r="AEK202" s="338"/>
      <c r="AEL202" s="338"/>
      <c r="AEM202" s="338"/>
      <c r="AEN202" s="338"/>
      <c r="AEO202" s="338"/>
      <c r="AEP202" s="338"/>
      <c r="AEQ202" s="338"/>
      <c r="AER202" s="338"/>
      <c r="AES202" s="338"/>
      <c r="AET202" s="338"/>
      <c r="AEU202" s="338"/>
      <c r="AEV202" s="338"/>
      <c r="AEW202" s="338"/>
      <c r="AEX202" s="338"/>
      <c r="AEY202" s="338"/>
      <c r="AEZ202" s="338"/>
      <c r="AFA202" s="338"/>
      <c r="AFB202" s="338"/>
      <c r="AFC202" s="338"/>
      <c r="AFD202" s="338"/>
      <c r="AFE202" s="338"/>
      <c r="AFF202" s="338"/>
      <c r="AFG202" s="338"/>
      <c r="AFH202" s="338"/>
      <c r="AFI202" s="338"/>
      <c r="AFJ202" s="338"/>
      <c r="AFK202" s="338"/>
      <c r="AFL202" s="338"/>
      <c r="AFM202" s="338"/>
      <c r="AFN202" s="338"/>
      <c r="AFO202" s="338"/>
      <c r="AFP202" s="338"/>
      <c r="AFQ202" s="338"/>
      <c r="AFR202" s="338"/>
      <c r="AFS202" s="338"/>
      <c r="AFT202" s="338"/>
      <c r="AFU202" s="338"/>
      <c r="AFV202" s="338"/>
      <c r="AFW202" s="338"/>
      <c r="AFX202" s="338"/>
      <c r="AFY202" s="338"/>
      <c r="AFZ202" s="338"/>
      <c r="AGA202" s="338"/>
      <c r="AGB202" s="338"/>
      <c r="AGC202" s="338"/>
      <c r="AGD202" s="338"/>
      <c r="AGE202" s="338"/>
      <c r="AGF202" s="338"/>
      <c r="AGG202" s="338"/>
      <c r="AGH202" s="338"/>
      <c r="AGI202" s="338"/>
      <c r="AGJ202" s="338"/>
      <c r="AGK202" s="338"/>
      <c r="AGL202" s="338"/>
      <c r="AGM202" s="338"/>
      <c r="AGN202" s="338"/>
      <c r="AGO202" s="338"/>
      <c r="AGP202" s="338"/>
      <c r="AGQ202" s="338"/>
      <c r="AGR202" s="338"/>
      <c r="AGS202" s="338"/>
      <c r="AGT202" s="338"/>
      <c r="AGU202" s="338"/>
      <c r="AGV202" s="338"/>
      <c r="AGW202" s="338"/>
      <c r="AGX202" s="338"/>
      <c r="AGY202" s="338"/>
      <c r="AGZ202" s="338"/>
      <c r="AHA202" s="338"/>
      <c r="AHB202" s="338"/>
      <c r="AHC202" s="338"/>
      <c r="AHD202" s="338"/>
      <c r="AHE202" s="338"/>
      <c r="AHF202" s="338"/>
      <c r="AHG202" s="338"/>
      <c r="AHH202" s="338"/>
      <c r="AHI202" s="338"/>
      <c r="AHJ202" s="338"/>
      <c r="AHK202" s="338"/>
      <c r="AHL202" s="338"/>
      <c r="AHM202" s="338"/>
      <c r="AHN202" s="338"/>
      <c r="AHO202" s="338"/>
      <c r="AHP202" s="338"/>
      <c r="AHQ202" s="338"/>
      <c r="AHR202" s="338"/>
      <c r="AHS202" s="338"/>
      <c r="AHT202" s="338"/>
      <c r="AHU202" s="338"/>
      <c r="AHV202" s="338"/>
      <c r="AHW202" s="338"/>
      <c r="AHX202" s="338"/>
      <c r="AHY202" s="338"/>
      <c r="AHZ202" s="338"/>
      <c r="AIA202" s="338"/>
      <c r="AIB202" s="338"/>
      <c r="AIC202" s="338"/>
      <c r="AID202" s="338"/>
      <c r="AIE202" s="338"/>
      <c r="AIF202" s="338"/>
      <c r="AIG202" s="338"/>
      <c r="AIH202" s="338"/>
      <c r="AII202" s="338"/>
      <c r="AIJ202" s="338"/>
      <c r="AIK202" s="338"/>
      <c r="AIL202" s="338"/>
      <c r="AIM202" s="338"/>
      <c r="AIN202" s="338"/>
      <c r="AIO202" s="338"/>
      <c r="AIP202" s="338"/>
      <c r="AIQ202" s="338"/>
      <c r="AIR202" s="338"/>
      <c r="AIS202" s="338"/>
      <c r="AIT202" s="338"/>
      <c r="AIU202" s="338"/>
      <c r="AIV202" s="338"/>
      <c r="AIW202" s="338"/>
      <c r="AIX202" s="338"/>
      <c r="AIY202" s="338"/>
      <c r="AIZ202" s="338"/>
      <c r="AJA202" s="338"/>
      <c r="AJB202" s="338"/>
      <c r="AJC202" s="338"/>
      <c r="AJD202" s="338"/>
      <c r="AJE202" s="338"/>
      <c r="AJF202" s="338"/>
      <c r="AJG202" s="338"/>
      <c r="AJH202" s="338"/>
      <c r="AJI202" s="338"/>
      <c r="AJJ202" s="338"/>
      <c r="AJK202" s="338"/>
      <c r="AJL202" s="338"/>
      <c r="AJM202" s="338"/>
      <c r="AJN202" s="338"/>
      <c r="AJO202" s="338"/>
      <c r="AJP202" s="338"/>
      <c r="AJQ202" s="338"/>
      <c r="AJR202" s="338"/>
      <c r="AJS202" s="338"/>
      <c r="AJT202" s="338"/>
      <c r="AJU202" s="338"/>
      <c r="AJV202" s="338"/>
      <c r="AJW202" s="338"/>
      <c r="AJX202" s="338"/>
      <c r="AJY202" s="338"/>
      <c r="AJZ202" s="338"/>
      <c r="AKA202" s="338"/>
      <c r="AKB202" s="338"/>
      <c r="AKC202" s="338"/>
      <c r="AKD202" s="338"/>
      <c r="AKE202" s="338"/>
      <c r="AKF202" s="338"/>
      <c r="AKG202" s="338"/>
      <c r="AKH202" s="338"/>
      <c r="AKI202" s="338"/>
      <c r="AKJ202" s="338"/>
      <c r="AKK202" s="338"/>
      <c r="AKL202" s="338"/>
      <c r="AKM202" s="338"/>
      <c r="AKN202" s="338"/>
      <c r="AKO202" s="338"/>
      <c r="AKP202" s="338"/>
      <c r="AKQ202" s="338"/>
      <c r="AKR202" s="338"/>
      <c r="AKS202" s="338"/>
      <c r="AKT202" s="338"/>
      <c r="AKU202" s="338"/>
      <c r="AKV202" s="338"/>
      <c r="AKW202" s="338"/>
      <c r="AKX202" s="338"/>
      <c r="AKY202" s="338"/>
      <c r="AKZ202" s="338"/>
      <c r="ALA202" s="338"/>
      <c r="ALB202" s="338"/>
      <c r="ALC202" s="338"/>
      <c r="ALD202" s="338"/>
      <c r="ALE202" s="338"/>
      <c r="ALF202" s="338"/>
      <c r="ALG202" s="338"/>
      <c r="ALH202" s="338"/>
      <c r="ALI202" s="338"/>
      <c r="ALJ202" s="338"/>
      <c r="ALK202" s="338"/>
      <c r="ALL202" s="338"/>
      <c r="ALM202" s="338"/>
      <c r="ALN202" s="338"/>
      <c r="ALO202" s="338"/>
      <c r="ALP202" s="338"/>
      <c r="ALQ202" s="338"/>
      <c r="ALR202" s="338"/>
      <c r="ALS202" s="338"/>
      <c r="ALT202" s="338"/>
      <c r="ALU202" s="338"/>
      <c r="ALV202" s="338"/>
      <c r="ALW202" s="338"/>
      <c r="ALX202" s="338"/>
      <c r="ALY202" s="338"/>
      <c r="ALZ202" s="338"/>
      <c r="AMA202" s="338"/>
      <c r="AMB202" s="338"/>
      <c r="AMC202" s="338"/>
      <c r="AMD202" s="338"/>
      <c r="AME202" s="338"/>
      <c r="AMF202" s="338"/>
      <c r="AMG202" s="338"/>
      <c r="AMH202" s="338"/>
      <c r="AMI202" s="338"/>
      <c r="AMJ202" s="338"/>
    </row>
    <row r="203" spans="1:1024" s="327" customFormat="1" ht="15.6" customHeight="1" x14ac:dyDescent="0.25">
      <c r="A203" s="323">
        <v>78404</v>
      </c>
      <c r="B203" s="343" t="s">
        <v>1130</v>
      </c>
      <c r="C203" s="325" t="s">
        <v>1022</v>
      </c>
      <c r="D203" s="323" t="s">
        <v>853</v>
      </c>
      <c r="E203" s="327" t="s">
        <v>118</v>
      </c>
      <c r="F203" s="328" t="s">
        <v>758</v>
      </c>
      <c r="G203" s="159" t="s">
        <v>1222</v>
      </c>
      <c r="H203" s="329">
        <v>5</v>
      </c>
      <c r="I203" s="329">
        <v>4</v>
      </c>
      <c r="J203" s="329">
        <v>150</v>
      </c>
      <c r="K203" s="329">
        <v>60</v>
      </c>
      <c r="L203" s="329">
        <v>90</v>
      </c>
      <c r="M203" s="327" t="s">
        <v>32</v>
      </c>
      <c r="N203" s="328" t="s">
        <v>14</v>
      </c>
      <c r="O203" s="327" t="s">
        <v>928</v>
      </c>
      <c r="P203" s="327" t="s">
        <v>895</v>
      </c>
      <c r="Q203" s="330" t="s">
        <v>94</v>
      </c>
      <c r="R203" s="329">
        <v>32</v>
      </c>
      <c r="S203" s="327" t="s">
        <v>10</v>
      </c>
      <c r="T203" s="327" t="s">
        <v>20</v>
      </c>
      <c r="U203" s="329">
        <v>4</v>
      </c>
      <c r="V203" s="327" t="s">
        <v>62</v>
      </c>
      <c r="W203" s="327" t="s">
        <v>762</v>
      </c>
      <c r="X203" s="327" t="s">
        <v>32</v>
      </c>
      <c r="Y203" s="327" t="s">
        <v>32</v>
      </c>
      <c r="Z203" s="327" t="s">
        <v>20</v>
      </c>
      <c r="AA203" s="327" t="s">
        <v>32</v>
      </c>
      <c r="AB203" s="327" t="s">
        <v>68</v>
      </c>
      <c r="AC203" s="327" t="s">
        <v>599</v>
      </c>
      <c r="AD203" s="328" t="s">
        <v>84</v>
      </c>
    </row>
    <row r="204" spans="1:1024" s="327" customFormat="1" ht="15.6" customHeight="1" x14ac:dyDescent="0.25">
      <c r="A204" s="323">
        <v>78406</v>
      </c>
      <c r="B204" s="343" t="s">
        <v>1130</v>
      </c>
      <c r="C204" s="336" t="s">
        <v>1040</v>
      </c>
      <c r="D204" s="323" t="s">
        <v>854</v>
      </c>
      <c r="E204" s="327" t="s">
        <v>750</v>
      </c>
      <c r="F204" s="328" t="s">
        <v>759</v>
      </c>
      <c r="G204" s="159" t="s">
        <v>1222</v>
      </c>
      <c r="H204" s="329">
        <v>2</v>
      </c>
      <c r="I204" s="329">
        <v>2</v>
      </c>
      <c r="J204" s="329">
        <v>120</v>
      </c>
      <c r="K204" s="329">
        <v>60</v>
      </c>
      <c r="L204" s="329">
        <v>60</v>
      </c>
      <c r="M204" s="328" t="s">
        <v>760</v>
      </c>
      <c r="N204" s="328" t="s">
        <v>14</v>
      </c>
      <c r="O204" s="327" t="s">
        <v>928</v>
      </c>
      <c r="P204" s="327" t="s">
        <v>895</v>
      </c>
      <c r="Q204" s="330" t="s">
        <v>94</v>
      </c>
      <c r="R204" s="329">
        <v>32</v>
      </c>
      <c r="S204" s="327" t="s">
        <v>10</v>
      </c>
      <c r="T204" s="327" t="s">
        <v>20</v>
      </c>
      <c r="U204" s="329">
        <v>4</v>
      </c>
      <c r="V204" s="327" t="s">
        <v>748</v>
      </c>
      <c r="W204" s="327" t="s">
        <v>523</v>
      </c>
      <c r="X204" s="327" t="s">
        <v>756</v>
      </c>
      <c r="Y204" s="327" t="s">
        <v>32</v>
      </c>
      <c r="Z204" s="327" t="s">
        <v>20</v>
      </c>
      <c r="AA204" s="327" t="s">
        <v>32</v>
      </c>
      <c r="AB204" s="327" t="s">
        <v>68</v>
      </c>
      <c r="AC204" s="327" t="s">
        <v>531</v>
      </c>
      <c r="AD204" s="328" t="s">
        <v>84</v>
      </c>
    </row>
    <row r="205" spans="1:1024" customFormat="1" ht="15.6" hidden="1" customHeight="1" x14ac:dyDescent="0.3">
      <c r="A205" s="323"/>
      <c r="B205" s="324"/>
      <c r="C205" s="325"/>
      <c r="D205" s="326"/>
      <c r="E205" s="327"/>
      <c r="F205" s="328"/>
      <c r="G205" s="95"/>
      <c r="H205" s="329"/>
      <c r="I205" s="329"/>
      <c r="J205" s="329"/>
      <c r="K205" s="329"/>
      <c r="L205" s="329"/>
      <c r="M205" s="327"/>
      <c r="N205" s="328"/>
      <c r="O205" s="327"/>
      <c r="P205" s="327"/>
      <c r="Q205" s="330"/>
      <c r="R205" s="329"/>
      <c r="S205" s="327"/>
      <c r="T205" s="331"/>
      <c r="U205" s="329"/>
      <c r="V205" s="327"/>
      <c r="W205" s="327"/>
      <c r="X205" s="327"/>
      <c r="Y205" s="327"/>
      <c r="Z205" s="327"/>
      <c r="AA205" s="327"/>
      <c r="AB205" s="327"/>
      <c r="AC205" s="332"/>
      <c r="AD205" s="328"/>
      <c r="AE205" s="327"/>
      <c r="AF205" s="350"/>
      <c r="AG205" s="338"/>
      <c r="AH205" s="338"/>
      <c r="AI205" s="338"/>
      <c r="AJ205" s="338"/>
      <c r="AK205" s="338"/>
      <c r="AL205" s="338"/>
      <c r="AM205" s="338"/>
      <c r="AN205" s="338"/>
      <c r="AO205" s="338"/>
      <c r="AP205" s="338"/>
      <c r="AQ205" s="338"/>
      <c r="AR205" s="338"/>
      <c r="AS205" s="338"/>
      <c r="AT205" s="338"/>
      <c r="AU205" s="338"/>
      <c r="AV205" s="338"/>
      <c r="AW205" s="338"/>
      <c r="AX205" s="338"/>
      <c r="AY205" s="338"/>
      <c r="AZ205" s="338"/>
      <c r="BA205" s="338"/>
      <c r="BB205" s="338"/>
      <c r="BC205" s="338"/>
      <c r="BD205" s="338"/>
      <c r="BE205" s="338"/>
      <c r="BF205" s="338"/>
      <c r="BG205" s="338"/>
      <c r="BH205" s="338"/>
      <c r="BI205" s="338"/>
      <c r="BJ205" s="338"/>
      <c r="BK205" s="338"/>
      <c r="BL205" s="338"/>
      <c r="BM205" s="338"/>
      <c r="BN205" s="338"/>
      <c r="BO205" s="338"/>
      <c r="BP205" s="338"/>
      <c r="BQ205" s="338"/>
      <c r="BR205" s="338"/>
      <c r="BS205" s="338"/>
      <c r="BT205" s="338"/>
      <c r="BU205" s="338"/>
      <c r="BV205" s="338"/>
      <c r="BW205" s="338"/>
      <c r="BX205" s="338"/>
      <c r="BY205" s="338"/>
      <c r="BZ205" s="338"/>
      <c r="CA205" s="338"/>
      <c r="CB205" s="338"/>
      <c r="CC205" s="338"/>
      <c r="CD205" s="338"/>
      <c r="CE205" s="338"/>
      <c r="CF205" s="338"/>
      <c r="CG205" s="338"/>
      <c r="CH205" s="338"/>
      <c r="CI205" s="338"/>
      <c r="CJ205" s="338"/>
      <c r="CK205" s="338"/>
      <c r="CL205" s="338"/>
      <c r="CM205" s="338"/>
      <c r="CN205" s="338"/>
      <c r="CO205" s="338"/>
      <c r="CP205" s="338"/>
      <c r="CQ205" s="338"/>
      <c r="CR205" s="338"/>
      <c r="CS205" s="338"/>
      <c r="CT205" s="338"/>
      <c r="CU205" s="338"/>
      <c r="CV205" s="338"/>
      <c r="CW205" s="338"/>
      <c r="CX205" s="338"/>
      <c r="CY205" s="338"/>
      <c r="CZ205" s="338"/>
      <c r="DA205" s="338"/>
      <c r="DB205" s="338"/>
      <c r="DC205" s="338"/>
      <c r="DD205" s="338"/>
      <c r="DE205" s="338"/>
      <c r="DF205" s="338"/>
      <c r="DG205" s="338"/>
      <c r="DH205" s="338"/>
      <c r="DI205" s="338"/>
      <c r="DJ205" s="338"/>
      <c r="DK205" s="338"/>
      <c r="DL205" s="338"/>
      <c r="DM205" s="338"/>
      <c r="DN205" s="338"/>
      <c r="DO205" s="338"/>
      <c r="DP205" s="338"/>
      <c r="DQ205" s="338"/>
      <c r="DR205" s="338"/>
      <c r="DS205" s="338"/>
      <c r="DT205" s="338"/>
      <c r="DU205" s="338"/>
      <c r="DV205" s="338"/>
      <c r="DW205" s="338"/>
      <c r="DX205" s="338"/>
      <c r="DY205" s="338"/>
      <c r="DZ205" s="338"/>
      <c r="EA205" s="338"/>
      <c r="EB205" s="338"/>
      <c r="EC205" s="338"/>
      <c r="ED205" s="338"/>
      <c r="EE205" s="338"/>
      <c r="EF205" s="338"/>
      <c r="EG205" s="338"/>
      <c r="EH205" s="338"/>
      <c r="EI205" s="338"/>
      <c r="EJ205" s="338"/>
      <c r="EK205" s="338"/>
      <c r="EL205" s="338"/>
      <c r="EM205" s="338"/>
      <c r="EN205" s="338"/>
      <c r="EO205" s="338"/>
      <c r="EP205" s="338"/>
      <c r="EQ205" s="338"/>
      <c r="ER205" s="338"/>
      <c r="ES205" s="338"/>
      <c r="ET205" s="338"/>
      <c r="EU205" s="338"/>
      <c r="EV205" s="338"/>
      <c r="EW205" s="338"/>
      <c r="EX205" s="338"/>
      <c r="EY205" s="338"/>
      <c r="EZ205" s="338"/>
      <c r="FA205" s="338"/>
      <c r="FB205" s="338"/>
      <c r="FC205" s="338"/>
      <c r="FD205" s="338"/>
      <c r="FE205" s="338"/>
      <c r="FF205" s="338"/>
      <c r="FG205" s="338"/>
      <c r="FH205" s="338"/>
      <c r="FI205" s="338"/>
      <c r="FJ205" s="338"/>
      <c r="FK205" s="338"/>
      <c r="FL205" s="338"/>
      <c r="FM205" s="338"/>
      <c r="FN205" s="338"/>
      <c r="FO205" s="338"/>
      <c r="FP205" s="338"/>
      <c r="FQ205" s="338"/>
      <c r="FR205" s="338"/>
      <c r="FS205" s="338"/>
      <c r="FT205" s="338"/>
      <c r="FU205" s="338"/>
      <c r="FV205" s="338"/>
      <c r="FW205" s="338"/>
      <c r="FX205" s="338"/>
      <c r="FY205" s="338"/>
      <c r="FZ205" s="338"/>
      <c r="GA205" s="338"/>
      <c r="GB205" s="338"/>
      <c r="GC205" s="338"/>
      <c r="GD205" s="338"/>
      <c r="GE205" s="338"/>
      <c r="GF205" s="338"/>
      <c r="GG205" s="338"/>
      <c r="GH205" s="338"/>
      <c r="GI205" s="338"/>
      <c r="GJ205" s="338"/>
      <c r="GK205" s="338"/>
      <c r="GL205" s="338"/>
      <c r="GM205" s="338"/>
      <c r="GN205" s="338"/>
      <c r="GO205" s="338"/>
      <c r="GP205" s="338"/>
      <c r="GQ205" s="338"/>
      <c r="GR205" s="338"/>
      <c r="GS205" s="338"/>
      <c r="GT205" s="338"/>
      <c r="GU205" s="338"/>
      <c r="GV205" s="338"/>
      <c r="GW205" s="338"/>
      <c r="GX205" s="338"/>
      <c r="GY205" s="338"/>
      <c r="GZ205" s="338"/>
      <c r="HA205" s="338"/>
      <c r="HB205" s="338"/>
      <c r="HC205" s="338"/>
      <c r="HD205" s="338"/>
      <c r="HE205" s="338"/>
      <c r="HF205" s="338"/>
      <c r="HG205" s="338"/>
      <c r="HH205" s="338"/>
      <c r="HI205" s="338"/>
      <c r="HJ205" s="338"/>
      <c r="HK205" s="338"/>
      <c r="HL205" s="338"/>
      <c r="HM205" s="338"/>
      <c r="HN205" s="338"/>
      <c r="HO205" s="338"/>
      <c r="HP205" s="338"/>
      <c r="HQ205" s="338"/>
      <c r="HR205" s="338"/>
      <c r="HS205" s="338"/>
      <c r="HT205" s="338"/>
      <c r="HU205" s="338"/>
      <c r="HV205" s="338"/>
      <c r="HW205" s="338"/>
      <c r="HX205" s="338"/>
      <c r="HY205" s="338"/>
      <c r="HZ205" s="338"/>
      <c r="IA205" s="338"/>
      <c r="IB205" s="338"/>
      <c r="IC205" s="338"/>
      <c r="ID205" s="338"/>
      <c r="IE205" s="338"/>
      <c r="IF205" s="338"/>
      <c r="IG205" s="338"/>
      <c r="IH205" s="338"/>
      <c r="II205" s="338"/>
      <c r="IJ205" s="338"/>
      <c r="IK205" s="338"/>
      <c r="IL205" s="338"/>
      <c r="IM205" s="338"/>
      <c r="IN205" s="338"/>
      <c r="IO205" s="338"/>
      <c r="IP205" s="338"/>
      <c r="IQ205" s="338"/>
      <c r="IR205" s="338"/>
      <c r="IS205" s="338"/>
      <c r="IT205" s="338"/>
      <c r="IU205" s="338"/>
      <c r="IV205" s="338"/>
      <c r="IW205" s="338"/>
      <c r="IX205" s="338"/>
      <c r="IY205" s="338"/>
      <c r="IZ205" s="338"/>
      <c r="JA205" s="338"/>
      <c r="JB205" s="338"/>
      <c r="JC205" s="338"/>
      <c r="JD205" s="338"/>
      <c r="JE205" s="338"/>
      <c r="JF205" s="338"/>
      <c r="JG205" s="338"/>
      <c r="JH205" s="338"/>
      <c r="JI205" s="338"/>
      <c r="JJ205" s="338"/>
      <c r="JK205" s="338"/>
      <c r="JL205" s="338"/>
      <c r="JM205" s="338"/>
      <c r="JN205" s="338"/>
      <c r="JO205" s="338"/>
      <c r="JP205" s="338"/>
      <c r="JQ205" s="338"/>
      <c r="JR205" s="338"/>
      <c r="JS205" s="338"/>
      <c r="JT205" s="338"/>
      <c r="JU205" s="338"/>
      <c r="JV205" s="338"/>
      <c r="JW205" s="338"/>
      <c r="JX205" s="338"/>
      <c r="JY205" s="338"/>
      <c r="JZ205" s="338"/>
      <c r="KA205" s="338"/>
      <c r="KB205" s="338"/>
      <c r="KC205" s="338"/>
      <c r="KD205" s="338"/>
      <c r="KE205" s="338"/>
      <c r="KF205" s="338"/>
      <c r="KG205" s="338"/>
      <c r="KH205" s="338"/>
      <c r="KI205" s="338"/>
      <c r="KJ205" s="338"/>
      <c r="KK205" s="338"/>
      <c r="KL205" s="338"/>
      <c r="KM205" s="338"/>
      <c r="KN205" s="338"/>
      <c r="KO205" s="338"/>
      <c r="KP205" s="338"/>
      <c r="KQ205" s="338"/>
      <c r="KR205" s="338"/>
      <c r="KS205" s="338"/>
      <c r="KT205" s="338"/>
      <c r="KU205" s="338"/>
      <c r="KV205" s="338"/>
      <c r="KW205" s="338"/>
      <c r="KX205" s="338"/>
      <c r="KY205" s="338"/>
      <c r="KZ205" s="338"/>
      <c r="LA205" s="338"/>
      <c r="LB205" s="338"/>
      <c r="LC205" s="338"/>
      <c r="LD205" s="338"/>
      <c r="LE205" s="338"/>
      <c r="LF205" s="338"/>
      <c r="LG205" s="338"/>
      <c r="LH205" s="338"/>
      <c r="LI205" s="338"/>
      <c r="LJ205" s="338"/>
      <c r="LK205" s="338"/>
      <c r="LL205" s="338"/>
      <c r="LM205" s="338"/>
      <c r="LN205" s="338"/>
      <c r="LO205" s="338"/>
      <c r="LP205" s="338"/>
      <c r="LQ205" s="338"/>
      <c r="LR205" s="338"/>
      <c r="LS205" s="338"/>
      <c r="LT205" s="338"/>
      <c r="LU205" s="338"/>
      <c r="LV205" s="338"/>
      <c r="LW205" s="338"/>
      <c r="LX205" s="338"/>
      <c r="LY205" s="338"/>
      <c r="LZ205" s="338"/>
      <c r="MA205" s="338"/>
      <c r="MB205" s="338"/>
      <c r="MC205" s="338"/>
      <c r="MD205" s="338"/>
      <c r="ME205" s="338"/>
      <c r="MF205" s="338"/>
      <c r="MG205" s="338"/>
      <c r="MH205" s="338"/>
      <c r="MI205" s="338"/>
      <c r="MJ205" s="338"/>
      <c r="MK205" s="338"/>
      <c r="ML205" s="338"/>
      <c r="MM205" s="338"/>
      <c r="MN205" s="338"/>
      <c r="MO205" s="338"/>
      <c r="MP205" s="338"/>
      <c r="MQ205" s="338"/>
      <c r="MR205" s="338"/>
      <c r="MS205" s="338"/>
      <c r="MT205" s="338"/>
      <c r="MU205" s="338"/>
      <c r="MV205" s="338"/>
      <c r="MW205" s="338"/>
      <c r="MX205" s="338"/>
      <c r="MY205" s="338"/>
      <c r="MZ205" s="338"/>
      <c r="NA205" s="338"/>
      <c r="NB205" s="338"/>
      <c r="NC205" s="338"/>
      <c r="ND205" s="338"/>
      <c r="NE205" s="338"/>
      <c r="NF205" s="338"/>
      <c r="NG205" s="338"/>
      <c r="NH205" s="338"/>
      <c r="NI205" s="338"/>
      <c r="NJ205" s="338"/>
      <c r="NK205" s="338"/>
      <c r="NL205" s="338"/>
      <c r="NM205" s="338"/>
      <c r="NN205" s="338"/>
      <c r="NO205" s="338"/>
      <c r="NP205" s="338"/>
      <c r="NQ205" s="338"/>
      <c r="NR205" s="338"/>
      <c r="NS205" s="338"/>
      <c r="NT205" s="338"/>
      <c r="NU205" s="338"/>
      <c r="NV205" s="338"/>
      <c r="NW205" s="338"/>
      <c r="NX205" s="338"/>
      <c r="NY205" s="338"/>
      <c r="NZ205" s="338"/>
      <c r="OA205" s="338"/>
      <c r="OB205" s="338"/>
      <c r="OC205" s="338"/>
      <c r="OD205" s="338"/>
      <c r="OE205" s="338"/>
      <c r="OF205" s="338"/>
      <c r="OG205" s="338"/>
      <c r="OH205" s="338"/>
      <c r="OI205" s="338"/>
      <c r="OJ205" s="338"/>
      <c r="OK205" s="338"/>
      <c r="OL205" s="338"/>
      <c r="OM205" s="338"/>
      <c r="ON205" s="338"/>
      <c r="OO205" s="338"/>
      <c r="OP205" s="338"/>
      <c r="OQ205" s="338"/>
      <c r="OR205" s="338"/>
      <c r="OS205" s="338"/>
      <c r="OT205" s="338"/>
      <c r="OU205" s="338"/>
      <c r="OV205" s="338"/>
      <c r="OW205" s="338"/>
      <c r="OX205" s="338"/>
      <c r="OY205" s="338"/>
      <c r="OZ205" s="338"/>
      <c r="PA205" s="338"/>
      <c r="PB205" s="338"/>
      <c r="PC205" s="338"/>
      <c r="PD205" s="338"/>
      <c r="PE205" s="338"/>
      <c r="PF205" s="338"/>
      <c r="PG205" s="338"/>
      <c r="PH205" s="338"/>
      <c r="PI205" s="338"/>
      <c r="PJ205" s="338"/>
      <c r="PK205" s="338"/>
      <c r="PL205" s="338"/>
      <c r="PM205" s="338"/>
      <c r="PN205" s="338"/>
      <c r="PO205" s="338"/>
      <c r="PP205" s="338"/>
      <c r="PQ205" s="338"/>
      <c r="PR205" s="338"/>
      <c r="PS205" s="338"/>
      <c r="PT205" s="338"/>
      <c r="PU205" s="338"/>
      <c r="PV205" s="338"/>
      <c r="PW205" s="338"/>
      <c r="PX205" s="338"/>
      <c r="PY205" s="338"/>
      <c r="PZ205" s="338"/>
      <c r="QA205" s="338"/>
      <c r="QB205" s="338"/>
      <c r="QC205" s="338"/>
      <c r="QD205" s="338"/>
      <c r="QE205" s="338"/>
      <c r="QF205" s="338"/>
      <c r="QG205" s="338"/>
      <c r="QH205" s="338"/>
      <c r="QI205" s="338"/>
      <c r="QJ205" s="338"/>
      <c r="QK205" s="338"/>
      <c r="QL205" s="338"/>
      <c r="QM205" s="338"/>
      <c r="QN205" s="338"/>
      <c r="QO205" s="338"/>
      <c r="QP205" s="338"/>
      <c r="QQ205" s="338"/>
      <c r="QR205" s="338"/>
      <c r="QS205" s="338"/>
      <c r="QT205" s="338"/>
      <c r="QU205" s="338"/>
      <c r="QV205" s="338"/>
      <c r="QW205" s="338"/>
      <c r="QX205" s="338"/>
      <c r="QY205" s="338"/>
      <c r="QZ205" s="338"/>
      <c r="RA205" s="338"/>
      <c r="RB205" s="338"/>
      <c r="RC205" s="338"/>
      <c r="RD205" s="338"/>
      <c r="RE205" s="338"/>
      <c r="RF205" s="338"/>
      <c r="RG205" s="338"/>
      <c r="RH205" s="338"/>
      <c r="RI205" s="338"/>
      <c r="RJ205" s="338"/>
      <c r="RK205" s="338"/>
      <c r="RL205" s="338"/>
      <c r="RM205" s="338"/>
      <c r="RN205" s="338"/>
      <c r="RO205" s="338"/>
      <c r="RP205" s="338"/>
      <c r="RQ205" s="338"/>
      <c r="RR205" s="338"/>
      <c r="RS205" s="338"/>
      <c r="RT205" s="338"/>
      <c r="RU205" s="338"/>
      <c r="RV205" s="338"/>
      <c r="RW205" s="338"/>
      <c r="RX205" s="338"/>
      <c r="RY205" s="338"/>
      <c r="RZ205" s="338"/>
      <c r="SA205" s="338"/>
      <c r="SB205" s="338"/>
      <c r="SC205" s="338"/>
      <c r="SD205" s="338"/>
      <c r="SE205" s="338"/>
      <c r="SF205" s="338"/>
      <c r="SG205" s="338"/>
      <c r="SH205" s="338"/>
      <c r="SI205" s="338"/>
      <c r="SJ205" s="338"/>
      <c r="SK205" s="338"/>
      <c r="SL205" s="338"/>
      <c r="SM205" s="338"/>
      <c r="SN205" s="338"/>
      <c r="SO205" s="338"/>
      <c r="SP205" s="338"/>
      <c r="SQ205" s="338"/>
      <c r="SR205" s="338"/>
      <c r="SS205" s="338"/>
      <c r="ST205" s="338"/>
      <c r="SU205" s="338"/>
      <c r="SV205" s="338"/>
      <c r="SW205" s="338"/>
      <c r="SX205" s="338"/>
      <c r="SY205" s="338"/>
      <c r="SZ205" s="338"/>
      <c r="TA205" s="338"/>
      <c r="TB205" s="338"/>
      <c r="TC205" s="338"/>
      <c r="TD205" s="338"/>
      <c r="TE205" s="338"/>
      <c r="TF205" s="338"/>
      <c r="TG205" s="338"/>
      <c r="TH205" s="338"/>
      <c r="TI205" s="338"/>
      <c r="TJ205" s="338"/>
      <c r="TK205" s="338"/>
      <c r="TL205" s="338"/>
      <c r="TM205" s="338"/>
      <c r="TN205" s="338"/>
      <c r="TO205" s="338"/>
      <c r="TP205" s="338"/>
      <c r="TQ205" s="338"/>
      <c r="TR205" s="338"/>
      <c r="TS205" s="338"/>
      <c r="TT205" s="338"/>
      <c r="TU205" s="338"/>
      <c r="TV205" s="338"/>
      <c r="TW205" s="338"/>
      <c r="TX205" s="338"/>
      <c r="TY205" s="338"/>
      <c r="TZ205" s="338"/>
      <c r="UA205" s="338"/>
      <c r="UB205" s="338"/>
      <c r="UC205" s="338"/>
      <c r="UD205" s="338"/>
      <c r="UE205" s="338"/>
      <c r="UF205" s="338"/>
      <c r="UG205" s="338"/>
      <c r="UH205" s="338"/>
      <c r="UI205" s="338"/>
      <c r="UJ205" s="338"/>
      <c r="UK205" s="338"/>
      <c r="UL205" s="338"/>
      <c r="UM205" s="338"/>
      <c r="UN205" s="338"/>
      <c r="UO205" s="338"/>
      <c r="UP205" s="338"/>
      <c r="UQ205" s="338"/>
      <c r="UR205" s="338"/>
      <c r="US205" s="338"/>
      <c r="UT205" s="338"/>
      <c r="UU205" s="338"/>
      <c r="UV205" s="338"/>
      <c r="UW205" s="338"/>
      <c r="UX205" s="338"/>
      <c r="UY205" s="338"/>
      <c r="UZ205" s="338"/>
      <c r="VA205" s="338"/>
      <c r="VB205" s="338"/>
      <c r="VC205" s="338"/>
      <c r="VD205" s="338"/>
      <c r="VE205" s="338"/>
      <c r="VF205" s="338"/>
      <c r="VG205" s="338"/>
      <c r="VH205" s="338"/>
      <c r="VI205" s="338"/>
      <c r="VJ205" s="338"/>
      <c r="VK205" s="338"/>
      <c r="VL205" s="338"/>
      <c r="VM205" s="338"/>
      <c r="VN205" s="338"/>
      <c r="VO205" s="338"/>
      <c r="VP205" s="338"/>
      <c r="VQ205" s="338"/>
      <c r="VR205" s="338"/>
      <c r="VS205" s="338"/>
      <c r="VT205" s="338"/>
      <c r="VU205" s="338"/>
      <c r="VV205" s="338"/>
      <c r="VW205" s="338"/>
      <c r="VX205" s="338"/>
      <c r="VY205" s="338"/>
      <c r="VZ205" s="338"/>
      <c r="WA205" s="338"/>
      <c r="WB205" s="338"/>
      <c r="WC205" s="338"/>
      <c r="WD205" s="338"/>
      <c r="WE205" s="338"/>
      <c r="WF205" s="338"/>
      <c r="WG205" s="338"/>
      <c r="WH205" s="338"/>
      <c r="WI205" s="338"/>
      <c r="WJ205" s="338"/>
      <c r="WK205" s="338"/>
      <c r="WL205" s="338"/>
      <c r="WM205" s="338"/>
      <c r="WN205" s="338"/>
      <c r="WO205" s="338"/>
      <c r="WP205" s="338"/>
      <c r="WQ205" s="338"/>
      <c r="WR205" s="338"/>
      <c r="WS205" s="338"/>
      <c r="WT205" s="338"/>
      <c r="WU205" s="338"/>
      <c r="WV205" s="338"/>
      <c r="WW205" s="338"/>
      <c r="WX205" s="338"/>
      <c r="WY205" s="338"/>
      <c r="WZ205" s="338"/>
      <c r="XA205" s="338"/>
      <c r="XB205" s="338"/>
      <c r="XC205" s="338"/>
      <c r="XD205" s="338"/>
      <c r="XE205" s="338"/>
      <c r="XF205" s="338"/>
      <c r="XG205" s="338"/>
      <c r="XH205" s="338"/>
      <c r="XI205" s="338"/>
      <c r="XJ205" s="338"/>
      <c r="XK205" s="338"/>
      <c r="XL205" s="338"/>
      <c r="XM205" s="338"/>
      <c r="XN205" s="338"/>
      <c r="XO205" s="338"/>
      <c r="XP205" s="338"/>
      <c r="XQ205" s="338"/>
      <c r="XR205" s="338"/>
      <c r="XS205" s="338"/>
      <c r="XT205" s="338"/>
      <c r="XU205" s="338"/>
      <c r="XV205" s="338"/>
      <c r="XW205" s="338"/>
      <c r="XX205" s="338"/>
      <c r="XY205" s="338"/>
      <c r="XZ205" s="338"/>
      <c r="YA205" s="338"/>
      <c r="YB205" s="338"/>
      <c r="YC205" s="338"/>
      <c r="YD205" s="338"/>
      <c r="YE205" s="338"/>
      <c r="YF205" s="338"/>
      <c r="YG205" s="338"/>
      <c r="YH205" s="338"/>
      <c r="YI205" s="338"/>
      <c r="YJ205" s="338"/>
      <c r="YK205" s="338"/>
      <c r="YL205" s="338"/>
      <c r="YM205" s="338"/>
      <c r="YN205" s="338"/>
      <c r="YO205" s="338"/>
      <c r="YP205" s="338"/>
      <c r="YQ205" s="338"/>
      <c r="YR205" s="338"/>
      <c r="YS205" s="338"/>
      <c r="YT205" s="338"/>
      <c r="YU205" s="338"/>
      <c r="YV205" s="338"/>
      <c r="YW205" s="338"/>
      <c r="YX205" s="338"/>
      <c r="YY205" s="338"/>
      <c r="YZ205" s="338"/>
      <c r="ZA205" s="338"/>
      <c r="ZB205" s="338"/>
      <c r="ZC205" s="338"/>
      <c r="ZD205" s="338"/>
      <c r="ZE205" s="338"/>
      <c r="ZF205" s="338"/>
      <c r="ZG205" s="338"/>
      <c r="ZH205" s="338"/>
      <c r="ZI205" s="338"/>
      <c r="ZJ205" s="338"/>
      <c r="ZK205" s="338"/>
      <c r="ZL205" s="338"/>
      <c r="ZM205" s="338"/>
      <c r="ZN205" s="338"/>
      <c r="ZO205" s="338"/>
      <c r="ZP205" s="338"/>
      <c r="ZQ205" s="338"/>
      <c r="ZR205" s="338"/>
      <c r="ZS205" s="338"/>
      <c r="ZT205" s="338"/>
      <c r="ZU205" s="338"/>
      <c r="ZV205" s="338"/>
      <c r="ZW205" s="338"/>
      <c r="ZX205" s="338"/>
      <c r="ZY205" s="338"/>
      <c r="ZZ205" s="338"/>
      <c r="AAA205" s="338"/>
      <c r="AAB205" s="338"/>
      <c r="AAC205" s="338"/>
      <c r="AAD205" s="338"/>
      <c r="AAE205" s="338"/>
      <c r="AAF205" s="338"/>
      <c r="AAG205" s="338"/>
      <c r="AAH205" s="338"/>
      <c r="AAI205" s="338"/>
      <c r="AAJ205" s="338"/>
      <c r="AAK205" s="338"/>
      <c r="AAL205" s="338"/>
      <c r="AAM205" s="338"/>
      <c r="AAN205" s="338"/>
      <c r="AAO205" s="338"/>
      <c r="AAP205" s="338"/>
      <c r="AAQ205" s="338"/>
      <c r="AAR205" s="338"/>
      <c r="AAS205" s="338"/>
      <c r="AAT205" s="338"/>
      <c r="AAU205" s="338"/>
      <c r="AAV205" s="338"/>
      <c r="AAW205" s="338"/>
      <c r="AAX205" s="338"/>
      <c r="AAY205" s="338"/>
      <c r="AAZ205" s="338"/>
      <c r="ABA205" s="338"/>
      <c r="ABB205" s="338"/>
      <c r="ABC205" s="338"/>
      <c r="ABD205" s="338"/>
      <c r="ABE205" s="338"/>
      <c r="ABF205" s="338"/>
      <c r="ABG205" s="338"/>
      <c r="ABH205" s="338"/>
      <c r="ABI205" s="338"/>
      <c r="ABJ205" s="338"/>
      <c r="ABK205" s="338"/>
      <c r="ABL205" s="338"/>
      <c r="ABM205" s="338"/>
      <c r="ABN205" s="338"/>
      <c r="ABO205" s="338"/>
      <c r="ABP205" s="338"/>
      <c r="ABQ205" s="338"/>
      <c r="ABR205" s="338"/>
      <c r="ABS205" s="338"/>
      <c r="ABT205" s="338"/>
      <c r="ABU205" s="338"/>
      <c r="ABV205" s="338"/>
      <c r="ABW205" s="338"/>
      <c r="ABX205" s="338"/>
      <c r="ABY205" s="338"/>
      <c r="ABZ205" s="338"/>
      <c r="ACA205" s="338"/>
      <c r="ACB205" s="338"/>
      <c r="ACC205" s="338"/>
      <c r="ACD205" s="338"/>
      <c r="ACE205" s="338"/>
      <c r="ACF205" s="338"/>
      <c r="ACG205" s="338"/>
      <c r="ACH205" s="338"/>
      <c r="ACI205" s="338"/>
      <c r="ACJ205" s="338"/>
      <c r="ACK205" s="338"/>
      <c r="ACL205" s="338"/>
      <c r="ACM205" s="338"/>
      <c r="ACN205" s="338"/>
      <c r="ACO205" s="338"/>
      <c r="ACP205" s="338"/>
      <c r="ACQ205" s="338"/>
      <c r="ACR205" s="338"/>
      <c r="ACS205" s="338"/>
      <c r="ACT205" s="338"/>
      <c r="ACU205" s="338"/>
      <c r="ACV205" s="338"/>
      <c r="ACW205" s="338"/>
      <c r="ACX205" s="338"/>
      <c r="ACY205" s="338"/>
      <c r="ACZ205" s="338"/>
      <c r="ADA205" s="338"/>
      <c r="ADB205" s="338"/>
      <c r="ADC205" s="338"/>
      <c r="ADD205" s="338"/>
      <c r="ADE205" s="338"/>
      <c r="ADF205" s="338"/>
      <c r="ADG205" s="338"/>
      <c r="ADH205" s="338"/>
      <c r="ADI205" s="338"/>
      <c r="ADJ205" s="338"/>
      <c r="ADK205" s="338"/>
      <c r="ADL205" s="338"/>
      <c r="ADM205" s="338"/>
      <c r="ADN205" s="338"/>
      <c r="ADO205" s="338"/>
      <c r="ADP205" s="338"/>
      <c r="ADQ205" s="338"/>
      <c r="ADR205" s="338"/>
      <c r="ADS205" s="338"/>
      <c r="ADT205" s="338"/>
      <c r="ADU205" s="338"/>
      <c r="ADV205" s="338"/>
      <c r="ADW205" s="338"/>
      <c r="ADX205" s="338"/>
      <c r="ADY205" s="338"/>
      <c r="ADZ205" s="338"/>
      <c r="AEA205" s="338"/>
      <c r="AEB205" s="338"/>
      <c r="AEC205" s="338"/>
      <c r="AED205" s="338"/>
      <c r="AEE205" s="338"/>
      <c r="AEF205" s="338"/>
      <c r="AEG205" s="338"/>
      <c r="AEH205" s="338"/>
      <c r="AEI205" s="338"/>
      <c r="AEJ205" s="338"/>
      <c r="AEK205" s="338"/>
      <c r="AEL205" s="338"/>
      <c r="AEM205" s="338"/>
      <c r="AEN205" s="338"/>
      <c r="AEO205" s="338"/>
      <c r="AEP205" s="338"/>
      <c r="AEQ205" s="338"/>
      <c r="AER205" s="338"/>
      <c r="AES205" s="338"/>
      <c r="AET205" s="338"/>
      <c r="AEU205" s="338"/>
      <c r="AEV205" s="338"/>
      <c r="AEW205" s="338"/>
      <c r="AEX205" s="338"/>
      <c r="AEY205" s="338"/>
      <c r="AEZ205" s="338"/>
      <c r="AFA205" s="338"/>
      <c r="AFB205" s="338"/>
      <c r="AFC205" s="338"/>
      <c r="AFD205" s="338"/>
      <c r="AFE205" s="338"/>
      <c r="AFF205" s="338"/>
      <c r="AFG205" s="338"/>
      <c r="AFH205" s="338"/>
      <c r="AFI205" s="338"/>
      <c r="AFJ205" s="338"/>
      <c r="AFK205" s="338"/>
      <c r="AFL205" s="338"/>
      <c r="AFM205" s="338"/>
      <c r="AFN205" s="338"/>
      <c r="AFO205" s="338"/>
      <c r="AFP205" s="338"/>
      <c r="AFQ205" s="338"/>
      <c r="AFR205" s="338"/>
      <c r="AFS205" s="338"/>
      <c r="AFT205" s="338"/>
      <c r="AFU205" s="338"/>
      <c r="AFV205" s="338"/>
      <c r="AFW205" s="338"/>
      <c r="AFX205" s="338"/>
      <c r="AFY205" s="338"/>
      <c r="AFZ205" s="338"/>
      <c r="AGA205" s="338"/>
      <c r="AGB205" s="338"/>
      <c r="AGC205" s="338"/>
      <c r="AGD205" s="338"/>
      <c r="AGE205" s="338"/>
      <c r="AGF205" s="338"/>
      <c r="AGG205" s="338"/>
      <c r="AGH205" s="338"/>
      <c r="AGI205" s="338"/>
      <c r="AGJ205" s="338"/>
      <c r="AGK205" s="338"/>
      <c r="AGL205" s="338"/>
      <c r="AGM205" s="338"/>
      <c r="AGN205" s="338"/>
      <c r="AGO205" s="338"/>
      <c r="AGP205" s="338"/>
      <c r="AGQ205" s="338"/>
      <c r="AGR205" s="338"/>
      <c r="AGS205" s="338"/>
      <c r="AGT205" s="338"/>
      <c r="AGU205" s="338"/>
      <c r="AGV205" s="338"/>
      <c r="AGW205" s="338"/>
      <c r="AGX205" s="338"/>
      <c r="AGY205" s="338"/>
      <c r="AGZ205" s="338"/>
      <c r="AHA205" s="338"/>
      <c r="AHB205" s="338"/>
      <c r="AHC205" s="338"/>
      <c r="AHD205" s="338"/>
      <c r="AHE205" s="338"/>
      <c r="AHF205" s="338"/>
      <c r="AHG205" s="338"/>
      <c r="AHH205" s="338"/>
      <c r="AHI205" s="338"/>
      <c r="AHJ205" s="338"/>
      <c r="AHK205" s="338"/>
      <c r="AHL205" s="338"/>
      <c r="AHM205" s="338"/>
      <c r="AHN205" s="338"/>
      <c r="AHO205" s="338"/>
      <c r="AHP205" s="338"/>
      <c r="AHQ205" s="338"/>
      <c r="AHR205" s="338"/>
      <c r="AHS205" s="338"/>
      <c r="AHT205" s="338"/>
      <c r="AHU205" s="338"/>
      <c r="AHV205" s="338"/>
      <c r="AHW205" s="338"/>
      <c r="AHX205" s="338"/>
      <c r="AHY205" s="338"/>
      <c r="AHZ205" s="338"/>
      <c r="AIA205" s="338"/>
      <c r="AIB205" s="338"/>
      <c r="AIC205" s="338"/>
      <c r="AID205" s="338"/>
      <c r="AIE205" s="338"/>
      <c r="AIF205" s="338"/>
      <c r="AIG205" s="338"/>
      <c r="AIH205" s="338"/>
      <c r="AII205" s="338"/>
      <c r="AIJ205" s="338"/>
      <c r="AIK205" s="338"/>
      <c r="AIL205" s="338"/>
      <c r="AIM205" s="338"/>
      <c r="AIN205" s="338"/>
      <c r="AIO205" s="338"/>
      <c r="AIP205" s="338"/>
      <c r="AIQ205" s="338"/>
      <c r="AIR205" s="338"/>
      <c r="AIS205" s="338"/>
      <c r="AIT205" s="338"/>
      <c r="AIU205" s="338"/>
      <c r="AIV205" s="338"/>
      <c r="AIW205" s="338"/>
      <c r="AIX205" s="338"/>
      <c r="AIY205" s="338"/>
      <c r="AIZ205" s="338"/>
      <c r="AJA205" s="338"/>
      <c r="AJB205" s="338"/>
      <c r="AJC205" s="338"/>
      <c r="AJD205" s="338"/>
      <c r="AJE205" s="338"/>
      <c r="AJF205" s="338"/>
      <c r="AJG205" s="338"/>
      <c r="AJH205" s="338"/>
      <c r="AJI205" s="338"/>
      <c r="AJJ205" s="338"/>
      <c r="AJK205" s="338"/>
      <c r="AJL205" s="338"/>
      <c r="AJM205" s="338"/>
      <c r="AJN205" s="338"/>
      <c r="AJO205" s="338"/>
      <c r="AJP205" s="338"/>
      <c r="AJQ205" s="338"/>
      <c r="AJR205" s="338"/>
      <c r="AJS205" s="338"/>
      <c r="AJT205" s="338"/>
      <c r="AJU205" s="338"/>
      <c r="AJV205" s="338"/>
      <c r="AJW205" s="338"/>
      <c r="AJX205" s="338"/>
      <c r="AJY205" s="338"/>
      <c r="AJZ205" s="338"/>
      <c r="AKA205" s="338"/>
      <c r="AKB205" s="338"/>
      <c r="AKC205" s="338"/>
      <c r="AKD205" s="338"/>
      <c r="AKE205" s="338"/>
      <c r="AKF205" s="338"/>
      <c r="AKG205" s="338"/>
      <c r="AKH205" s="338"/>
      <c r="AKI205" s="338"/>
      <c r="AKJ205" s="338"/>
      <c r="AKK205" s="338"/>
      <c r="AKL205" s="338"/>
      <c r="AKM205" s="338"/>
      <c r="AKN205" s="338"/>
      <c r="AKO205" s="338"/>
      <c r="AKP205" s="338"/>
      <c r="AKQ205" s="338"/>
      <c r="AKR205" s="338"/>
      <c r="AKS205" s="338"/>
      <c r="AKT205" s="338"/>
      <c r="AKU205" s="338"/>
      <c r="AKV205" s="338"/>
      <c r="AKW205" s="338"/>
      <c r="AKX205" s="338"/>
      <c r="AKY205" s="338"/>
      <c r="AKZ205" s="338"/>
      <c r="ALA205" s="338"/>
      <c r="ALB205" s="338"/>
      <c r="ALC205" s="338"/>
      <c r="ALD205" s="338"/>
      <c r="ALE205" s="338"/>
      <c r="ALF205" s="338"/>
      <c r="ALG205" s="338"/>
      <c r="ALH205" s="338"/>
      <c r="ALI205" s="338"/>
      <c r="ALJ205" s="338"/>
      <c r="ALK205" s="338"/>
      <c r="ALL205" s="338"/>
      <c r="ALM205" s="338"/>
      <c r="ALN205" s="338"/>
      <c r="ALO205" s="338"/>
      <c r="ALP205" s="338"/>
      <c r="ALQ205" s="338"/>
      <c r="ALR205" s="338"/>
      <c r="ALS205" s="338"/>
      <c r="ALT205" s="338"/>
      <c r="ALU205" s="338"/>
      <c r="ALV205" s="338"/>
      <c r="ALW205" s="338"/>
      <c r="ALX205" s="338"/>
      <c r="ALY205" s="338"/>
      <c r="ALZ205" s="338"/>
      <c r="AMA205" s="338"/>
      <c r="AMB205" s="338"/>
      <c r="AMC205" s="338"/>
      <c r="AMD205" s="338"/>
      <c r="AME205" s="338"/>
      <c r="AMF205" s="338"/>
      <c r="AMG205" s="338"/>
      <c r="AMH205" s="338"/>
      <c r="AMI205" s="338"/>
      <c r="AMJ205" s="338"/>
    </row>
    <row r="206" spans="1:1024" customFormat="1" ht="15.6" customHeight="1" x14ac:dyDescent="0.3">
      <c r="A206" s="323">
        <v>97339</v>
      </c>
      <c r="B206" s="324" t="s">
        <v>82</v>
      </c>
      <c r="C206" s="325" t="s">
        <v>885</v>
      </c>
      <c r="D206" s="326" t="s">
        <v>885</v>
      </c>
      <c r="E206" s="327" t="s">
        <v>50</v>
      </c>
      <c r="F206" s="328" t="s">
        <v>616</v>
      </c>
      <c r="G206" s="159" t="s">
        <v>1222</v>
      </c>
      <c r="H206" s="329">
        <v>5</v>
      </c>
      <c r="I206" s="329">
        <v>4</v>
      </c>
      <c r="J206" s="329">
        <v>150</v>
      </c>
      <c r="K206" s="329">
        <v>60</v>
      </c>
      <c r="L206" s="329">
        <v>90</v>
      </c>
      <c r="M206" s="327" t="s">
        <v>32</v>
      </c>
      <c r="N206" s="328" t="s">
        <v>14</v>
      </c>
      <c r="O206" s="327" t="s">
        <v>941</v>
      </c>
      <c r="P206" s="327" t="s">
        <v>908</v>
      </c>
      <c r="Q206" s="330" t="s">
        <v>95</v>
      </c>
      <c r="R206" s="329">
        <v>33</v>
      </c>
      <c r="S206" s="327" t="s">
        <v>51</v>
      </c>
      <c r="T206" s="332" t="s">
        <v>52</v>
      </c>
      <c r="U206" s="329">
        <v>3</v>
      </c>
      <c r="V206" s="327" t="s">
        <v>62</v>
      </c>
      <c r="W206" s="327" t="s">
        <v>44</v>
      </c>
      <c r="X206" s="327" t="s">
        <v>557</v>
      </c>
      <c r="Y206" s="327" t="s">
        <v>1129</v>
      </c>
      <c r="Z206" s="332" t="s">
        <v>60</v>
      </c>
      <c r="AA206" s="327" t="s">
        <v>32</v>
      </c>
      <c r="AB206" s="327" t="s">
        <v>91</v>
      </c>
      <c r="AC206" s="327" t="s">
        <v>92</v>
      </c>
      <c r="AD206" s="334" t="s">
        <v>85</v>
      </c>
      <c r="AE206" s="332"/>
      <c r="AF206" s="350"/>
      <c r="AG206" s="338"/>
      <c r="AH206" s="338"/>
      <c r="AI206" s="338"/>
      <c r="AJ206" s="338"/>
      <c r="AK206" s="338"/>
      <c r="AL206" s="338"/>
      <c r="AM206" s="338"/>
      <c r="AN206" s="338"/>
      <c r="AO206" s="338"/>
      <c r="AP206" s="338"/>
      <c r="AQ206" s="338"/>
      <c r="AR206" s="338"/>
      <c r="AS206" s="338"/>
      <c r="AT206" s="338"/>
      <c r="AU206" s="338"/>
      <c r="AV206" s="338"/>
      <c r="AW206" s="338"/>
      <c r="AX206" s="338"/>
      <c r="AY206" s="338"/>
      <c r="AZ206" s="338"/>
      <c r="BA206" s="338"/>
      <c r="BB206" s="338"/>
      <c r="BC206" s="338"/>
      <c r="BD206" s="338"/>
      <c r="BE206" s="338"/>
      <c r="BF206" s="338"/>
      <c r="BG206" s="338"/>
      <c r="BH206" s="338"/>
      <c r="BI206" s="338"/>
      <c r="BJ206" s="338"/>
      <c r="BK206" s="338"/>
      <c r="BL206" s="338"/>
      <c r="BM206" s="338"/>
      <c r="BN206" s="338"/>
      <c r="BO206" s="338"/>
      <c r="BP206" s="338"/>
      <c r="BQ206" s="338"/>
      <c r="BR206" s="338"/>
      <c r="BS206" s="338"/>
      <c r="BT206" s="338"/>
      <c r="BU206" s="338"/>
      <c r="BV206" s="338"/>
      <c r="BW206" s="338"/>
      <c r="BX206" s="338"/>
      <c r="BY206" s="338"/>
      <c r="BZ206" s="338"/>
      <c r="CA206" s="338"/>
      <c r="CB206" s="338"/>
      <c r="CC206" s="338"/>
      <c r="CD206" s="338"/>
      <c r="CE206" s="338"/>
      <c r="CF206" s="338"/>
      <c r="CG206" s="338"/>
      <c r="CH206" s="338"/>
      <c r="CI206" s="338"/>
      <c r="CJ206" s="338"/>
      <c r="CK206" s="338"/>
      <c r="CL206" s="338"/>
      <c r="CM206" s="338"/>
      <c r="CN206" s="338"/>
      <c r="CO206" s="338"/>
      <c r="CP206" s="338"/>
      <c r="CQ206" s="338"/>
      <c r="CR206" s="338"/>
      <c r="CS206" s="338"/>
      <c r="CT206" s="338"/>
      <c r="CU206" s="338"/>
      <c r="CV206" s="338"/>
      <c r="CW206" s="338"/>
      <c r="CX206" s="338"/>
      <c r="CY206" s="338"/>
      <c r="CZ206" s="338"/>
      <c r="DA206" s="338"/>
      <c r="DB206" s="338"/>
      <c r="DC206" s="338"/>
      <c r="DD206" s="338"/>
      <c r="DE206" s="338"/>
      <c r="DF206" s="338"/>
      <c r="DG206" s="338"/>
      <c r="DH206" s="338"/>
      <c r="DI206" s="338"/>
      <c r="DJ206" s="338"/>
      <c r="DK206" s="338"/>
      <c r="DL206" s="338"/>
      <c r="DM206" s="338"/>
      <c r="DN206" s="338"/>
      <c r="DO206" s="338"/>
      <c r="DP206" s="338"/>
      <c r="DQ206" s="338"/>
      <c r="DR206" s="338"/>
      <c r="DS206" s="338"/>
      <c r="DT206" s="338"/>
      <c r="DU206" s="338"/>
      <c r="DV206" s="338"/>
      <c r="DW206" s="338"/>
      <c r="DX206" s="338"/>
      <c r="DY206" s="338"/>
      <c r="DZ206" s="338"/>
      <c r="EA206" s="338"/>
      <c r="EB206" s="338"/>
      <c r="EC206" s="338"/>
      <c r="ED206" s="338"/>
      <c r="EE206" s="338"/>
      <c r="EF206" s="338"/>
      <c r="EG206" s="338"/>
      <c r="EH206" s="338"/>
      <c r="EI206" s="338"/>
      <c r="EJ206" s="338"/>
      <c r="EK206" s="338"/>
      <c r="EL206" s="338"/>
      <c r="EM206" s="338"/>
      <c r="EN206" s="338"/>
      <c r="EO206" s="338"/>
      <c r="EP206" s="338"/>
      <c r="EQ206" s="338"/>
      <c r="ER206" s="338"/>
      <c r="ES206" s="338"/>
      <c r="ET206" s="338"/>
      <c r="EU206" s="338"/>
      <c r="EV206" s="338"/>
      <c r="EW206" s="338"/>
      <c r="EX206" s="338"/>
      <c r="EY206" s="338"/>
      <c r="EZ206" s="338"/>
      <c r="FA206" s="338"/>
      <c r="FB206" s="338"/>
      <c r="FC206" s="338"/>
      <c r="FD206" s="338"/>
      <c r="FE206" s="338"/>
      <c r="FF206" s="338"/>
      <c r="FG206" s="338"/>
      <c r="FH206" s="338"/>
      <c r="FI206" s="338"/>
      <c r="FJ206" s="338"/>
      <c r="FK206" s="338"/>
      <c r="FL206" s="338"/>
      <c r="FM206" s="338"/>
      <c r="FN206" s="338"/>
      <c r="FO206" s="338"/>
      <c r="FP206" s="338"/>
      <c r="FQ206" s="338"/>
      <c r="FR206" s="338"/>
      <c r="FS206" s="338"/>
      <c r="FT206" s="338"/>
      <c r="FU206" s="338"/>
      <c r="FV206" s="338"/>
      <c r="FW206" s="338"/>
      <c r="FX206" s="338"/>
      <c r="FY206" s="338"/>
      <c r="FZ206" s="338"/>
      <c r="GA206" s="338"/>
      <c r="GB206" s="338"/>
      <c r="GC206" s="338"/>
      <c r="GD206" s="338"/>
      <c r="GE206" s="338"/>
      <c r="GF206" s="338"/>
      <c r="GG206" s="338"/>
      <c r="GH206" s="338"/>
      <c r="GI206" s="338"/>
      <c r="GJ206" s="338"/>
      <c r="GK206" s="338"/>
      <c r="GL206" s="338"/>
      <c r="GM206" s="338"/>
      <c r="GN206" s="338"/>
      <c r="GO206" s="338"/>
      <c r="GP206" s="338"/>
      <c r="GQ206" s="338"/>
      <c r="GR206" s="338"/>
      <c r="GS206" s="338"/>
      <c r="GT206" s="338"/>
      <c r="GU206" s="338"/>
      <c r="GV206" s="338"/>
      <c r="GW206" s="338"/>
      <c r="GX206" s="338"/>
      <c r="GY206" s="338"/>
      <c r="GZ206" s="338"/>
      <c r="HA206" s="338"/>
      <c r="HB206" s="338"/>
      <c r="HC206" s="338"/>
      <c r="HD206" s="338"/>
      <c r="HE206" s="338"/>
      <c r="HF206" s="338"/>
      <c r="HG206" s="338"/>
      <c r="HH206" s="338"/>
      <c r="HI206" s="338"/>
      <c r="HJ206" s="338"/>
      <c r="HK206" s="338"/>
      <c r="HL206" s="338"/>
      <c r="HM206" s="338"/>
      <c r="HN206" s="338"/>
      <c r="HO206" s="338"/>
      <c r="HP206" s="338"/>
      <c r="HQ206" s="338"/>
      <c r="HR206" s="338"/>
      <c r="HS206" s="338"/>
      <c r="HT206" s="338"/>
      <c r="HU206" s="338"/>
      <c r="HV206" s="338"/>
      <c r="HW206" s="338"/>
      <c r="HX206" s="338"/>
      <c r="HY206" s="338"/>
      <c r="HZ206" s="338"/>
      <c r="IA206" s="338"/>
      <c r="IB206" s="338"/>
      <c r="IC206" s="338"/>
      <c r="ID206" s="338"/>
      <c r="IE206" s="338"/>
      <c r="IF206" s="338"/>
      <c r="IG206" s="338"/>
      <c r="IH206" s="338"/>
      <c r="II206" s="338"/>
      <c r="IJ206" s="338"/>
      <c r="IK206" s="338"/>
      <c r="IL206" s="338"/>
      <c r="IM206" s="338"/>
      <c r="IN206" s="338"/>
      <c r="IO206" s="338"/>
      <c r="IP206" s="338"/>
      <c r="IQ206" s="338"/>
      <c r="IR206" s="338"/>
      <c r="IS206" s="338"/>
      <c r="IT206" s="338"/>
      <c r="IU206" s="338"/>
      <c r="IV206" s="338"/>
      <c r="IW206" s="338"/>
      <c r="IX206" s="338"/>
      <c r="IY206" s="338"/>
      <c r="IZ206" s="338"/>
      <c r="JA206" s="338"/>
      <c r="JB206" s="338"/>
      <c r="JC206" s="338"/>
      <c r="JD206" s="338"/>
      <c r="JE206" s="338"/>
      <c r="JF206" s="338"/>
      <c r="JG206" s="338"/>
      <c r="JH206" s="338"/>
      <c r="JI206" s="338"/>
      <c r="JJ206" s="338"/>
      <c r="JK206" s="338"/>
      <c r="JL206" s="338"/>
      <c r="JM206" s="338"/>
      <c r="JN206" s="338"/>
      <c r="JO206" s="338"/>
      <c r="JP206" s="338"/>
      <c r="JQ206" s="338"/>
      <c r="JR206" s="338"/>
      <c r="JS206" s="338"/>
      <c r="JT206" s="338"/>
      <c r="JU206" s="338"/>
      <c r="JV206" s="338"/>
      <c r="JW206" s="338"/>
      <c r="JX206" s="338"/>
      <c r="JY206" s="338"/>
      <c r="JZ206" s="338"/>
      <c r="KA206" s="338"/>
      <c r="KB206" s="338"/>
      <c r="KC206" s="338"/>
      <c r="KD206" s="338"/>
      <c r="KE206" s="338"/>
      <c r="KF206" s="338"/>
      <c r="KG206" s="338"/>
      <c r="KH206" s="338"/>
      <c r="KI206" s="338"/>
      <c r="KJ206" s="338"/>
      <c r="KK206" s="338"/>
      <c r="KL206" s="338"/>
      <c r="KM206" s="338"/>
      <c r="KN206" s="338"/>
      <c r="KO206" s="338"/>
      <c r="KP206" s="338"/>
      <c r="KQ206" s="338"/>
      <c r="KR206" s="338"/>
      <c r="KS206" s="338"/>
      <c r="KT206" s="338"/>
      <c r="KU206" s="338"/>
      <c r="KV206" s="338"/>
      <c r="KW206" s="338"/>
      <c r="KX206" s="338"/>
      <c r="KY206" s="338"/>
      <c r="KZ206" s="338"/>
      <c r="LA206" s="338"/>
      <c r="LB206" s="338"/>
      <c r="LC206" s="338"/>
      <c r="LD206" s="338"/>
      <c r="LE206" s="338"/>
      <c r="LF206" s="338"/>
      <c r="LG206" s="338"/>
      <c r="LH206" s="338"/>
      <c r="LI206" s="338"/>
      <c r="LJ206" s="338"/>
      <c r="LK206" s="338"/>
      <c r="LL206" s="338"/>
      <c r="LM206" s="338"/>
      <c r="LN206" s="338"/>
      <c r="LO206" s="338"/>
      <c r="LP206" s="338"/>
      <c r="LQ206" s="338"/>
      <c r="LR206" s="338"/>
      <c r="LS206" s="338"/>
      <c r="LT206" s="338"/>
      <c r="LU206" s="338"/>
      <c r="LV206" s="338"/>
      <c r="LW206" s="338"/>
      <c r="LX206" s="338"/>
      <c r="LY206" s="338"/>
      <c r="LZ206" s="338"/>
      <c r="MA206" s="338"/>
      <c r="MB206" s="338"/>
      <c r="MC206" s="338"/>
      <c r="MD206" s="338"/>
      <c r="ME206" s="338"/>
      <c r="MF206" s="338"/>
      <c r="MG206" s="338"/>
      <c r="MH206" s="338"/>
      <c r="MI206" s="338"/>
      <c r="MJ206" s="338"/>
      <c r="MK206" s="338"/>
      <c r="ML206" s="338"/>
      <c r="MM206" s="338"/>
      <c r="MN206" s="338"/>
      <c r="MO206" s="338"/>
      <c r="MP206" s="338"/>
      <c r="MQ206" s="338"/>
      <c r="MR206" s="338"/>
      <c r="MS206" s="338"/>
      <c r="MT206" s="338"/>
      <c r="MU206" s="338"/>
      <c r="MV206" s="338"/>
      <c r="MW206" s="338"/>
      <c r="MX206" s="338"/>
      <c r="MY206" s="338"/>
      <c r="MZ206" s="338"/>
      <c r="NA206" s="338"/>
      <c r="NB206" s="338"/>
      <c r="NC206" s="338"/>
      <c r="ND206" s="338"/>
      <c r="NE206" s="338"/>
      <c r="NF206" s="338"/>
      <c r="NG206" s="338"/>
      <c r="NH206" s="338"/>
      <c r="NI206" s="338"/>
      <c r="NJ206" s="338"/>
      <c r="NK206" s="338"/>
      <c r="NL206" s="338"/>
      <c r="NM206" s="338"/>
      <c r="NN206" s="338"/>
      <c r="NO206" s="338"/>
      <c r="NP206" s="338"/>
      <c r="NQ206" s="338"/>
      <c r="NR206" s="338"/>
      <c r="NS206" s="338"/>
      <c r="NT206" s="338"/>
      <c r="NU206" s="338"/>
      <c r="NV206" s="338"/>
      <c r="NW206" s="338"/>
      <c r="NX206" s="338"/>
      <c r="NY206" s="338"/>
      <c r="NZ206" s="338"/>
      <c r="OA206" s="338"/>
      <c r="OB206" s="338"/>
      <c r="OC206" s="338"/>
      <c r="OD206" s="338"/>
      <c r="OE206" s="338"/>
      <c r="OF206" s="338"/>
      <c r="OG206" s="338"/>
      <c r="OH206" s="338"/>
      <c r="OI206" s="338"/>
      <c r="OJ206" s="338"/>
      <c r="OK206" s="338"/>
      <c r="OL206" s="338"/>
      <c r="OM206" s="338"/>
      <c r="ON206" s="338"/>
      <c r="OO206" s="338"/>
      <c r="OP206" s="338"/>
      <c r="OQ206" s="338"/>
      <c r="OR206" s="338"/>
      <c r="OS206" s="338"/>
      <c r="OT206" s="338"/>
      <c r="OU206" s="338"/>
      <c r="OV206" s="338"/>
      <c r="OW206" s="338"/>
      <c r="OX206" s="338"/>
      <c r="OY206" s="338"/>
      <c r="OZ206" s="338"/>
      <c r="PA206" s="338"/>
      <c r="PB206" s="338"/>
      <c r="PC206" s="338"/>
      <c r="PD206" s="338"/>
      <c r="PE206" s="338"/>
      <c r="PF206" s="338"/>
      <c r="PG206" s="338"/>
      <c r="PH206" s="338"/>
      <c r="PI206" s="338"/>
      <c r="PJ206" s="338"/>
      <c r="PK206" s="338"/>
      <c r="PL206" s="338"/>
      <c r="PM206" s="338"/>
      <c r="PN206" s="338"/>
      <c r="PO206" s="338"/>
      <c r="PP206" s="338"/>
      <c r="PQ206" s="338"/>
      <c r="PR206" s="338"/>
      <c r="PS206" s="338"/>
      <c r="PT206" s="338"/>
      <c r="PU206" s="338"/>
      <c r="PV206" s="338"/>
      <c r="PW206" s="338"/>
      <c r="PX206" s="338"/>
      <c r="PY206" s="338"/>
      <c r="PZ206" s="338"/>
      <c r="QA206" s="338"/>
      <c r="QB206" s="338"/>
      <c r="QC206" s="338"/>
      <c r="QD206" s="338"/>
      <c r="QE206" s="338"/>
      <c r="QF206" s="338"/>
      <c r="QG206" s="338"/>
      <c r="QH206" s="338"/>
      <c r="QI206" s="338"/>
      <c r="QJ206" s="338"/>
      <c r="QK206" s="338"/>
      <c r="QL206" s="338"/>
      <c r="QM206" s="338"/>
      <c r="QN206" s="338"/>
      <c r="QO206" s="338"/>
      <c r="QP206" s="338"/>
      <c r="QQ206" s="338"/>
      <c r="QR206" s="338"/>
      <c r="QS206" s="338"/>
      <c r="QT206" s="338"/>
      <c r="QU206" s="338"/>
      <c r="QV206" s="338"/>
      <c r="QW206" s="338"/>
      <c r="QX206" s="338"/>
      <c r="QY206" s="338"/>
      <c r="QZ206" s="338"/>
      <c r="RA206" s="338"/>
      <c r="RB206" s="338"/>
      <c r="RC206" s="338"/>
      <c r="RD206" s="338"/>
      <c r="RE206" s="338"/>
      <c r="RF206" s="338"/>
      <c r="RG206" s="338"/>
      <c r="RH206" s="338"/>
      <c r="RI206" s="338"/>
      <c r="RJ206" s="338"/>
      <c r="RK206" s="338"/>
      <c r="RL206" s="338"/>
      <c r="RM206" s="338"/>
      <c r="RN206" s="338"/>
      <c r="RO206" s="338"/>
      <c r="RP206" s="338"/>
      <c r="RQ206" s="338"/>
      <c r="RR206" s="338"/>
      <c r="RS206" s="338"/>
      <c r="RT206" s="338"/>
      <c r="RU206" s="338"/>
      <c r="RV206" s="338"/>
      <c r="RW206" s="338"/>
      <c r="RX206" s="338"/>
      <c r="RY206" s="338"/>
      <c r="RZ206" s="338"/>
      <c r="SA206" s="338"/>
      <c r="SB206" s="338"/>
      <c r="SC206" s="338"/>
      <c r="SD206" s="338"/>
      <c r="SE206" s="338"/>
      <c r="SF206" s="338"/>
      <c r="SG206" s="338"/>
      <c r="SH206" s="338"/>
      <c r="SI206" s="338"/>
      <c r="SJ206" s="338"/>
      <c r="SK206" s="338"/>
      <c r="SL206" s="338"/>
      <c r="SM206" s="338"/>
      <c r="SN206" s="338"/>
      <c r="SO206" s="338"/>
      <c r="SP206" s="338"/>
      <c r="SQ206" s="338"/>
      <c r="SR206" s="338"/>
      <c r="SS206" s="338"/>
      <c r="ST206" s="338"/>
      <c r="SU206" s="338"/>
      <c r="SV206" s="338"/>
      <c r="SW206" s="338"/>
      <c r="SX206" s="338"/>
      <c r="SY206" s="338"/>
      <c r="SZ206" s="338"/>
      <c r="TA206" s="338"/>
      <c r="TB206" s="338"/>
      <c r="TC206" s="338"/>
      <c r="TD206" s="338"/>
      <c r="TE206" s="338"/>
      <c r="TF206" s="338"/>
      <c r="TG206" s="338"/>
      <c r="TH206" s="338"/>
      <c r="TI206" s="338"/>
      <c r="TJ206" s="338"/>
      <c r="TK206" s="338"/>
      <c r="TL206" s="338"/>
      <c r="TM206" s="338"/>
      <c r="TN206" s="338"/>
      <c r="TO206" s="338"/>
      <c r="TP206" s="338"/>
      <c r="TQ206" s="338"/>
      <c r="TR206" s="338"/>
      <c r="TS206" s="338"/>
      <c r="TT206" s="338"/>
      <c r="TU206" s="338"/>
      <c r="TV206" s="338"/>
      <c r="TW206" s="338"/>
      <c r="TX206" s="338"/>
      <c r="TY206" s="338"/>
      <c r="TZ206" s="338"/>
      <c r="UA206" s="338"/>
      <c r="UB206" s="338"/>
      <c r="UC206" s="338"/>
      <c r="UD206" s="338"/>
      <c r="UE206" s="338"/>
      <c r="UF206" s="338"/>
      <c r="UG206" s="338"/>
      <c r="UH206" s="338"/>
      <c r="UI206" s="338"/>
      <c r="UJ206" s="338"/>
      <c r="UK206" s="338"/>
      <c r="UL206" s="338"/>
      <c r="UM206" s="338"/>
      <c r="UN206" s="338"/>
      <c r="UO206" s="338"/>
      <c r="UP206" s="338"/>
      <c r="UQ206" s="338"/>
      <c r="UR206" s="338"/>
      <c r="US206" s="338"/>
      <c r="UT206" s="338"/>
      <c r="UU206" s="338"/>
      <c r="UV206" s="338"/>
      <c r="UW206" s="338"/>
      <c r="UX206" s="338"/>
      <c r="UY206" s="338"/>
      <c r="UZ206" s="338"/>
      <c r="VA206" s="338"/>
      <c r="VB206" s="338"/>
      <c r="VC206" s="338"/>
      <c r="VD206" s="338"/>
      <c r="VE206" s="338"/>
      <c r="VF206" s="338"/>
      <c r="VG206" s="338"/>
      <c r="VH206" s="338"/>
      <c r="VI206" s="338"/>
      <c r="VJ206" s="338"/>
      <c r="VK206" s="338"/>
      <c r="VL206" s="338"/>
      <c r="VM206" s="338"/>
      <c r="VN206" s="338"/>
      <c r="VO206" s="338"/>
      <c r="VP206" s="338"/>
      <c r="VQ206" s="338"/>
      <c r="VR206" s="338"/>
      <c r="VS206" s="338"/>
      <c r="VT206" s="338"/>
      <c r="VU206" s="338"/>
      <c r="VV206" s="338"/>
      <c r="VW206" s="338"/>
      <c r="VX206" s="338"/>
      <c r="VY206" s="338"/>
      <c r="VZ206" s="338"/>
      <c r="WA206" s="338"/>
      <c r="WB206" s="338"/>
      <c r="WC206" s="338"/>
      <c r="WD206" s="338"/>
      <c r="WE206" s="338"/>
      <c r="WF206" s="338"/>
      <c r="WG206" s="338"/>
      <c r="WH206" s="338"/>
      <c r="WI206" s="338"/>
      <c r="WJ206" s="338"/>
      <c r="WK206" s="338"/>
      <c r="WL206" s="338"/>
      <c r="WM206" s="338"/>
      <c r="WN206" s="338"/>
      <c r="WO206" s="338"/>
      <c r="WP206" s="338"/>
      <c r="WQ206" s="338"/>
      <c r="WR206" s="338"/>
      <c r="WS206" s="338"/>
      <c r="WT206" s="338"/>
      <c r="WU206" s="338"/>
      <c r="WV206" s="338"/>
      <c r="WW206" s="338"/>
      <c r="WX206" s="338"/>
      <c r="WY206" s="338"/>
      <c r="WZ206" s="338"/>
      <c r="XA206" s="338"/>
      <c r="XB206" s="338"/>
      <c r="XC206" s="338"/>
      <c r="XD206" s="338"/>
      <c r="XE206" s="338"/>
      <c r="XF206" s="338"/>
      <c r="XG206" s="338"/>
      <c r="XH206" s="338"/>
      <c r="XI206" s="338"/>
      <c r="XJ206" s="338"/>
      <c r="XK206" s="338"/>
      <c r="XL206" s="338"/>
      <c r="XM206" s="338"/>
      <c r="XN206" s="338"/>
      <c r="XO206" s="338"/>
      <c r="XP206" s="338"/>
      <c r="XQ206" s="338"/>
      <c r="XR206" s="338"/>
      <c r="XS206" s="338"/>
      <c r="XT206" s="338"/>
      <c r="XU206" s="338"/>
      <c r="XV206" s="338"/>
      <c r="XW206" s="338"/>
      <c r="XX206" s="338"/>
      <c r="XY206" s="338"/>
      <c r="XZ206" s="338"/>
      <c r="YA206" s="338"/>
      <c r="YB206" s="338"/>
      <c r="YC206" s="338"/>
      <c r="YD206" s="338"/>
      <c r="YE206" s="338"/>
      <c r="YF206" s="338"/>
      <c r="YG206" s="338"/>
      <c r="YH206" s="338"/>
      <c r="YI206" s="338"/>
      <c r="YJ206" s="338"/>
      <c r="YK206" s="338"/>
      <c r="YL206" s="338"/>
      <c r="YM206" s="338"/>
      <c r="YN206" s="338"/>
      <c r="YO206" s="338"/>
      <c r="YP206" s="338"/>
      <c r="YQ206" s="338"/>
      <c r="YR206" s="338"/>
      <c r="YS206" s="338"/>
      <c r="YT206" s="338"/>
      <c r="YU206" s="338"/>
      <c r="YV206" s="338"/>
      <c r="YW206" s="338"/>
      <c r="YX206" s="338"/>
      <c r="YY206" s="338"/>
      <c r="YZ206" s="338"/>
      <c r="ZA206" s="338"/>
      <c r="ZB206" s="338"/>
      <c r="ZC206" s="338"/>
      <c r="ZD206" s="338"/>
      <c r="ZE206" s="338"/>
      <c r="ZF206" s="338"/>
      <c r="ZG206" s="338"/>
      <c r="ZH206" s="338"/>
      <c r="ZI206" s="338"/>
      <c r="ZJ206" s="338"/>
      <c r="ZK206" s="338"/>
      <c r="ZL206" s="338"/>
      <c r="ZM206" s="338"/>
      <c r="ZN206" s="338"/>
      <c r="ZO206" s="338"/>
      <c r="ZP206" s="338"/>
      <c r="ZQ206" s="338"/>
      <c r="ZR206" s="338"/>
      <c r="ZS206" s="338"/>
      <c r="ZT206" s="338"/>
      <c r="ZU206" s="338"/>
      <c r="ZV206" s="338"/>
      <c r="ZW206" s="338"/>
      <c r="ZX206" s="338"/>
      <c r="ZY206" s="338"/>
      <c r="ZZ206" s="338"/>
      <c r="AAA206" s="338"/>
      <c r="AAB206" s="338"/>
      <c r="AAC206" s="338"/>
      <c r="AAD206" s="338"/>
      <c r="AAE206" s="338"/>
      <c r="AAF206" s="338"/>
      <c r="AAG206" s="338"/>
      <c r="AAH206" s="338"/>
      <c r="AAI206" s="338"/>
      <c r="AAJ206" s="338"/>
      <c r="AAK206" s="338"/>
      <c r="AAL206" s="338"/>
      <c r="AAM206" s="338"/>
      <c r="AAN206" s="338"/>
      <c r="AAO206" s="338"/>
      <c r="AAP206" s="338"/>
      <c r="AAQ206" s="338"/>
      <c r="AAR206" s="338"/>
      <c r="AAS206" s="338"/>
      <c r="AAT206" s="338"/>
      <c r="AAU206" s="338"/>
      <c r="AAV206" s="338"/>
      <c r="AAW206" s="338"/>
      <c r="AAX206" s="338"/>
      <c r="AAY206" s="338"/>
      <c r="AAZ206" s="338"/>
      <c r="ABA206" s="338"/>
      <c r="ABB206" s="338"/>
      <c r="ABC206" s="338"/>
      <c r="ABD206" s="338"/>
      <c r="ABE206" s="338"/>
      <c r="ABF206" s="338"/>
      <c r="ABG206" s="338"/>
      <c r="ABH206" s="338"/>
      <c r="ABI206" s="338"/>
      <c r="ABJ206" s="338"/>
      <c r="ABK206" s="338"/>
      <c r="ABL206" s="338"/>
      <c r="ABM206" s="338"/>
      <c r="ABN206" s="338"/>
      <c r="ABO206" s="338"/>
      <c r="ABP206" s="338"/>
      <c r="ABQ206" s="338"/>
      <c r="ABR206" s="338"/>
      <c r="ABS206" s="338"/>
      <c r="ABT206" s="338"/>
      <c r="ABU206" s="338"/>
      <c r="ABV206" s="338"/>
      <c r="ABW206" s="338"/>
      <c r="ABX206" s="338"/>
      <c r="ABY206" s="338"/>
      <c r="ABZ206" s="338"/>
      <c r="ACA206" s="338"/>
      <c r="ACB206" s="338"/>
      <c r="ACC206" s="338"/>
      <c r="ACD206" s="338"/>
      <c r="ACE206" s="338"/>
      <c r="ACF206" s="338"/>
      <c r="ACG206" s="338"/>
      <c r="ACH206" s="338"/>
      <c r="ACI206" s="338"/>
      <c r="ACJ206" s="338"/>
      <c r="ACK206" s="338"/>
      <c r="ACL206" s="338"/>
      <c r="ACM206" s="338"/>
      <c r="ACN206" s="338"/>
      <c r="ACO206" s="338"/>
      <c r="ACP206" s="338"/>
      <c r="ACQ206" s="338"/>
      <c r="ACR206" s="338"/>
      <c r="ACS206" s="338"/>
      <c r="ACT206" s="338"/>
      <c r="ACU206" s="338"/>
      <c r="ACV206" s="338"/>
      <c r="ACW206" s="338"/>
      <c r="ACX206" s="338"/>
      <c r="ACY206" s="338"/>
      <c r="ACZ206" s="338"/>
      <c r="ADA206" s="338"/>
      <c r="ADB206" s="338"/>
      <c r="ADC206" s="338"/>
      <c r="ADD206" s="338"/>
      <c r="ADE206" s="338"/>
      <c r="ADF206" s="338"/>
      <c r="ADG206" s="338"/>
      <c r="ADH206" s="338"/>
      <c r="ADI206" s="338"/>
      <c r="ADJ206" s="338"/>
      <c r="ADK206" s="338"/>
      <c r="ADL206" s="338"/>
      <c r="ADM206" s="338"/>
      <c r="ADN206" s="338"/>
      <c r="ADO206" s="338"/>
      <c r="ADP206" s="338"/>
      <c r="ADQ206" s="338"/>
      <c r="ADR206" s="338"/>
      <c r="ADS206" s="338"/>
      <c r="ADT206" s="338"/>
      <c r="ADU206" s="338"/>
      <c r="ADV206" s="338"/>
      <c r="ADW206" s="338"/>
      <c r="ADX206" s="338"/>
      <c r="ADY206" s="338"/>
      <c r="ADZ206" s="338"/>
      <c r="AEA206" s="338"/>
      <c r="AEB206" s="338"/>
      <c r="AEC206" s="338"/>
      <c r="AED206" s="338"/>
      <c r="AEE206" s="338"/>
      <c r="AEF206" s="338"/>
      <c r="AEG206" s="338"/>
      <c r="AEH206" s="338"/>
      <c r="AEI206" s="338"/>
      <c r="AEJ206" s="338"/>
      <c r="AEK206" s="338"/>
      <c r="AEL206" s="338"/>
      <c r="AEM206" s="338"/>
      <c r="AEN206" s="338"/>
      <c r="AEO206" s="338"/>
      <c r="AEP206" s="338"/>
      <c r="AEQ206" s="338"/>
      <c r="AER206" s="338"/>
      <c r="AES206" s="338"/>
      <c r="AET206" s="338"/>
      <c r="AEU206" s="338"/>
      <c r="AEV206" s="338"/>
      <c r="AEW206" s="338"/>
      <c r="AEX206" s="338"/>
      <c r="AEY206" s="338"/>
      <c r="AEZ206" s="338"/>
      <c r="AFA206" s="338"/>
      <c r="AFB206" s="338"/>
      <c r="AFC206" s="338"/>
      <c r="AFD206" s="338"/>
      <c r="AFE206" s="338"/>
      <c r="AFF206" s="338"/>
      <c r="AFG206" s="338"/>
      <c r="AFH206" s="338"/>
      <c r="AFI206" s="338"/>
      <c r="AFJ206" s="338"/>
      <c r="AFK206" s="338"/>
      <c r="AFL206" s="338"/>
      <c r="AFM206" s="338"/>
      <c r="AFN206" s="338"/>
      <c r="AFO206" s="338"/>
      <c r="AFP206" s="338"/>
      <c r="AFQ206" s="338"/>
      <c r="AFR206" s="338"/>
      <c r="AFS206" s="338"/>
      <c r="AFT206" s="338"/>
      <c r="AFU206" s="338"/>
      <c r="AFV206" s="338"/>
      <c r="AFW206" s="338"/>
      <c r="AFX206" s="338"/>
      <c r="AFY206" s="338"/>
      <c r="AFZ206" s="338"/>
      <c r="AGA206" s="338"/>
      <c r="AGB206" s="338"/>
      <c r="AGC206" s="338"/>
      <c r="AGD206" s="338"/>
      <c r="AGE206" s="338"/>
      <c r="AGF206" s="338"/>
      <c r="AGG206" s="338"/>
      <c r="AGH206" s="338"/>
      <c r="AGI206" s="338"/>
      <c r="AGJ206" s="338"/>
      <c r="AGK206" s="338"/>
      <c r="AGL206" s="338"/>
      <c r="AGM206" s="338"/>
      <c r="AGN206" s="338"/>
      <c r="AGO206" s="338"/>
      <c r="AGP206" s="338"/>
      <c r="AGQ206" s="338"/>
      <c r="AGR206" s="338"/>
      <c r="AGS206" s="338"/>
      <c r="AGT206" s="338"/>
      <c r="AGU206" s="338"/>
      <c r="AGV206" s="338"/>
      <c r="AGW206" s="338"/>
      <c r="AGX206" s="338"/>
      <c r="AGY206" s="338"/>
      <c r="AGZ206" s="338"/>
      <c r="AHA206" s="338"/>
      <c r="AHB206" s="338"/>
      <c r="AHC206" s="338"/>
      <c r="AHD206" s="338"/>
      <c r="AHE206" s="338"/>
      <c r="AHF206" s="338"/>
      <c r="AHG206" s="338"/>
      <c r="AHH206" s="338"/>
      <c r="AHI206" s="338"/>
      <c r="AHJ206" s="338"/>
      <c r="AHK206" s="338"/>
      <c r="AHL206" s="338"/>
      <c r="AHM206" s="338"/>
      <c r="AHN206" s="338"/>
      <c r="AHO206" s="338"/>
      <c r="AHP206" s="338"/>
      <c r="AHQ206" s="338"/>
      <c r="AHR206" s="338"/>
      <c r="AHS206" s="338"/>
      <c r="AHT206" s="338"/>
      <c r="AHU206" s="338"/>
      <c r="AHV206" s="338"/>
      <c r="AHW206" s="338"/>
      <c r="AHX206" s="338"/>
      <c r="AHY206" s="338"/>
      <c r="AHZ206" s="338"/>
      <c r="AIA206" s="338"/>
      <c r="AIB206" s="338"/>
      <c r="AIC206" s="338"/>
      <c r="AID206" s="338"/>
      <c r="AIE206" s="338"/>
      <c r="AIF206" s="338"/>
      <c r="AIG206" s="338"/>
      <c r="AIH206" s="338"/>
      <c r="AII206" s="338"/>
      <c r="AIJ206" s="338"/>
      <c r="AIK206" s="338"/>
      <c r="AIL206" s="338"/>
      <c r="AIM206" s="338"/>
      <c r="AIN206" s="338"/>
      <c r="AIO206" s="338"/>
      <c r="AIP206" s="338"/>
      <c r="AIQ206" s="338"/>
      <c r="AIR206" s="338"/>
      <c r="AIS206" s="338"/>
      <c r="AIT206" s="338"/>
      <c r="AIU206" s="338"/>
      <c r="AIV206" s="338"/>
      <c r="AIW206" s="338"/>
      <c r="AIX206" s="338"/>
      <c r="AIY206" s="338"/>
      <c r="AIZ206" s="338"/>
      <c r="AJA206" s="338"/>
      <c r="AJB206" s="338"/>
      <c r="AJC206" s="338"/>
      <c r="AJD206" s="338"/>
      <c r="AJE206" s="338"/>
      <c r="AJF206" s="338"/>
      <c r="AJG206" s="338"/>
      <c r="AJH206" s="338"/>
      <c r="AJI206" s="338"/>
      <c r="AJJ206" s="338"/>
      <c r="AJK206" s="338"/>
      <c r="AJL206" s="338"/>
      <c r="AJM206" s="338"/>
      <c r="AJN206" s="338"/>
      <c r="AJO206" s="338"/>
      <c r="AJP206" s="338"/>
      <c r="AJQ206" s="338"/>
      <c r="AJR206" s="338"/>
      <c r="AJS206" s="338"/>
      <c r="AJT206" s="338"/>
      <c r="AJU206" s="338"/>
      <c r="AJV206" s="338"/>
      <c r="AJW206" s="338"/>
      <c r="AJX206" s="338"/>
      <c r="AJY206" s="338"/>
      <c r="AJZ206" s="338"/>
      <c r="AKA206" s="338"/>
      <c r="AKB206" s="338"/>
      <c r="AKC206" s="338"/>
      <c r="AKD206" s="338"/>
      <c r="AKE206" s="338"/>
      <c r="AKF206" s="338"/>
      <c r="AKG206" s="338"/>
      <c r="AKH206" s="338"/>
      <c r="AKI206" s="338"/>
      <c r="AKJ206" s="338"/>
      <c r="AKK206" s="338"/>
      <c r="AKL206" s="338"/>
      <c r="AKM206" s="338"/>
      <c r="AKN206" s="338"/>
      <c r="AKO206" s="338"/>
      <c r="AKP206" s="338"/>
      <c r="AKQ206" s="338"/>
      <c r="AKR206" s="338"/>
      <c r="AKS206" s="338"/>
      <c r="AKT206" s="338"/>
      <c r="AKU206" s="338"/>
      <c r="AKV206" s="338"/>
      <c r="AKW206" s="338"/>
      <c r="AKX206" s="338"/>
      <c r="AKY206" s="338"/>
      <c r="AKZ206" s="338"/>
      <c r="ALA206" s="338"/>
      <c r="ALB206" s="338"/>
      <c r="ALC206" s="338"/>
      <c r="ALD206" s="338"/>
      <c r="ALE206" s="338"/>
      <c r="ALF206" s="338"/>
      <c r="ALG206" s="338"/>
      <c r="ALH206" s="338"/>
      <c r="ALI206" s="338"/>
      <c r="ALJ206" s="338"/>
      <c r="ALK206" s="338"/>
      <c r="ALL206" s="338"/>
      <c r="ALM206" s="338"/>
      <c r="ALN206" s="338"/>
      <c r="ALO206" s="338"/>
      <c r="ALP206" s="338"/>
      <c r="ALQ206" s="338"/>
      <c r="ALR206" s="338"/>
      <c r="ALS206" s="338"/>
      <c r="ALT206" s="338"/>
      <c r="ALU206" s="338"/>
      <c r="ALV206" s="338"/>
      <c r="ALW206" s="338"/>
      <c r="ALX206" s="338"/>
      <c r="ALY206" s="338"/>
      <c r="ALZ206" s="338"/>
      <c r="AMA206" s="338"/>
      <c r="AMB206" s="338"/>
      <c r="AMC206" s="338"/>
      <c r="AMD206" s="338"/>
      <c r="AME206" s="338"/>
      <c r="AMF206" s="338"/>
      <c r="AMG206" s="338"/>
      <c r="AMH206" s="338"/>
      <c r="AMI206" s="338"/>
      <c r="AMJ206" s="338"/>
    </row>
    <row r="207" spans="1:1024" customFormat="1" ht="15.6" hidden="1" customHeight="1" x14ac:dyDescent="0.3">
      <c r="A207" s="323"/>
      <c r="B207" s="324"/>
      <c r="C207" s="325"/>
      <c r="D207" s="326"/>
      <c r="E207" s="327"/>
      <c r="F207" s="328"/>
      <c r="G207" s="95"/>
      <c r="H207" s="329"/>
      <c r="I207" s="329"/>
      <c r="J207" s="329"/>
      <c r="K207" s="329"/>
      <c r="L207" s="329"/>
      <c r="M207" s="327"/>
      <c r="N207" s="328"/>
      <c r="O207" s="327"/>
      <c r="P207" s="327"/>
      <c r="Q207" s="330"/>
      <c r="R207" s="329"/>
      <c r="S207" s="327"/>
      <c r="T207" s="332"/>
      <c r="U207" s="335"/>
      <c r="V207" s="327"/>
      <c r="W207" s="327"/>
      <c r="X207" s="327"/>
      <c r="Y207" s="327"/>
      <c r="Z207" s="332"/>
      <c r="AA207" s="332"/>
      <c r="AB207" s="332"/>
      <c r="AC207" s="327"/>
      <c r="AD207" s="334"/>
      <c r="AE207" s="327"/>
      <c r="AF207" s="350"/>
      <c r="AG207" s="338"/>
      <c r="AH207" s="338"/>
      <c r="AI207" s="338"/>
      <c r="AJ207" s="338"/>
      <c r="AK207" s="338"/>
      <c r="AL207" s="338"/>
      <c r="AM207" s="338"/>
      <c r="AN207" s="338"/>
      <c r="AO207" s="338"/>
      <c r="AP207" s="338"/>
      <c r="AQ207" s="338"/>
      <c r="AR207" s="338"/>
      <c r="AS207" s="338"/>
      <c r="AT207" s="338"/>
      <c r="AU207" s="338"/>
      <c r="AV207" s="338"/>
      <c r="AW207" s="338"/>
      <c r="AX207" s="338"/>
      <c r="AY207" s="338"/>
      <c r="AZ207" s="338"/>
      <c r="BA207" s="338"/>
      <c r="BB207" s="338"/>
      <c r="BC207" s="338"/>
      <c r="BD207" s="338"/>
      <c r="BE207" s="338"/>
      <c r="BF207" s="338"/>
      <c r="BG207" s="338"/>
      <c r="BH207" s="338"/>
      <c r="BI207" s="338"/>
      <c r="BJ207" s="338"/>
      <c r="BK207" s="338"/>
      <c r="BL207" s="338"/>
      <c r="BM207" s="338"/>
      <c r="BN207" s="338"/>
      <c r="BO207" s="338"/>
      <c r="BP207" s="338"/>
      <c r="BQ207" s="338"/>
      <c r="BR207" s="338"/>
      <c r="BS207" s="338"/>
      <c r="BT207" s="338"/>
      <c r="BU207" s="338"/>
      <c r="BV207" s="338"/>
      <c r="BW207" s="338"/>
      <c r="BX207" s="338"/>
      <c r="BY207" s="338"/>
      <c r="BZ207" s="338"/>
      <c r="CA207" s="338"/>
      <c r="CB207" s="338"/>
      <c r="CC207" s="338"/>
      <c r="CD207" s="338"/>
      <c r="CE207" s="338"/>
      <c r="CF207" s="338"/>
      <c r="CG207" s="338"/>
      <c r="CH207" s="338"/>
      <c r="CI207" s="338"/>
      <c r="CJ207" s="338"/>
      <c r="CK207" s="338"/>
      <c r="CL207" s="338"/>
      <c r="CM207" s="338"/>
      <c r="CN207" s="338"/>
      <c r="CO207" s="338"/>
      <c r="CP207" s="338"/>
      <c r="CQ207" s="338"/>
      <c r="CR207" s="338"/>
      <c r="CS207" s="338"/>
      <c r="CT207" s="338"/>
      <c r="CU207" s="338"/>
      <c r="CV207" s="338"/>
      <c r="CW207" s="338"/>
      <c r="CX207" s="338"/>
      <c r="CY207" s="338"/>
      <c r="CZ207" s="338"/>
      <c r="DA207" s="338"/>
      <c r="DB207" s="338"/>
      <c r="DC207" s="338"/>
      <c r="DD207" s="338"/>
      <c r="DE207" s="338"/>
      <c r="DF207" s="338"/>
      <c r="DG207" s="338"/>
      <c r="DH207" s="338"/>
      <c r="DI207" s="338"/>
      <c r="DJ207" s="338"/>
      <c r="DK207" s="338"/>
      <c r="DL207" s="338"/>
      <c r="DM207" s="338"/>
      <c r="DN207" s="338"/>
      <c r="DO207" s="338"/>
      <c r="DP207" s="338"/>
      <c r="DQ207" s="338"/>
      <c r="DR207" s="338"/>
      <c r="DS207" s="338"/>
      <c r="DT207" s="338"/>
      <c r="DU207" s="338"/>
      <c r="DV207" s="338"/>
      <c r="DW207" s="338"/>
      <c r="DX207" s="338"/>
      <c r="DY207" s="338"/>
      <c r="DZ207" s="338"/>
      <c r="EA207" s="338"/>
      <c r="EB207" s="338"/>
      <c r="EC207" s="338"/>
      <c r="ED207" s="338"/>
      <c r="EE207" s="338"/>
      <c r="EF207" s="338"/>
      <c r="EG207" s="338"/>
      <c r="EH207" s="338"/>
      <c r="EI207" s="338"/>
      <c r="EJ207" s="338"/>
      <c r="EK207" s="338"/>
      <c r="EL207" s="338"/>
      <c r="EM207" s="338"/>
      <c r="EN207" s="338"/>
      <c r="EO207" s="338"/>
      <c r="EP207" s="338"/>
      <c r="EQ207" s="338"/>
      <c r="ER207" s="338"/>
      <c r="ES207" s="338"/>
      <c r="ET207" s="338"/>
      <c r="EU207" s="338"/>
      <c r="EV207" s="338"/>
      <c r="EW207" s="338"/>
      <c r="EX207" s="338"/>
      <c r="EY207" s="338"/>
      <c r="EZ207" s="338"/>
      <c r="FA207" s="338"/>
      <c r="FB207" s="338"/>
      <c r="FC207" s="338"/>
      <c r="FD207" s="338"/>
      <c r="FE207" s="338"/>
      <c r="FF207" s="338"/>
      <c r="FG207" s="338"/>
      <c r="FH207" s="338"/>
      <c r="FI207" s="338"/>
      <c r="FJ207" s="338"/>
      <c r="FK207" s="338"/>
      <c r="FL207" s="338"/>
      <c r="FM207" s="338"/>
      <c r="FN207" s="338"/>
      <c r="FO207" s="338"/>
      <c r="FP207" s="338"/>
      <c r="FQ207" s="338"/>
      <c r="FR207" s="338"/>
      <c r="FS207" s="338"/>
      <c r="FT207" s="338"/>
      <c r="FU207" s="338"/>
      <c r="FV207" s="338"/>
      <c r="FW207" s="338"/>
      <c r="FX207" s="338"/>
      <c r="FY207" s="338"/>
      <c r="FZ207" s="338"/>
      <c r="GA207" s="338"/>
      <c r="GB207" s="338"/>
      <c r="GC207" s="338"/>
      <c r="GD207" s="338"/>
      <c r="GE207" s="338"/>
      <c r="GF207" s="338"/>
      <c r="GG207" s="338"/>
      <c r="GH207" s="338"/>
      <c r="GI207" s="338"/>
      <c r="GJ207" s="338"/>
      <c r="GK207" s="338"/>
      <c r="GL207" s="338"/>
      <c r="GM207" s="338"/>
      <c r="GN207" s="338"/>
      <c r="GO207" s="338"/>
      <c r="GP207" s="338"/>
      <c r="GQ207" s="338"/>
      <c r="GR207" s="338"/>
      <c r="GS207" s="338"/>
      <c r="GT207" s="338"/>
      <c r="GU207" s="338"/>
      <c r="GV207" s="338"/>
      <c r="GW207" s="338"/>
      <c r="GX207" s="338"/>
      <c r="GY207" s="338"/>
      <c r="GZ207" s="338"/>
      <c r="HA207" s="338"/>
      <c r="HB207" s="338"/>
      <c r="HC207" s="338"/>
      <c r="HD207" s="338"/>
      <c r="HE207" s="338"/>
      <c r="HF207" s="338"/>
      <c r="HG207" s="338"/>
      <c r="HH207" s="338"/>
      <c r="HI207" s="338"/>
      <c r="HJ207" s="338"/>
      <c r="HK207" s="338"/>
      <c r="HL207" s="338"/>
      <c r="HM207" s="338"/>
      <c r="HN207" s="338"/>
      <c r="HO207" s="338"/>
      <c r="HP207" s="338"/>
      <c r="HQ207" s="338"/>
      <c r="HR207" s="338"/>
      <c r="HS207" s="338"/>
      <c r="HT207" s="338"/>
      <c r="HU207" s="338"/>
      <c r="HV207" s="338"/>
      <c r="HW207" s="338"/>
      <c r="HX207" s="338"/>
      <c r="HY207" s="338"/>
      <c r="HZ207" s="338"/>
      <c r="IA207" s="338"/>
      <c r="IB207" s="338"/>
      <c r="IC207" s="338"/>
      <c r="ID207" s="338"/>
      <c r="IE207" s="338"/>
      <c r="IF207" s="338"/>
      <c r="IG207" s="338"/>
      <c r="IH207" s="338"/>
      <c r="II207" s="338"/>
      <c r="IJ207" s="338"/>
      <c r="IK207" s="338"/>
      <c r="IL207" s="338"/>
      <c r="IM207" s="338"/>
      <c r="IN207" s="338"/>
      <c r="IO207" s="338"/>
      <c r="IP207" s="338"/>
      <c r="IQ207" s="338"/>
      <c r="IR207" s="338"/>
      <c r="IS207" s="338"/>
      <c r="IT207" s="338"/>
      <c r="IU207" s="338"/>
      <c r="IV207" s="338"/>
      <c r="IW207" s="338"/>
      <c r="IX207" s="338"/>
      <c r="IY207" s="338"/>
      <c r="IZ207" s="338"/>
      <c r="JA207" s="338"/>
      <c r="JB207" s="338"/>
      <c r="JC207" s="338"/>
      <c r="JD207" s="338"/>
      <c r="JE207" s="338"/>
      <c r="JF207" s="338"/>
      <c r="JG207" s="338"/>
      <c r="JH207" s="338"/>
      <c r="JI207" s="338"/>
      <c r="JJ207" s="338"/>
      <c r="JK207" s="338"/>
      <c r="JL207" s="338"/>
      <c r="JM207" s="338"/>
      <c r="JN207" s="338"/>
      <c r="JO207" s="338"/>
      <c r="JP207" s="338"/>
      <c r="JQ207" s="338"/>
      <c r="JR207" s="338"/>
      <c r="JS207" s="338"/>
      <c r="JT207" s="338"/>
      <c r="JU207" s="338"/>
      <c r="JV207" s="338"/>
      <c r="JW207" s="338"/>
      <c r="JX207" s="338"/>
      <c r="JY207" s="338"/>
      <c r="JZ207" s="338"/>
      <c r="KA207" s="338"/>
      <c r="KB207" s="338"/>
      <c r="KC207" s="338"/>
      <c r="KD207" s="338"/>
      <c r="KE207" s="338"/>
      <c r="KF207" s="338"/>
      <c r="KG207" s="338"/>
      <c r="KH207" s="338"/>
      <c r="KI207" s="338"/>
      <c r="KJ207" s="338"/>
      <c r="KK207" s="338"/>
      <c r="KL207" s="338"/>
      <c r="KM207" s="338"/>
      <c r="KN207" s="338"/>
      <c r="KO207" s="338"/>
      <c r="KP207" s="338"/>
      <c r="KQ207" s="338"/>
      <c r="KR207" s="338"/>
      <c r="KS207" s="338"/>
      <c r="KT207" s="338"/>
      <c r="KU207" s="338"/>
      <c r="KV207" s="338"/>
      <c r="KW207" s="338"/>
      <c r="KX207" s="338"/>
      <c r="KY207" s="338"/>
      <c r="KZ207" s="338"/>
      <c r="LA207" s="338"/>
      <c r="LB207" s="338"/>
      <c r="LC207" s="338"/>
      <c r="LD207" s="338"/>
      <c r="LE207" s="338"/>
      <c r="LF207" s="338"/>
      <c r="LG207" s="338"/>
      <c r="LH207" s="338"/>
      <c r="LI207" s="338"/>
      <c r="LJ207" s="338"/>
      <c r="LK207" s="338"/>
      <c r="LL207" s="338"/>
      <c r="LM207" s="338"/>
      <c r="LN207" s="338"/>
      <c r="LO207" s="338"/>
      <c r="LP207" s="338"/>
      <c r="LQ207" s="338"/>
      <c r="LR207" s="338"/>
      <c r="LS207" s="338"/>
      <c r="LT207" s="338"/>
      <c r="LU207" s="338"/>
      <c r="LV207" s="338"/>
      <c r="LW207" s="338"/>
      <c r="LX207" s="338"/>
      <c r="LY207" s="338"/>
      <c r="LZ207" s="338"/>
      <c r="MA207" s="338"/>
      <c r="MB207" s="338"/>
      <c r="MC207" s="338"/>
      <c r="MD207" s="338"/>
      <c r="ME207" s="338"/>
      <c r="MF207" s="338"/>
      <c r="MG207" s="338"/>
      <c r="MH207" s="338"/>
      <c r="MI207" s="338"/>
      <c r="MJ207" s="338"/>
      <c r="MK207" s="338"/>
      <c r="ML207" s="338"/>
      <c r="MM207" s="338"/>
      <c r="MN207" s="338"/>
      <c r="MO207" s="338"/>
      <c r="MP207" s="338"/>
      <c r="MQ207" s="338"/>
      <c r="MR207" s="338"/>
      <c r="MS207" s="338"/>
      <c r="MT207" s="338"/>
      <c r="MU207" s="338"/>
      <c r="MV207" s="338"/>
      <c r="MW207" s="338"/>
      <c r="MX207" s="338"/>
      <c r="MY207" s="338"/>
      <c r="MZ207" s="338"/>
      <c r="NA207" s="338"/>
      <c r="NB207" s="338"/>
      <c r="NC207" s="338"/>
      <c r="ND207" s="338"/>
      <c r="NE207" s="338"/>
      <c r="NF207" s="338"/>
      <c r="NG207" s="338"/>
      <c r="NH207" s="338"/>
      <c r="NI207" s="338"/>
      <c r="NJ207" s="338"/>
      <c r="NK207" s="338"/>
      <c r="NL207" s="338"/>
      <c r="NM207" s="338"/>
      <c r="NN207" s="338"/>
      <c r="NO207" s="338"/>
      <c r="NP207" s="338"/>
      <c r="NQ207" s="338"/>
      <c r="NR207" s="338"/>
      <c r="NS207" s="338"/>
      <c r="NT207" s="338"/>
      <c r="NU207" s="338"/>
      <c r="NV207" s="338"/>
      <c r="NW207" s="338"/>
      <c r="NX207" s="338"/>
      <c r="NY207" s="338"/>
      <c r="NZ207" s="338"/>
      <c r="OA207" s="338"/>
      <c r="OB207" s="338"/>
      <c r="OC207" s="338"/>
      <c r="OD207" s="338"/>
      <c r="OE207" s="338"/>
      <c r="OF207" s="338"/>
      <c r="OG207" s="338"/>
      <c r="OH207" s="338"/>
      <c r="OI207" s="338"/>
      <c r="OJ207" s="338"/>
      <c r="OK207" s="338"/>
      <c r="OL207" s="338"/>
      <c r="OM207" s="338"/>
      <c r="ON207" s="338"/>
      <c r="OO207" s="338"/>
      <c r="OP207" s="338"/>
      <c r="OQ207" s="338"/>
      <c r="OR207" s="338"/>
      <c r="OS207" s="338"/>
      <c r="OT207" s="338"/>
      <c r="OU207" s="338"/>
      <c r="OV207" s="338"/>
      <c r="OW207" s="338"/>
      <c r="OX207" s="338"/>
      <c r="OY207" s="338"/>
      <c r="OZ207" s="338"/>
      <c r="PA207" s="338"/>
      <c r="PB207" s="338"/>
      <c r="PC207" s="338"/>
      <c r="PD207" s="338"/>
      <c r="PE207" s="338"/>
      <c r="PF207" s="338"/>
      <c r="PG207" s="338"/>
      <c r="PH207" s="338"/>
      <c r="PI207" s="338"/>
      <c r="PJ207" s="338"/>
      <c r="PK207" s="338"/>
      <c r="PL207" s="338"/>
      <c r="PM207" s="338"/>
      <c r="PN207" s="338"/>
      <c r="PO207" s="338"/>
      <c r="PP207" s="338"/>
      <c r="PQ207" s="338"/>
      <c r="PR207" s="338"/>
      <c r="PS207" s="338"/>
      <c r="PT207" s="338"/>
      <c r="PU207" s="338"/>
      <c r="PV207" s="338"/>
      <c r="PW207" s="338"/>
      <c r="PX207" s="338"/>
      <c r="PY207" s="338"/>
      <c r="PZ207" s="338"/>
      <c r="QA207" s="338"/>
      <c r="QB207" s="338"/>
      <c r="QC207" s="338"/>
      <c r="QD207" s="338"/>
      <c r="QE207" s="338"/>
      <c r="QF207" s="338"/>
      <c r="QG207" s="338"/>
      <c r="QH207" s="338"/>
      <c r="QI207" s="338"/>
      <c r="QJ207" s="338"/>
      <c r="QK207" s="338"/>
      <c r="QL207" s="338"/>
      <c r="QM207" s="338"/>
      <c r="QN207" s="338"/>
      <c r="QO207" s="338"/>
      <c r="QP207" s="338"/>
      <c r="QQ207" s="338"/>
      <c r="QR207" s="338"/>
      <c r="QS207" s="338"/>
      <c r="QT207" s="338"/>
      <c r="QU207" s="338"/>
      <c r="QV207" s="338"/>
      <c r="QW207" s="338"/>
      <c r="QX207" s="338"/>
      <c r="QY207" s="338"/>
      <c r="QZ207" s="338"/>
      <c r="RA207" s="338"/>
      <c r="RB207" s="338"/>
      <c r="RC207" s="338"/>
      <c r="RD207" s="338"/>
      <c r="RE207" s="338"/>
      <c r="RF207" s="338"/>
      <c r="RG207" s="338"/>
      <c r="RH207" s="338"/>
      <c r="RI207" s="338"/>
      <c r="RJ207" s="338"/>
      <c r="RK207" s="338"/>
      <c r="RL207" s="338"/>
      <c r="RM207" s="338"/>
      <c r="RN207" s="338"/>
      <c r="RO207" s="338"/>
      <c r="RP207" s="338"/>
      <c r="RQ207" s="338"/>
      <c r="RR207" s="338"/>
      <c r="RS207" s="338"/>
      <c r="RT207" s="338"/>
      <c r="RU207" s="338"/>
      <c r="RV207" s="338"/>
      <c r="RW207" s="338"/>
      <c r="RX207" s="338"/>
      <c r="RY207" s="338"/>
      <c r="RZ207" s="338"/>
      <c r="SA207" s="338"/>
      <c r="SB207" s="338"/>
      <c r="SC207" s="338"/>
      <c r="SD207" s="338"/>
      <c r="SE207" s="338"/>
      <c r="SF207" s="338"/>
      <c r="SG207" s="338"/>
      <c r="SH207" s="338"/>
      <c r="SI207" s="338"/>
      <c r="SJ207" s="338"/>
      <c r="SK207" s="338"/>
      <c r="SL207" s="338"/>
      <c r="SM207" s="338"/>
      <c r="SN207" s="338"/>
      <c r="SO207" s="338"/>
      <c r="SP207" s="338"/>
      <c r="SQ207" s="338"/>
      <c r="SR207" s="338"/>
      <c r="SS207" s="338"/>
      <c r="ST207" s="338"/>
      <c r="SU207" s="338"/>
      <c r="SV207" s="338"/>
      <c r="SW207" s="338"/>
      <c r="SX207" s="338"/>
      <c r="SY207" s="338"/>
      <c r="SZ207" s="338"/>
      <c r="TA207" s="338"/>
      <c r="TB207" s="338"/>
      <c r="TC207" s="338"/>
      <c r="TD207" s="338"/>
      <c r="TE207" s="338"/>
      <c r="TF207" s="338"/>
      <c r="TG207" s="338"/>
      <c r="TH207" s="338"/>
      <c r="TI207" s="338"/>
      <c r="TJ207" s="338"/>
      <c r="TK207" s="338"/>
      <c r="TL207" s="338"/>
      <c r="TM207" s="338"/>
      <c r="TN207" s="338"/>
      <c r="TO207" s="338"/>
      <c r="TP207" s="338"/>
      <c r="TQ207" s="338"/>
      <c r="TR207" s="338"/>
      <c r="TS207" s="338"/>
      <c r="TT207" s="338"/>
      <c r="TU207" s="338"/>
      <c r="TV207" s="338"/>
      <c r="TW207" s="338"/>
      <c r="TX207" s="338"/>
      <c r="TY207" s="338"/>
      <c r="TZ207" s="338"/>
      <c r="UA207" s="338"/>
      <c r="UB207" s="338"/>
      <c r="UC207" s="338"/>
      <c r="UD207" s="338"/>
      <c r="UE207" s="338"/>
      <c r="UF207" s="338"/>
      <c r="UG207" s="338"/>
      <c r="UH207" s="338"/>
      <c r="UI207" s="338"/>
      <c r="UJ207" s="338"/>
      <c r="UK207" s="338"/>
      <c r="UL207" s="338"/>
      <c r="UM207" s="338"/>
      <c r="UN207" s="338"/>
      <c r="UO207" s="338"/>
      <c r="UP207" s="338"/>
      <c r="UQ207" s="338"/>
      <c r="UR207" s="338"/>
      <c r="US207" s="338"/>
      <c r="UT207" s="338"/>
      <c r="UU207" s="338"/>
      <c r="UV207" s="338"/>
      <c r="UW207" s="338"/>
      <c r="UX207" s="338"/>
      <c r="UY207" s="338"/>
      <c r="UZ207" s="338"/>
      <c r="VA207" s="338"/>
      <c r="VB207" s="338"/>
      <c r="VC207" s="338"/>
      <c r="VD207" s="338"/>
      <c r="VE207" s="338"/>
      <c r="VF207" s="338"/>
      <c r="VG207" s="338"/>
      <c r="VH207" s="338"/>
      <c r="VI207" s="338"/>
      <c r="VJ207" s="338"/>
      <c r="VK207" s="338"/>
      <c r="VL207" s="338"/>
      <c r="VM207" s="338"/>
      <c r="VN207" s="338"/>
      <c r="VO207" s="338"/>
      <c r="VP207" s="338"/>
      <c r="VQ207" s="338"/>
      <c r="VR207" s="338"/>
      <c r="VS207" s="338"/>
      <c r="VT207" s="338"/>
      <c r="VU207" s="338"/>
      <c r="VV207" s="338"/>
      <c r="VW207" s="338"/>
      <c r="VX207" s="338"/>
      <c r="VY207" s="338"/>
      <c r="VZ207" s="338"/>
      <c r="WA207" s="338"/>
      <c r="WB207" s="338"/>
      <c r="WC207" s="338"/>
      <c r="WD207" s="338"/>
      <c r="WE207" s="338"/>
      <c r="WF207" s="338"/>
      <c r="WG207" s="338"/>
      <c r="WH207" s="338"/>
      <c r="WI207" s="338"/>
      <c r="WJ207" s="338"/>
      <c r="WK207" s="338"/>
      <c r="WL207" s="338"/>
      <c r="WM207" s="338"/>
      <c r="WN207" s="338"/>
      <c r="WO207" s="338"/>
      <c r="WP207" s="338"/>
      <c r="WQ207" s="338"/>
      <c r="WR207" s="338"/>
      <c r="WS207" s="338"/>
      <c r="WT207" s="338"/>
      <c r="WU207" s="338"/>
      <c r="WV207" s="338"/>
      <c r="WW207" s="338"/>
      <c r="WX207" s="338"/>
      <c r="WY207" s="338"/>
      <c r="WZ207" s="338"/>
      <c r="XA207" s="338"/>
      <c r="XB207" s="338"/>
      <c r="XC207" s="338"/>
      <c r="XD207" s="338"/>
      <c r="XE207" s="338"/>
      <c r="XF207" s="338"/>
      <c r="XG207" s="338"/>
      <c r="XH207" s="338"/>
      <c r="XI207" s="338"/>
      <c r="XJ207" s="338"/>
      <c r="XK207" s="338"/>
      <c r="XL207" s="338"/>
      <c r="XM207" s="338"/>
      <c r="XN207" s="338"/>
      <c r="XO207" s="338"/>
      <c r="XP207" s="338"/>
      <c r="XQ207" s="338"/>
      <c r="XR207" s="338"/>
      <c r="XS207" s="338"/>
      <c r="XT207" s="338"/>
      <c r="XU207" s="338"/>
      <c r="XV207" s="338"/>
      <c r="XW207" s="338"/>
      <c r="XX207" s="338"/>
      <c r="XY207" s="338"/>
      <c r="XZ207" s="338"/>
      <c r="YA207" s="338"/>
      <c r="YB207" s="338"/>
      <c r="YC207" s="338"/>
      <c r="YD207" s="338"/>
      <c r="YE207" s="338"/>
      <c r="YF207" s="338"/>
      <c r="YG207" s="338"/>
      <c r="YH207" s="338"/>
      <c r="YI207" s="338"/>
      <c r="YJ207" s="338"/>
      <c r="YK207" s="338"/>
      <c r="YL207" s="338"/>
      <c r="YM207" s="338"/>
      <c r="YN207" s="338"/>
      <c r="YO207" s="338"/>
      <c r="YP207" s="338"/>
      <c r="YQ207" s="338"/>
      <c r="YR207" s="338"/>
      <c r="YS207" s="338"/>
      <c r="YT207" s="338"/>
      <c r="YU207" s="338"/>
      <c r="YV207" s="338"/>
      <c r="YW207" s="338"/>
      <c r="YX207" s="338"/>
      <c r="YY207" s="338"/>
      <c r="YZ207" s="338"/>
      <c r="ZA207" s="338"/>
      <c r="ZB207" s="338"/>
      <c r="ZC207" s="338"/>
      <c r="ZD207" s="338"/>
      <c r="ZE207" s="338"/>
      <c r="ZF207" s="338"/>
      <c r="ZG207" s="338"/>
      <c r="ZH207" s="338"/>
      <c r="ZI207" s="338"/>
      <c r="ZJ207" s="338"/>
      <c r="ZK207" s="338"/>
      <c r="ZL207" s="338"/>
      <c r="ZM207" s="338"/>
      <c r="ZN207" s="338"/>
      <c r="ZO207" s="338"/>
      <c r="ZP207" s="338"/>
      <c r="ZQ207" s="338"/>
      <c r="ZR207" s="338"/>
      <c r="ZS207" s="338"/>
      <c r="ZT207" s="338"/>
      <c r="ZU207" s="338"/>
      <c r="ZV207" s="338"/>
      <c r="ZW207" s="338"/>
      <c r="ZX207" s="338"/>
      <c r="ZY207" s="338"/>
      <c r="ZZ207" s="338"/>
      <c r="AAA207" s="338"/>
      <c r="AAB207" s="338"/>
      <c r="AAC207" s="338"/>
      <c r="AAD207" s="338"/>
      <c r="AAE207" s="338"/>
      <c r="AAF207" s="338"/>
      <c r="AAG207" s="338"/>
      <c r="AAH207" s="338"/>
      <c r="AAI207" s="338"/>
      <c r="AAJ207" s="338"/>
      <c r="AAK207" s="338"/>
      <c r="AAL207" s="338"/>
      <c r="AAM207" s="338"/>
      <c r="AAN207" s="338"/>
      <c r="AAO207" s="338"/>
      <c r="AAP207" s="338"/>
      <c r="AAQ207" s="338"/>
      <c r="AAR207" s="338"/>
      <c r="AAS207" s="338"/>
      <c r="AAT207" s="338"/>
      <c r="AAU207" s="338"/>
      <c r="AAV207" s="338"/>
      <c r="AAW207" s="338"/>
      <c r="AAX207" s="338"/>
      <c r="AAY207" s="338"/>
      <c r="AAZ207" s="338"/>
      <c r="ABA207" s="338"/>
      <c r="ABB207" s="338"/>
      <c r="ABC207" s="338"/>
      <c r="ABD207" s="338"/>
      <c r="ABE207" s="338"/>
      <c r="ABF207" s="338"/>
      <c r="ABG207" s="338"/>
      <c r="ABH207" s="338"/>
      <c r="ABI207" s="338"/>
      <c r="ABJ207" s="338"/>
      <c r="ABK207" s="338"/>
      <c r="ABL207" s="338"/>
      <c r="ABM207" s="338"/>
      <c r="ABN207" s="338"/>
      <c r="ABO207" s="338"/>
      <c r="ABP207" s="338"/>
      <c r="ABQ207" s="338"/>
      <c r="ABR207" s="338"/>
      <c r="ABS207" s="338"/>
      <c r="ABT207" s="338"/>
      <c r="ABU207" s="338"/>
      <c r="ABV207" s="338"/>
      <c r="ABW207" s="338"/>
      <c r="ABX207" s="338"/>
      <c r="ABY207" s="338"/>
      <c r="ABZ207" s="338"/>
      <c r="ACA207" s="338"/>
      <c r="ACB207" s="338"/>
      <c r="ACC207" s="338"/>
      <c r="ACD207" s="338"/>
      <c r="ACE207" s="338"/>
      <c r="ACF207" s="338"/>
      <c r="ACG207" s="338"/>
      <c r="ACH207" s="338"/>
      <c r="ACI207" s="338"/>
      <c r="ACJ207" s="338"/>
      <c r="ACK207" s="338"/>
      <c r="ACL207" s="338"/>
      <c r="ACM207" s="338"/>
      <c r="ACN207" s="338"/>
      <c r="ACO207" s="338"/>
      <c r="ACP207" s="338"/>
      <c r="ACQ207" s="338"/>
      <c r="ACR207" s="338"/>
      <c r="ACS207" s="338"/>
      <c r="ACT207" s="338"/>
      <c r="ACU207" s="338"/>
      <c r="ACV207" s="338"/>
      <c r="ACW207" s="338"/>
      <c r="ACX207" s="338"/>
      <c r="ACY207" s="338"/>
      <c r="ACZ207" s="338"/>
      <c r="ADA207" s="338"/>
      <c r="ADB207" s="338"/>
      <c r="ADC207" s="338"/>
      <c r="ADD207" s="338"/>
      <c r="ADE207" s="338"/>
      <c r="ADF207" s="338"/>
      <c r="ADG207" s="338"/>
      <c r="ADH207" s="338"/>
      <c r="ADI207" s="338"/>
      <c r="ADJ207" s="338"/>
      <c r="ADK207" s="338"/>
      <c r="ADL207" s="338"/>
      <c r="ADM207" s="338"/>
      <c r="ADN207" s="338"/>
      <c r="ADO207" s="338"/>
      <c r="ADP207" s="338"/>
      <c r="ADQ207" s="338"/>
      <c r="ADR207" s="338"/>
      <c r="ADS207" s="338"/>
      <c r="ADT207" s="338"/>
      <c r="ADU207" s="338"/>
      <c r="ADV207" s="338"/>
      <c r="ADW207" s="338"/>
      <c r="ADX207" s="338"/>
      <c r="ADY207" s="338"/>
      <c r="ADZ207" s="338"/>
      <c r="AEA207" s="338"/>
      <c r="AEB207" s="338"/>
      <c r="AEC207" s="338"/>
      <c r="AED207" s="338"/>
      <c r="AEE207" s="338"/>
      <c r="AEF207" s="338"/>
      <c r="AEG207" s="338"/>
      <c r="AEH207" s="338"/>
      <c r="AEI207" s="338"/>
      <c r="AEJ207" s="338"/>
      <c r="AEK207" s="338"/>
      <c r="AEL207" s="338"/>
      <c r="AEM207" s="338"/>
      <c r="AEN207" s="338"/>
      <c r="AEO207" s="338"/>
      <c r="AEP207" s="338"/>
      <c r="AEQ207" s="338"/>
      <c r="AER207" s="338"/>
      <c r="AES207" s="338"/>
      <c r="AET207" s="338"/>
      <c r="AEU207" s="338"/>
      <c r="AEV207" s="338"/>
      <c r="AEW207" s="338"/>
      <c r="AEX207" s="338"/>
      <c r="AEY207" s="338"/>
      <c r="AEZ207" s="338"/>
      <c r="AFA207" s="338"/>
      <c r="AFB207" s="338"/>
      <c r="AFC207" s="338"/>
      <c r="AFD207" s="338"/>
      <c r="AFE207" s="338"/>
      <c r="AFF207" s="338"/>
      <c r="AFG207" s="338"/>
      <c r="AFH207" s="338"/>
      <c r="AFI207" s="338"/>
      <c r="AFJ207" s="338"/>
      <c r="AFK207" s="338"/>
      <c r="AFL207" s="338"/>
      <c r="AFM207" s="338"/>
      <c r="AFN207" s="338"/>
      <c r="AFO207" s="338"/>
      <c r="AFP207" s="338"/>
      <c r="AFQ207" s="338"/>
      <c r="AFR207" s="338"/>
      <c r="AFS207" s="338"/>
      <c r="AFT207" s="338"/>
      <c r="AFU207" s="338"/>
      <c r="AFV207" s="338"/>
      <c r="AFW207" s="338"/>
      <c r="AFX207" s="338"/>
      <c r="AFY207" s="338"/>
      <c r="AFZ207" s="338"/>
      <c r="AGA207" s="338"/>
      <c r="AGB207" s="338"/>
      <c r="AGC207" s="338"/>
      <c r="AGD207" s="338"/>
      <c r="AGE207" s="338"/>
      <c r="AGF207" s="338"/>
      <c r="AGG207" s="338"/>
      <c r="AGH207" s="338"/>
      <c r="AGI207" s="338"/>
      <c r="AGJ207" s="338"/>
      <c r="AGK207" s="338"/>
      <c r="AGL207" s="338"/>
      <c r="AGM207" s="338"/>
      <c r="AGN207" s="338"/>
      <c r="AGO207" s="338"/>
      <c r="AGP207" s="338"/>
      <c r="AGQ207" s="338"/>
      <c r="AGR207" s="338"/>
      <c r="AGS207" s="338"/>
      <c r="AGT207" s="338"/>
      <c r="AGU207" s="338"/>
      <c r="AGV207" s="338"/>
      <c r="AGW207" s="338"/>
      <c r="AGX207" s="338"/>
      <c r="AGY207" s="338"/>
      <c r="AGZ207" s="338"/>
      <c r="AHA207" s="338"/>
      <c r="AHB207" s="338"/>
      <c r="AHC207" s="338"/>
      <c r="AHD207" s="338"/>
      <c r="AHE207" s="338"/>
      <c r="AHF207" s="338"/>
      <c r="AHG207" s="338"/>
      <c r="AHH207" s="338"/>
      <c r="AHI207" s="338"/>
      <c r="AHJ207" s="338"/>
      <c r="AHK207" s="338"/>
      <c r="AHL207" s="338"/>
      <c r="AHM207" s="338"/>
      <c r="AHN207" s="338"/>
      <c r="AHO207" s="338"/>
      <c r="AHP207" s="338"/>
      <c r="AHQ207" s="338"/>
      <c r="AHR207" s="338"/>
      <c r="AHS207" s="338"/>
      <c r="AHT207" s="338"/>
      <c r="AHU207" s="338"/>
      <c r="AHV207" s="338"/>
      <c r="AHW207" s="338"/>
      <c r="AHX207" s="338"/>
      <c r="AHY207" s="338"/>
      <c r="AHZ207" s="338"/>
      <c r="AIA207" s="338"/>
      <c r="AIB207" s="338"/>
      <c r="AIC207" s="338"/>
      <c r="AID207" s="338"/>
      <c r="AIE207" s="338"/>
      <c r="AIF207" s="338"/>
      <c r="AIG207" s="338"/>
      <c r="AIH207" s="338"/>
      <c r="AII207" s="338"/>
      <c r="AIJ207" s="338"/>
      <c r="AIK207" s="338"/>
      <c r="AIL207" s="338"/>
      <c r="AIM207" s="338"/>
      <c r="AIN207" s="338"/>
      <c r="AIO207" s="338"/>
      <c r="AIP207" s="338"/>
      <c r="AIQ207" s="338"/>
      <c r="AIR207" s="338"/>
      <c r="AIS207" s="338"/>
      <c r="AIT207" s="338"/>
      <c r="AIU207" s="338"/>
      <c r="AIV207" s="338"/>
      <c r="AIW207" s="338"/>
      <c r="AIX207" s="338"/>
      <c r="AIY207" s="338"/>
      <c r="AIZ207" s="338"/>
      <c r="AJA207" s="338"/>
      <c r="AJB207" s="338"/>
      <c r="AJC207" s="338"/>
      <c r="AJD207" s="338"/>
      <c r="AJE207" s="338"/>
      <c r="AJF207" s="338"/>
      <c r="AJG207" s="338"/>
      <c r="AJH207" s="338"/>
      <c r="AJI207" s="338"/>
      <c r="AJJ207" s="338"/>
      <c r="AJK207" s="338"/>
      <c r="AJL207" s="338"/>
      <c r="AJM207" s="338"/>
      <c r="AJN207" s="338"/>
      <c r="AJO207" s="338"/>
      <c r="AJP207" s="338"/>
      <c r="AJQ207" s="338"/>
      <c r="AJR207" s="338"/>
      <c r="AJS207" s="338"/>
      <c r="AJT207" s="338"/>
      <c r="AJU207" s="338"/>
      <c r="AJV207" s="338"/>
      <c r="AJW207" s="338"/>
      <c r="AJX207" s="338"/>
      <c r="AJY207" s="338"/>
      <c r="AJZ207" s="338"/>
      <c r="AKA207" s="338"/>
      <c r="AKB207" s="338"/>
      <c r="AKC207" s="338"/>
      <c r="AKD207" s="338"/>
      <c r="AKE207" s="338"/>
      <c r="AKF207" s="338"/>
      <c r="AKG207" s="338"/>
      <c r="AKH207" s="338"/>
      <c r="AKI207" s="338"/>
      <c r="AKJ207" s="338"/>
      <c r="AKK207" s="338"/>
      <c r="AKL207" s="338"/>
      <c r="AKM207" s="338"/>
      <c r="AKN207" s="338"/>
      <c r="AKO207" s="338"/>
      <c r="AKP207" s="338"/>
      <c r="AKQ207" s="338"/>
      <c r="AKR207" s="338"/>
      <c r="AKS207" s="338"/>
      <c r="AKT207" s="338"/>
      <c r="AKU207" s="338"/>
      <c r="AKV207" s="338"/>
      <c r="AKW207" s="338"/>
      <c r="AKX207" s="338"/>
      <c r="AKY207" s="338"/>
      <c r="AKZ207" s="338"/>
      <c r="ALA207" s="338"/>
      <c r="ALB207" s="338"/>
      <c r="ALC207" s="338"/>
      <c r="ALD207" s="338"/>
      <c r="ALE207" s="338"/>
      <c r="ALF207" s="338"/>
      <c r="ALG207" s="338"/>
      <c r="ALH207" s="338"/>
      <c r="ALI207" s="338"/>
      <c r="ALJ207" s="338"/>
      <c r="ALK207" s="338"/>
      <c r="ALL207" s="338"/>
      <c r="ALM207" s="338"/>
      <c r="ALN207" s="338"/>
      <c r="ALO207" s="338"/>
      <c r="ALP207" s="338"/>
      <c r="ALQ207" s="338"/>
      <c r="ALR207" s="338"/>
      <c r="ALS207" s="338"/>
      <c r="ALT207" s="338"/>
      <c r="ALU207" s="338"/>
      <c r="ALV207" s="338"/>
      <c r="ALW207" s="338"/>
      <c r="ALX207" s="338"/>
      <c r="ALY207" s="338"/>
      <c r="ALZ207" s="338"/>
      <c r="AMA207" s="338"/>
      <c r="AMB207" s="338"/>
      <c r="AMC207" s="338"/>
      <c r="AMD207" s="338"/>
      <c r="AME207" s="338"/>
      <c r="AMF207" s="338"/>
      <c r="AMG207" s="338"/>
      <c r="AMH207" s="338"/>
      <c r="AMI207" s="338"/>
      <c r="AMJ207" s="338"/>
    </row>
    <row r="208" spans="1:1024" customFormat="1" ht="15.6" hidden="1" customHeight="1" x14ac:dyDescent="0.3">
      <c r="A208" s="323"/>
      <c r="B208" s="324"/>
      <c r="C208" s="336"/>
      <c r="D208" s="326"/>
      <c r="E208" s="327"/>
      <c r="F208" s="328"/>
      <c r="G208" s="95"/>
      <c r="H208" s="329"/>
      <c r="I208" s="329"/>
      <c r="J208" s="329"/>
      <c r="K208" s="329"/>
      <c r="L208" s="329"/>
      <c r="M208" s="327"/>
      <c r="N208" s="328"/>
      <c r="O208" s="327"/>
      <c r="P208" s="327"/>
      <c r="Q208" s="330"/>
      <c r="R208" s="329"/>
      <c r="S208" s="327"/>
      <c r="T208" s="337"/>
      <c r="U208" s="335"/>
      <c r="V208" s="327"/>
      <c r="W208" s="327"/>
      <c r="X208" s="327"/>
      <c r="Y208" s="327"/>
      <c r="Z208" s="332"/>
      <c r="AA208" s="332"/>
      <c r="AB208" s="332"/>
      <c r="AC208" s="327"/>
      <c r="AD208" s="334"/>
      <c r="AE208" s="327"/>
      <c r="AF208" s="350"/>
      <c r="AG208" s="338"/>
      <c r="AH208" s="338"/>
      <c r="AI208" s="338"/>
      <c r="AJ208" s="338"/>
      <c r="AK208" s="338"/>
      <c r="AL208" s="338"/>
      <c r="AM208" s="338"/>
      <c r="AN208" s="338"/>
      <c r="AO208" s="338"/>
      <c r="AP208" s="338"/>
      <c r="AQ208" s="338"/>
      <c r="AR208" s="338"/>
      <c r="AS208" s="338"/>
      <c r="AT208" s="338"/>
      <c r="AU208" s="338"/>
      <c r="AV208" s="338"/>
      <c r="AW208" s="338"/>
      <c r="AX208" s="338"/>
      <c r="AY208" s="338"/>
      <c r="AZ208" s="338"/>
      <c r="BA208" s="338"/>
      <c r="BB208" s="338"/>
      <c r="BC208" s="338"/>
      <c r="BD208" s="338"/>
      <c r="BE208" s="338"/>
      <c r="BF208" s="338"/>
      <c r="BG208" s="338"/>
      <c r="BH208" s="338"/>
      <c r="BI208" s="338"/>
      <c r="BJ208" s="338"/>
      <c r="BK208" s="338"/>
      <c r="BL208" s="338"/>
      <c r="BM208" s="338"/>
      <c r="BN208" s="338"/>
      <c r="BO208" s="338"/>
      <c r="BP208" s="338"/>
      <c r="BQ208" s="338"/>
      <c r="BR208" s="338"/>
      <c r="BS208" s="338"/>
      <c r="BT208" s="338"/>
      <c r="BU208" s="338"/>
      <c r="BV208" s="338"/>
      <c r="BW208" s="338"/>
      <c r="BX208" s="338"/>
      <c r="BY208" s="338"/>
      <c r="BZ208" s="338"/>
      <c r="CA208" s="338"/>
      <c r="CB208" s="338"/>
      <c r="CC208" s="338"/>
      <c r="CD208" s="338"/>
      <c r="CE208" s="338"/>
      <c r="CF208" s="338"/>
      <c r="CG208" s="338"/>
      <c r="CH208" s="338"/>
      <c r="CI208" s="338"/>
      <c r="CJ208" s="338"/>
      <c r="CK208" s="338"/>
      <c r="CL208" s="338"/>
      <c r="CM208" s="338"/>
      <c r="CN208" s="338"/>
      <c r="CO208" s="338"/>
      <c r="CP208" s="338"/>
      <c r="CQ208" s="338"/>
      <c r="CR208" s="338"/>
      <c r="CS208" s="338"/>
      <c r="CT208" s="338"/>
      <c r="CU208" s="338"/>
      <c r="CV208" s="338"/>
      <c r="CW208" s="338"/>
      <c r="CX208" s="338"/>
      <c r="CY208" s="338"/>
      <c r="CZ208" s="338"/>
      <c r="DA208" s="338"/>
      <c r="DB208" s="338"/>
      <c r="DC208" s="338"/>
      <c r="DD208" s="338"/>
      <c r="DE208" s="338"/>
      <c r="DF208" s="338"/>
      <c r="DG208" s="338"/>
      <c r="DH208" s="338"/>
      <c r="DI208" s="338"/>
      <c r="DJ208" s="338"/>
      <c r="DK208" s="338"/>
      <c r="DL208" s="338"/>
      <c r="DM208" s="338"/>
      <c r="DN208" s="338"/>
      <c r="DO208" s="338"/>
      <c r="DP208" s="338"/>
      <c r="DQ208" s="338"/>
      <c r="DR208" s="338"/>
      <c r="DS208" s="338"/>
      <c r="DT208" s="338"/>
      <c r="DU208" s="338"/>
      <c r="DV208" s="338"/>
      <c r="DW208" s="338"/>
      <c r="DX208" s="338"/>
      <c r="DY208" s="338"/>
      <c r="DZ208" s="338"/>
      <c r="EA208" s="338"/>
      <c r="EB208" s="338"/>
      <c r="EC208" s="338"/>
      <c r="ED208" s="338"/>
      <c r="EE208" s="338"/>
      <c r="EF208" s="338"/>
      <c r="EG208" s="338"/>
      <c r="EH208" s="338"/>
      <c r="EI208" s="338"/>
      <c r="EJ208" s="338"/>
      <c r="EK208" s="338"/>
      <c r="EL208" s="338"/>
      <c r="EM208" s="338"/>
      <c r="EN208" s="338"/>
      <c r="EO208" s="338"/>
      <c r="EP208" s="338"/>
      <c r="EQ208" s="338"/>
      <c r="ER208" s="338"/>
      <c r="ES208" s="338"/>
      <c r="ET208" s="338"/>
      <c r="EU208" s="338"/>
      <c r="EV208" s="338"/>
      <c r="EW208" s="338"/>
      <c r="EX208" s="338"/>
      <c r="EY208" s="338"/>
      <c r="EZ208" s="338"/>
      <c r="FA208" s="338"/>
      <c r="FB208" s="338"/>
      <c r="FC208" s="338"/>
      <c r="FD208" s="338"/>
      <c r="FE208" s="338"/>
      <c r="FF208" s="338"/>
      <c r="FG208" s="338"/>
      <c r="FH208" s="338"/>
      <c r="FI208" s="338"/>
      <c r="FJ208" s="338"/>
      <c r="FK208" s="338"/>
      <c r="FL208" s="338"/>
      <c r="FM208" s="338"/>
      <c r="FN208" s="338"/>
      <c r="FO208" s="338"/>
      <c r="FP208" s="338"/>
      <c r="FQ208" s="338"/>
      <c r="FR208" s="338"/>
      <c r="FS208" s="338"/>
      <c r="FT208" s="338"/>
      <c r="FU208" s="338"/>
      <c r="FV208" s="338"/>
      <c r="FW208" s="338"/>
      <c r="FX208" s="338"/>
      <c r="FY208" s="338"/>
      <c r="FZ208" s="338"/>
      <c r="GA208" s="338"/>
      <c r="GB208" s="338"/>
      <c r="GC208" s="338"/>
      <c r="GD208" s="338"/>
      <c r="GE208" s="338"/>
      <c r="GF208" s="338"/>
      <c r="GG208" s="338"/>
      <c r="GH208" s="338"/>
      <c r="GI208" s="338"/>
      <c r="GJ208" s="338"/>
      <c r="GK208" s="338"/>
      <c r="GL208" s="338"/>
      <c r="GM208" s="338"/>
      <c r="GN208" s="338"/>
      <c r="GO208" s="338"/>
      <c r="GP208" s="338"/>
      <c r="GQ208" s="338"/>
      <c r="GR208" s="338"/>
      <c r="GS208" s="338"/>
      <c r="GT208" s="338"/>
      <c r="GU208" s="338"/>
      <c r="GV208" s="338"/>
      <c r="GW208" s="338"/>
      <c r="GX208" s="338"/>
      <c r="GY208" s="338"/>
      <c r="GZ208" s="338"/>
      <c r="HA208" s="338"/>
      <c r="HB208" s="338"/>
      <c r="HC208" s="338"/>
      <c r="HD208" s="338"/>
      <c r="HE208" s="338"/>
      <c r="HF208" s="338"/>
      <c r="HG208" s="338"/>
      <c r="HH208" s="338"/>
      <c r="HI208" s="338"/>
      <c r="HJ208" s="338"/>
      <c r="HK208" s="338"/>
      <c r="HL208" s="338"/>
      <c r="HM208" s="338"/>
      <c r="HN208" s="338"/>
      <c r="HO208" s="338"/>
      <c r="HP208" s="338"/>
      <c r="HQ208" s="338"/>
      <c r="HR208" s="338"/>
      <c r="HS208" s="338"/>
      <c r="HT208" s="338"/>
      <c r="HU208" s="338"/>
      <c r="HV208" s="338"/>
      <c r="HW208" s="338"/>
      <c r="HX208" s="338"/>
      <c r="HY208" s="338"/>
      <c r="HZ208" s="338"/>
      <c r="IA208" s="338"/>
      <c r="IB208" s="338"/>
      <c r="IC208" s="338"/>
      <c r="ID208" s="338"/>
      <c r="IE208" s="338"/>
      <c r="IF208" s="338"/>
      <c r="IG208" s="338"/>
      <c r="IH208" s="338"/>
      <c r="II208" s="338"/>
      <c r="IJ208" s="338"/>
      <c r="IK208" s="338"/>
      <c r="IL208" s="338"/>
      <c r="IM208" s="338"/>
      <c r="IN208" s="338"/>
      <c r="IO208" s="338"/>
      <c r="IP208" s="338"/>
      <c r="IQ208" s="338"/>
      <c r="IR208" s="338"/>
      <c r="IS208" s="338"/>
      <c r="IT208" s="338"/>
      <c r="IU208" s="338"/>
      <c r="IV208" s="338"/>
      <c r="IW208" s="338"/>
      <c r="IX208" s="338"/>
      <c r="IY208" s="338"/>
      <c r="IZ208" s="338"/>
      <c r="JA208" s="338"/>
      <c r="JB208" s="338"/>
      <c r="JC208" s="338"/>
      <c r="JD208" s="338"/>
      <c r="JE208" s="338"/>
      <c r="JF208" s="338"/>
      <c r="JG208" s="338"/>
      <c r="JH208" s="338"/>
      <c r="JI208" s="338"/>
      <c r="JJ208" s="338"/>
      <c r="JK208" s="338"/>
      <c r="JL208" s="338"/>
      <c r="JM208" s="338"/>
      <c r="JN208" s="338"/>
      <c r="JO208" s="338"/>
      <c r="JP208" s="338"/>
      <c r="JQ208" s="338"/>
      <c r="JR208" s="338"/>
      <c r="JS208" s="338"/>
      <c r="JT208" s="338"/>
      <c r="JU208" s="338"/>
      <c r="JV208" s="338"/>
      <c r="JW208" s="338"/>
      <c r="JX208" s="338"/>
      <c r="JY208" s="338"/>
      <c r="JZ208" s="338"/>
      <c r="KA208" s="338"/>
      <c r="KB208" s="338"/>
      <c r="KC208" s="338"/>
      <c r="KD208" s="338"/>
      <c r="KE208" s="338"/>
      <c r="KF208" s="338"/>
      <c r="KG208" s="338"/>
      <c r="KH208" s="338"/>
      <c r="KI208" s="338"/>
      <c r="KJ208" s="338"/>
      <c r="KK208" s="338"/>
      <c r="KL208" s="338"/>
      <c r="KM208" s="338"/>
      <c r="KN208" s="338"/>
      <c r="KO208" s="338"/>
      <c r="KP208" s="338"/>
      <c r="KQ208" s="338"/>
      <c r="KR208" s="338"/>
      <c r="KS208" s="338"/>
      <c r="KT208" s="338"/>
      <c r="KU208" s="338"/>
      <c r="KV208" s="338"/>
      <c r="KW208" s="338"/>
      <c r="KX208" s="338"/>
      <c r="KY208" s="338"/>
      <c r="KZ208" s="338"/>
      <c r="LA208" s="338"/>
      <c r="LB208" s="338"/>
      <c r="LC208" s="338"/>
      <c r="LD208" s="338"/>
      <c r="LE208" s="338"/>
      <c r="LF208" s="338"/>
      <c r="LG208" s="338"/>
      <c r="LH208" s="338"/>
      <c r="LI208" s="338"/>
      <c r="LJ208" s="338"/>
      <c r="LK208" s="338"/>
      <c r="LL208" s="338"/>
      <c r="LM208" s="338"/>
      <c r="LN208" s="338"/>
      <c r="LO208" s="338"/>
      <c r="LP208" s="338"/>
      <c r="LQ208" s="338"/>
      <c r="LR208" s="338"/>
      <c r="LS208" s="338"/>
      <c r="LT208" s="338"/>
      <c r="LU208" s="338"/>
      <c r="LV208" s="338"/>
      <c r="LW208" s="338"/>
      <c r="LX208" s="338"/>
      <c r="LY208" s="338"/>
      <c r="LZ208" s="338"/>
      <c r="MA208" s="338"/>
      <c r="MB208" s="338"/>
      <c r="MC208" s="338"/>
      <c r="MD208" s="338"/>
      <c r="ME208" s="338"/>
      <c r="MF208" s="338"/>
      <c r="MG208" s="338"/>
      <c r="MH208" s="338"/>
      <c r="MI208" s="338"/>
      <c r="MJ208" s="338"/>
      <c r="MK208" s="338"/>
      <c r="ML208" s="338"/>
      <c r="MM208" s="338"/>
      <c r="MN208" s="338"/>
      <c r="MO208" s="338"/>
      <c r="MP208" s="338"/>
      <c r="MQ208" s="338"/>
      <c r="MR208" s="338"/>
      <c r="MS208" s="338"/>
      <c r="MT208" s="338"/>
      <c r="MU208" s="338"/>
      <c r="MV208" s="338"/>
      <c r="MW208" s="338"/>
      <c r="MX208" s="338"/>
      <c r="MY208" s="338"/>
      <c r="MZ208" s="338"/>
      <c r="NA208" s="338"/>
      <c r="NB208" s="338"/>
      <c r="NC208" s="338"/>
      <c r="ND208" s="338"/>
      <c r="NE208" s="338"/>
      <c r="NF208" s="338"/>
      <c r="NG208" s="338"/>
      <c r="NH208" s="338"/>
      <c r="NI208" s="338"/>
      <c r="NJ208" s="338"/>
      <c r="NK208" s="338"/>
      <c r="NL208" s="338"/>
      <c r="NM208" s="338"/>
      <c r="NN208" s="338"/>
      <c r="NO208" s="338"/>
      <c r="NP208" s="338"/>
      <c r="NQ208" s="338"/>
      <c r="NR208" s="338"/>
      <c r="NS208" s="338"/>
      <c r="NT208" s="338"/>
      <c r="NU208" s="338"/>
      <c r="NV208" s="338"/>
      <c r="NW208" s="338"/>
      <c r="NX208" s="338"/>
      <c r="NY208" s="338"/>
      <c r="NZ208" s="338"/>
      <c r="OA208" s="338"/>
      <c r="OB208" s="338"/>
      <c r="OC208" s="338"/>
      <c r="OD208" s="338"/>
      <c r="OE208" s="338"/>
      <c r="OF208" s="338"/>
      <c r="OG208" s="338"/>
      <c r="OH208" s="338"/>
      <c r="OI208" s="338"/>
      <c r="OJ208" s="338"/>
      <c r="OK208" s="338"/>
      <c r="OL208" s="338"/>
      <c r="OM208" s="338"/>
      <c r="ON208" s="338"/>
      <c r="OO208" s="338"/>
      <c r="OP208" s="338"/>
      <c r="OQ208" s="338"/>
      <c r="OR208" s="338"/>
      <c r="OS208" s="338"/>
      <c r="OT208" s="338"/>
      <c r="OU208" s="338"/>
      <c r="OV208" s="338"/>
      <c r="OW208" s="338"/>
      <c r="OX208" s="338"/>
      <c r="OY208" s="338"/>
      <c r="OZ208" s="338"/>
      <c r="PA208" s="338"/>
      <c r="PB208" s="338"/>
      <c r="PC208" s="338"/>
      <c r="PD208" s="338"/>
      <c r="PE208" s="338"/>
      <c r="PF208" s="338"/>
      <c r="PG208" s="338"/>
      <c r="PH208" s="338"/>
      <c r="PI208" s="338"/>
      <c r="PJ208" s="338"/>
      <c r="PK208" s="338"/>
      <c r="PL208" s="338"/>
      <c r="PM208" s="338"/>
      <c r="PN208" s="338"/>
      <c r="PO208" s="338"/>
      <c r="PP208" s="338"/>
      <c r="PQ208" s="338"/>
      <c r="PR208" s="338"/>
      <c r="PS208" s="338"/>
      <c r="PT208" s="338"/>
      <c r="PU208" s="338"/>
      <c r="PV208" s="338"/>
      <c r="PW208" s="338"/>
      <c r="PX208" s="338"/>
      <c r="PY208" s="338"/>
      <c r="PZ208" s="338"/>
      <c r="QA208" s="338"/>
      <c r="QB208" s="338"/>
      <c r="QC208" s="338"/>
      <c r="QD208" s="338"/>
      <c r="QE208" s="338"/>
      <c r="QF208" s="338"/>
      <c r="QG208" s="338"/>
      <c r="QH208" s="338"/>
      <c r="QI208" s="338"/>
      <c r="QJ208" s="338"/>
      <c r="QK208" s="338"/>
      <c r="QL208" s="338"/>
      <c r="QM208" s="338"/>
      <c r="QN208" s="338"/>
      <c r="QO208" s="338"/>
      <c r="QP208" s="338"/>
      <c r="QQ208" s="338"/>
      <c r="QR208" s="338"/>
      <c r="QS208" s="338"/>
      <c r="QT208" s="338"/>
      <c r="QU208" s="338"/>
      <c r="QV208" s="338"/>
      <c r="QW208" s="338"/>
      <c r="QX208" s="338"/>
      <c r="QY208" s="338"/>
      <c r="QZ208" s="338"/>
      <c r="RA208" s="338"/>
      <c r="RB208" s="338"/>
      <c r="RC208" s="338"/>
      <c r="RD208" s="338"/>
      <c r="RE208" s="338"/>
      <c r="RF208" s="338"/>
      <c r="RG208" s="338"/>
      <c r="RH208" s="338"/>
      <c r="RI208" s="338"/>
      <c r="RJ208" s="338"/>
      <c r="RK208" s="338"/>
      <c r="RL208" s="338"/>
      <c r="RM208" s="338"/>
      <c r="RN208" s="338"/>
      <c r="RO208" s="338"/>
      <c r="RP208" s="338"/>
      <c r="RQ208" s="338"/>
      <c r="RR208" s="338"/>
      <c r="RS208" s="338"/>
      <c r="RT208" s="338"/>
      <c r="RU208" s="338"/>
      <c r="RV208" s="338"/>
      <c r="RW208" s="338"/>
      <c r="RX208" s="338"/>
      <c r="RY208" s="338"/>
      <c r="RZ208" s="338"/>
      <c r="SA208" s="338"/>
      <c r="SB208" s="338"/>
      <c r="SC208" s="338"/>
      <c r="SD208" s="338"/>
      <c r="SE208" s="338"/>
      <c r="SF208" s="338"/>
      <c r="SG208" s="338"/>
      <c r="SH208" s="338"/>
      <c r="SI208" s="338"/>
      <c r="SJ208" s="338"/>
      <c r="SK208" s="338"/>
      <c r="SL208" s="338"/>
      <c r="SM208" s="338"/>
      <c r="SN208" s="338"/>
      <c r="SO208" s="338"/>
      <c r="SP208" s="338"/>
      <c r="SQ208" s="338"/>
      <c r="SR208" s="338"/>
      <c r="SS208" s="338"/>
      <c r="ST208" s="338"/>
      <c r="SU208" s="338"/>
      <c r="SV208" s="338"/>
      <c r="SW208" s="338"/>
      <c r="SX208" s="338"/>
      <c r="SY208" s="338"/>
      <c r="SZ208" s="338"/>
      <c r="TA208" s="338"/>
      <c r="TB208" s="338"/>
      <c r="TC208" s="338"/>
      <c r="TD208" s="338"/>
      <c r="TE208" s="338"/>
      <c r="TF208" s="338"/>
      <c r="TG208" s="338"/>
      <c r="TH208" s="338"/>
      <c r="TI208" s="338"/>
      <c r="TJ208" s="338"/>
      <c r="TK208" s="338"/>
      <c r="TL208" s="338"/>
      <c r="TM208" s="338"/>
      <c r="TN208" s="338"/>
      <c r="TO208" s="338"/>
      <c r="TP208" s="338"/>
      <c r="TQ208" s="338"/>
      <c r="TR208" s="338"/>
      <c r="TS208" s="338"/>
      <c r="TT208" s="338"/>
      <c r="TU208" s="338"/>
      <c r="TV208" s="338"/>
      <c r="TW208" s="338"/>
      <c r="TX208" s="338"/>
      <c r="TY208" s="338"/>
      <c r="TZ208" s="338"/>
      <c r="UA208" s="338"/>
      <c r="UB208" s="338"/>
      <c r="UC208" s="338"/>
      <c r="UD208" s="338"/>
      <c r="UE208" s="338"/>
      <c r="UF208" s="338"/>
      <c r="UG208" s="338"/>
      <c r="UH208" s="338"/>
      <c r="UI208" s="338"/>
      <c r="UJ208" s="338"/>
      <c r="UK208" s="338"/>
      <c r="UL208" s="338"/>
      <c r="UM208" s="338"/>
      <c r="UN208" s="338"/>
      <c r="UO208" s="338"/>
      <c r="UP208" s="338"/>
      <c r="UQ208" s="338"/>
      <c r="UR208" s="338"/>
      <c r="US208" s="338"/>
      <c r="UT208" s="338"/>
      <c r="UU208" s="338"/>
      <c r="UV208" s="338"/>
      <c r="UW208" s="338"/>
      <c r="UX208" s="338"/>
      <c r="UY208" s="338"/>
      <c r="UZ208" s="338"/>
      <c r="VA208" s="338"/>
      <c r="VB208" s="338"/>
      <c r="VC208" s="338"/>
      <c r="VD208" s="338"/>
      <c r="VE208" s="338"/>
      <c r="VF208" s="338"/>
      <c r="VG208" s="338"/>
      <c r="VH208" s="338"/>
      <c r="VI208" s="338"/>
      <c r="VJ208" s="338"/>
      <c r="VK208" s="338"/>
      <c r="VL208" s="338"/>
      <c r="VM208" s="338"/>
      <c r="VN208" s="338"/>
      <c r="VO208" s="338"/>
      <c r="VP208" s="338"/>
      <c r="VQ208" s="338"/>
      <c r="VR208" s="338"/>
      <c r="VS208" s="338"/>
      <c r="VT208" s="338"/>
      <c r="VU208" s="338"/>
      <c r="VV208" s="338"/>
      <c r="VW208" s="338"/>
      <c r="VX208" s="338"/>
      <c r="VY208" s="338"/>
      <c r="VZ208" s="338"/>
      <c r="WA208" s="338"/>
      <c r="WB208" s="338"/>
      <c r="WC208" s="338"/>
      <c r="WD208" s="338"/>
      <c r="WE208" s="338"/>
      <c r="WF208" s="338"/>
      <c r="WG208" s="338"/>
      <c r="WH208" s="338"/>
      <c r="WI208" s="338"/>
      <c r="WJ208" s="338"/>
      <c r="WK208" s="338"/>
      <c r="WL208" s="338"/>
      <c r="WM208" s="338"/>
      <c r="WN208" s="338"/>
      <c r="WO208" s="338"/>
      <c r="WP208" s="338"/>
      <c r="WQ208" s="338"/>
      <c r="WR208" s="338"/>
      <c r="WS208" s="338"/>
      <c r="WT208" s="338"/>
      <c r="WU208" s="338"/>
      <c r="WV208" s="338"/>
      <c r="WW208" s="338"/>
      <c r="WX208" s="338"/>
      <c r="WY208" s="338"/>
      <c r="WZ208" s="338"/>
      <c r="XA208" s="338"/>
      <c r="XB208" s="338"/>
      <c r="XC208" s="338"/>
      <c r="XD208" s="338"/>
      <c r="XE208" s="338"/>
      <c r="XF208" s="338"/>
      <c r="XG208" s="338"/>
      <c r="XH208" s="338"/>
      <c r="XI208" s="338"/>
      <c r="XJ208" s="338"/>
      <c r="XK208" s="338"/>
      <c r="XL208" s="338"/>
      <c r="XM208" s="338"/>
      <c r="XN208" s="338"/>
      <c r="XO208" s="338"/>
      <c r="XP208" s="338"/>
      <c r="XQ208" s="338"/>
      <c r="XR208" s="338"/>
      <c r="XS208" s="338"/>
      <c r="XT208" s="338"/>
      <c r="XU208" s="338"/>
      <c r="XV208" s="338"/>
      <c r="XW208" s="338"/>
      <c r="XX208" s="338"/>
      <c r="XY208" s="338"/>
      <c r="XZ208" s="338"/>
      <c r="YA208" s="338"/>
      <c r="YB208" s="338"/>
      <c r="YC208" s="338"/>
      <c r="YD208" s="338"/>
      <c r="YE208" s="338"/>
      <c r="YF208" s="338"/>
      <c r="YG208" s="338"/>
      <c r="YH208" s="338"/>
      <c r="YI208" s="338"/>
      <c r="YJ208" s="338"/>
      <c r="YK208" s="338"/>
      <c r="YL208" s="338"/>
      <c r="YM208" s="338"/>
      <c r="YN208" s="338"/>
      <c r="YO208" s="338"/>
      <c r="YP208" s="338"/>
      <c r="YQ208" s="338"/>
      <c r="YR208" s="338"/>
      <c r="YS208" s="338"/>
      <c r="YT208" s="338"/>
      <c r="YU208" s="338"/>
      <c r="YV208" s="338"/>
      <c r="YW208" s="338"/>
      <c r="YX208" s="338"/>
      <c r="YY208" s="338"/>
      <c r="YZ208" s="338"/>
      <c r="ZA208" s="338"/>
      <c r="ZB208" s="338"/>
      <c r="ZC208" s="338"/>
      <c r="ZD208" s="338"/>
      <c r="ZE208" s="338"/>
      <c r="ZF208" s="338"/>
      <c r="ZG208" s="338"/>
      <c r="ZH208" s="338"/>
      <c r="ZI208" s="338"/>
      <c r="ZJ208" s="338"/>
      <c r="ZK208" s="338"/>
      <c r="ZL208" s="338"/>
      <c r="ZM208" s="338"/>
      <c r="ZN208" s="338"/>
      <c r="ZO208" s="338"/>
      <c r="ZP208" s="338"/>
      <c r="ZQ208" s="338"/>
      <c r="ZR208" s="338"/>
      <c r="ZS208" s="338"/>
      <c r="ZT208" s="338"/>
      <c r="ZU208" s="338"/>
      <c r="ZV208" s="338"/>
      <c r="ZW208" s="338"/>
      <c r="ZX208" s="338"/>
      <c r="ZY208" s="338"/>
      <c r="ZZ208" s="338"/>
      <c r="AAA208" s="338"/>
      <c r="AAB208" s="338"/>
      <c r="AAC208" s="338"/>
      <c r="AAD208" s="338"/>
      <c r="AAE208" s="338"/>
      <c r="AAF208" s="338"/>
      <c r="AAG208" s="338"/>
      <c r="AAH208" s="338"/>
      <c r="AAI208" s="338"/>
      <c r="AAJ208" s="338"/>
      <c r="AAK208" s="338"/>
      <c r="AAL208" s="338"/>
      <c r="AAM208" s="338"/>
      <c r="AAN208" s="338"/>
      <c r="AAO208" s="338"/>
      <c r="AAP208" s="338"/>
      <c r="AAQ208" s="338"/>
      <c r="AAR208" s="338"/>
      <c r="AAS208" s="338"/>
      <c r="AAT208" s="338"/>
      <c r="AAU208" s="338"/>
      <c r="AAV208" s="338"/>
      <c r="AAW208" s="338"/>
      <c r="AAX208" s="338"/>
      <c r="AAY208" s="338"/>
      <c r="AAZ208" s="338"/>
      <c r="ABA208" s="338"/>
      <c r="ABB208" s="338"/>
      <c r="ABC208" s="338"/>
      <c r="ABD208" s="338"/>
      <c r="ABE208" s="338"/>
      <c r="ABF208" s="338"/>
      <c r="ABG208" s="338"/>
      <c r="ABH208" s="338"/>
      <c r="ABI208" s="338"/>
      <c r="ABJ208" s="338"/>
      <c r="ABK208" s="338"/>
      <c r="ABL208" s="338"/>
      <c r="ABM208" s="338"/>
      <c r="ABN208" s="338"/>
      <c r="ABO208" s="338"/>
      <c r="ABP208" s="338"/>
      <c r="ABQ208" s="338"/>
      <c r="ABR208" s="338"/>
      <c r="ABS208" s="338"/>
      <c r="ABT208" s="338"/>
      <c r="ABU208" s="338"/>
      <c r="ABV208" s="338"/>
      <c r="ABW208" s="338"/>
      <c r="ABX208" s="338"/>
      <c r="ABY208" s="338"/>
      <c r="ABZ208" s="338"/>
      <c r="ACA208" s="338"/>
      <c r="ACB208" s="338"/>
      <c r="ACC208" s="338"/>
      <c r="ACD208" s="338"/>
      <c r="ACE208" s="338"/>
      <c r="ACF208" s="338"/>
      <c r="ACG208" s="338"/>
      <c r="ACH208" s="338"/>
      <c r="ACI208" s="338"/>
      <c r="ACJ208" s="338"/>
      <c r="ACK208" s="338"/>
      <c r="ACL208" s="338"/>
      <c r="ACM208" s="338"/>
      <c r="ACN208" s="338"/>
      <c r="ACO208" s="338"/>
      <c r="ACP208" s="338"/>
      <c r="ACQ208" s="338"/>
      <c r="ACR208" s="338"/>
      <c r="ACS208" s="338"/>
      <c r="ACT208" s="338"/>
      <c r="ACU208" s="338"/>
      <c r="ACV208" s="338"/>
      <c r="ACW208" s="338"/>
      <c r="ACX208" s="338"/>
      <c r="ACY208" s="338"/>
      <c r="ACZ208" s="338"/>
      <c r="ADA208" s="338"/>
      <c r="ADB208" s="338"/>
      <c r="ADC208" s="338"/>
      <c r="ADD208" s="338"/>
      <c r="ADE208" s="338"/>
      <c r="ADF208" s="338"/>
      <c r="ADG208" s="338"/>
      <c r="ADH208" s="338"/>
      <c r="ADI208" s="338"/>
      <c r="ADJ208" s="338"/>
      <c r="ADK208" s="338"/>
      <c r="ADL208" s="338"/>
      <c r="ADM208" s="338"/>
      <c r="ADN208" s="338"/>
      <c r="ADO208" s="338"/>
      <c r="ADP208" s="338"/>
      <c r="ADQ208" s="338"/>
      <c r="ADR208" s="338"/>
      <c r="ADS208" s="338"/>
      <c r="ADT208" s="338"/>
      <c r="ADU208" s="338"/>
      <c r="ADV208" s="338"/>
      <c r="ADW208" s="338"/>
      <c r="ADX208" s="338"/>
      <c r="ADY208" s="338"/>
      <c r="ADZ208" s="338"/>
      <c r="AEA208" s="338"/>
      <c r="AEB208" s="338"/>
      <c r="AEC208" s="338"/>
      <c r="AED208" s="338"/>
      <c r="AEE208" s="338"/>
      <c r="AEF208" s="338"/>
      <c r="AEG208" s="338"/>
      <c r="AEH208" s="338"/>
      <c r="AEI208" s="338"/>
      <c r="AEJ208" s="338"/>
      <c r="AEK208" s="338"/>
      <c r="AEL208" s="338"/>
      <c r="AEM208" s="338"/>
      <c r="AEN208" s="338"/>
      <c r="AEO208" s="338"/>
      <c r="AEP208" s="338"/>
      <c r="AEQ208" s="338"/>
      <c r="AER208" s="338"/>
      <c r="AES208" s="338"/>
      <c r="AET208" s="338"/>
      <c r="AEU208" s="338"/>
      <c r="AEV208" s="338"/>
      <c r="AEW208" s="338"/>
      <c r="AEX208" s="338"/>
      <c r="AEY208" s="338"/>
      <c r="AEZ208" s="338"/>
      <c r="AFA208" s="338"/>
      <c r="AFB208" s="338"/>
      <c r="AFC208" s="338"/>
      <c r="AFD208" s="338"/>
      <c r="AFE208" s="338"/>
      <c r="AFF208" s="338"/>
      <c r="AFG208" s="338"/>
      <c r="AFH208" s="338"/>
      <c r="AFI208" s="338"/>
      <c r="AFJ208" s="338"/>
      <c r="AFK208" s="338"/>
      <c r="AFL208" s="338"/>
      <c r="AFM208" s="338"/>
      <c r="AFN208" s="338"/>
      <c r="AFO208" s="338"/>
      <c r="AFP208" s="338"/>
      <c r="AFQ208" s="338"/>
      <c r="AFR208" s="338"/>
      <c r="AFS208" s="338"/>
      <c r="AFT208" s="338"/>
      <c r="AFU208" s="338"/>
      <c r="AFV208" s="338"/>
      <c r="AFW208" s="338"/>
      <c r="AFX208" s="338"/>
      <c r="AFY208" s="338"/>
      <c r="AFZ208" s="338"/>
      <c r="AGA208" s="338"/>
      <c r="AGB208" s="338"/>
      <c r="AGC208" s="338"/>
      <c r="AGD208" s="338"/>
      <c r="AGE208" s="338"/>
      <c r="AGF208" s="338"/>
      <c r="AGG208" s="338"/>
      <c r="AGH208" s="338"/>
      <c r="AGI208" s="338"/>
      <c r="AGJ208" s="338"/>
      <c r="AGK208" s="338"/>
      <c r="AGL208" s="338"/>
      <c r="AGM208" s="338"/>
      <c r="AGN208" s="338"/>
      <c r="AGO208" s="338"/>
      <c r="AGP208" s="338"/>
      <c r="AGQ208" s="338"/>
      <c r="AGR208" s="338"/>
      <c r="AGS208" s="338"/>
      <c r="AGT208" s="338"/>
      <c r="AGU208" s="338"/>
      <c r="AGV208" s="338"/>
      <c r="AGW208" s="338"/>
      <c r="AGX208" s="338"/>
      <c r="AGY208" s="338"/>
      <c r="AGZ208" s="338"/>
      <c r="AHA208" s="338"/>
      <c r="AHB208" s="338"/>
      <c r="AHC208" s="338"/>
      <c r="AHD208" s="338"/>
      <c r="AHE208" s="338"/>
      <c r="AHF208" s="338"/>
      <c r="AHG208" s="338"/>
      <c r="AHH208" s="338"/>
      <c r="AHI208" s="338"/>
      <c r="AHJ208" s="338"/>
      <c r="AHK208" s="338"/>
      <c r="AHL208" s="338"/>
      <c r="AHM208" s="338"/>
      <c r="AHN208" s="338"/>
      <c r="AHO208" s="338"/>
      <c r="AHP208" s="338"/>
      <c r="AHQ208" s="338"/>
      <c r="AHR208" s="338"/>
      <c r="AHS208" s="338"/>
      <c r="AHT208" s="338"/>
      <c r="AHU208" s="338"/>
      <c r="AHV208" s="338"/>
      <c r="AHW208" s="338"/>
      <c r="AHX208" s="338"/>
      <c r="AHY208" s="338"/>
      <c r="AHZ208" s="338"/>
      <c r="AIA208" s="338"/>
      <c r="AIB208" s="338"/>
      <c r="AIC208" s="338"/>
      <c r="AID208" s="338"/>
      <c r="AIE208" s="338"/>
      <c r="AIF208" s="338"/>
      <c r="AIG208" s="338"/>
      <c r="AIH208" s="338"/>
      <c r="AII208" s="338"/>
      <c r="AIJ208" s="338"/>
      <c r="AIK208" s="338"/>
      <c r="AIL208" s="338"/>
      <c r="AIM208" s="338"/>
      <c r="AIN208" s="338"/>
      <c r="AIO208" s="338"/>
      <c r="AIP208" s="338"/>
      <c r="AIQ208" s="338"/>
      <c r="AIR208" s="338"/>
      <c r="AIS208" s="338"/>
      <c r="AIT208" s="338"/>
      <c r="AIU208" s="338"/>
      <c r="AIV208" s="338"/>
      <c r="AIW208" s="338"/>
      <c r="AIX208" s="338"/>
      <c r="AIY208" s="338"/>
      <c r="AIZ208" s="338"/>
      <c r="AJA208" s="338"/>
      <c r="AJB208" s="338"/>
      <c r="AJC208" s="338"/>
      <c r="AJD208" s="338"/>
      <c r="AJE208" s="338"/>
      <c r="AJF208" s="338"/>
      <c r="AJG208" s="338"/>
      <c r="AJH208" s="338"/>
      <c r="AJI208" s="338"/>
      <c r="AJJ208" s="338"/>
      <c r="AJK208" s="338"/>
      <c r="AJL208" s="338"/>
      <c r="AJM208" s="338"/>
      <c r="AJN208" s="338"/>
      <c r="AJO208" s="338"/>
      <c r="AJP208" s="338"/>
      <c r="AJQ208" s="338"/>
      <c r="AJR208" s="338"/>
      <c r="AJS208" s="338"/>
      <c r="AJT208" s="338"/>
      <c r="AJU208" s="338"/>
      <c r="AJV208" s="338"/>
      <c r="AJW208" s="338"/>
      <c r="AJX208" s="338"/>
      <c r="AJY208" s="338"/>
      <c r="AJZ208" s="338"/>
      <c r="AKA208" s="338"/>
      <c r="AKB208" s="338"/>
      <c r="AKC208" s="338"/>
      <c r="AKD208" s="338"/>
      <c r="AKE208" s="338"/>
      <c r="AKF208" s="338"/>
      <c r="AKG208" s="338"/>
      <c r="AKH208" s="338"/>
      <c r="AKI208" s="338"/>
      <c r="AKJ208" s="338"/>
      <c r="AKK208" s="338"/>
      <c r="AKL208" s="338"/>
      <c r="AKM208" s="338"/>
      <c r="AKN208" s="338"/>
      <c r="AKO208" s="338"/>
      <c r="AKP208" s="338"/>
      <c r="AKQ208" s="338"/>
      <c r="AKR208" s="338"/>
      <c r="AKS208" s="338"/>
      <c r="AKT208" s="338"/>
      <c r="AKU208" s="338"/>
      <c r="AKV208" s="338"/>
      <c r="AKW208" s="338"/>
      <c r="AKX208" s="338"/>
      <c r="AKY208" s="338"/>
      <c r="AKZ208" s="338"/>
      <c r="ALA208" s="338"/>
      <c r="ALB208" s="338"/>
      <c r="ALC208" s="338"/>
      <c r="ALD208" s="338"/>
      <c r="ALE208" s="338"/>
      <c r="ALF208" s="338"/>
      <c r="ALG208" s="338"/>
      <c r="ALH208" s="338"/>
      <c r="ALI208" s="338"/>
      <c r="ALJ208" s="338"/>
      <c r="ALK208" s="338"/>
      <c r="ALL208" s="338"/>
      <c r="ALM208" s="338"/>
      <c r="ALN208" s="338"/>
      <c r="ALO208" s="338"/>
      <c r="ALP208" s="338"/>
      <c r="ALQ208" s="338"/>
      <c r="ALR208" s="338"/>
      <c r="ALS208" s="338"/>
      <c r="ALT208" s="338"/>
      <c r="ALU208" s="338"/>
      <c r="ALV208" s="338"/>
      <c r="ALW208" s="338"/>
      <c r="ALX208" s="338"/>
      <c r="ALY208" s="338"/>
      <c r="ALZ208" s="338"/>
      <c r="AMA208" s="338"/>
      <c r="AMB208" s="338"/>
      <c r="AMC208" s="338"/>
      <c r="AMD208" s="338"/>
      <c r="AME208" s="338"/>
      <c r="AMF208" s="338"/>
      <c r="AMG208" s="338"/>
      <c r="AMH208" s="338"/>
      <c r="AMI208" s="338"/>
      <c r="AMJ208" s="338"/>
    </row>
    <row r="209" spans="1:1024" customFormat="1" ht="15.6" hidden="1" customHeight="1" x14ac:dyDescent="0.3">
      <c r="A209" s="323"/>
      <c r="B209" s="324"/>
      <c r="C209" s="325"/>
      <c r="D209" s="326"/>
      <c r="E209" s="327"/>
      <c r="F209" s="339"/>
      <c r="G209" s="95"/>
      <c r="H209" s="329"/>
      <c r="I209" s="329"/>
      <c r="J209" s="329"/>
      <c r="K209" s="329"/>
      <c r="L209" s="329"/>
      <c r="M209" s="327"/>
      <c r="N209" s="328"/>
      <c r="O209" s="327"/>
      <c r="P209" s="327"/>
      <c r="Q209" s="330"/>
      <c r="R209" s="329"/>
      <c r="S209" s="327"/>
      <c r="T209" s="327"/>
      <c r="U209" s="335"/>
      <c r="V209" s="333"/>
      <c r="W209" s="327"/>
      <c r="X209" s="327"/>
      <c r="Y209" s="327"/>
      <c r="Z209" s="332"/>
      <c r="AA209" s="332"/>
      <c r="AB209" s="332"/>
      <c r="AC209" s="332"/>
      <c r="AD209" s="334"/>
      <c r="AE209" s="327"/>
      <c r="AF209" s="350"/>
      <c r="AG209" s="338"/>
      <c r="AH209" s="338"/>
      <c r="AI209" s="338"/>
      <c r="AJ209" s="338"/>
      <c r="AK209" s="338"/>
      <c r="AL209" s="338"/>
      <c r="AM209" s="338"/>
      <c r="AN209" s="338"/>
      <c r="AO209" s="338"/>
      <c r="AP209" s="338"/>
      <c r="AQ209" s="338"/>
      <c r="AR209" s="338"/>
      <c r="AS209" s="338"/>
      <c r="AT209" s="338"/>
      <c r="AU209" s="338"/>
      <c r="AV209" s="338"/>
      <c r="AW209" s="338"/>
      <c r="AX209" s="338"/>
      <c r="AY209" s="338"/>
      <c r="AZ209" s="338"/>
      <c r="BA209" s="338"/>
      <c r="BB209" s="338"/>
      <c r="BC209" s="338"/>
      <c r="BD209" s="338"/>
      <c r="BE209" s="338"/>
      <c r="BF209" s="338"/>
      <c r="BG209" s="338"/>
      <c r="BH209" s="338"/>
      <c r="BI209" s="338"/>
      <c r="BJ209" s="338"/>
      <c r="BK209" s="338"/>
      <c r="BL209" s="338"/>
      <c r="BM209" s="338"/>
      <c r="BN209" s="338"/>
      <c r="BO209" s="338"/>
      <c r="BP209" s="338"/>
      <c r="BQ209" s="338"/>
      <c r="BR209" s="338"/>
      <c r="BS209" s="338"/>
      <c r="BT209" s="338"/>
      <c r="BU209" s="338"/>
      <c r="BV209" s="338"/>
      <c r="BW209" s="338"/>
      <c r="BX209" s="338"/>
      <c r="BY209" s="338"/>
      <c r="BZ209" s="338"/>
      <c r="CA209" s="338"/>
      <c r="CB209" s="338"/>
      <c r="CC209" s="338"/>
      <c r="CD209" s="338"/>
      <c r="CE209" s="338"/>
      <c r="CF209" s="338"/>
      <c r="CG209" s="338"/>
      <c r="CH209" s="338"/>
      <c r="CI209" s="338"/>
      <c r="CJ209" s="338"/>
      <c r="CK209" s="338"/>
      <c r="CL209" s="338"/>
      <c r="CM209" s="338"/>
      <c r="CN209" s="338"/>
      <c r="CO209" s="338"/>
      <c r="CP209" s="338"/>
      <c r="CQ209" s="338"/>
      <c r="CR209" s="338"/>
      <c r="CS209" s="338"/>
      <c r="CT209" s="338"/>
      <c r="CU209" s="338"/>
      <c r="CV209" s="338"/>
      <c r="CW209" s="338"/>
      <c r="CX209" s="338"/>
      <c r="CY209" s="338"/>
      <c r="CZ209" s="338"/>
      <c r="DA209" s="338"/>
      <c r="DB209" s="338"/>
      <c r="DC209" s="338"/>
      <c r="DD209" s="338"/>
      <c r="DE209" s="338"/>
      <c r="DF209" s="338"/>
      <c r="DG209" s="338"/>
      <c r="DH209" s="338"/>
      <c r="DI209" s="338"/>
      <c r="DJ209" s="338"/>
      <c r="DK209" s="338"/>
      <c r="DL209" s="338"/>
      <c r="DM209" s="338"/>
      <c r="DN209" s="338"/>
      <c r="DO209" s="338"/>
      <c r="DP209" s="338"/>
      <c r="DQ209" s="338"/>
      <c r="DR209" s="338"/>
      <c r="DS209" s="338"/>
      <c r="DT209" s="338"/>
      <c r="DU209" s="338"/>
      <c r="DV209" s="338"/>
      <c r="DW209" s="338"/>
      <c r="DX209" s="338"/>
      <c r="DY209" s="338"/>
      <c r="DZ209" s="338"/>
      <c r="EA209" s="338"/>
      <c r="EB209" s="338"/>
      <c r="EC209" s="338"/>
      <c r="ED209" s="338"/>
      <c r="EE209" s="338"/>
      <c r="EF209" s="338"/>
      <c r="EG209" s="338"/>
      <c r="EH209" s="338"/>
      <c r="EI209" s="338"/>
      <c r="EJ209" s="338"/>
      <c r="EK209" s="338"/>
      <c r="EL209" s="338"/>
      <c r="EM209" s="338"/>
      <c r="EN209" s="338"/>
      <c r="EO209" s="338"/>
      <c r="EP209" s="338"/>
      <c r="EQ209" s="338"/>
      <c r="ER209" s="338"/>
      <c r="ES209" s="338"/>
      <c r="ET209" s="338"/>
      <c r="EU209" s="338"/>
      <c r="EV209" s="338"/>
      <c r="EW209" s="338"/>
      <c r="EX209" s="338"/>
      <c r="EY209" s="338"/>
      <c r="EZ209" s="338"/>
      <c r="FA209" s="338"/>
      <c r="FB209" s="338"/>
      <c r="FC209" s="338"/>
      <c r="FD209" s="338"/>
      <c r="FE209" s="338"/>
      <c r="FF209" s="338"/>
      <c r="FG209" s="338"/>
      <c r="FH209" s="338"/>
      <c r="FI209" s="338"/>
      <c r="FJ209" s="338"/>
      <c r="FK209" s="338"/>
      <c r="FL209" s="338"/>
      <c r="FM209" s="338"/>
      <c r="FN209" s="338"/>
      <c r="FO209" s="338"/>
      <c r="FP209" s="338"/>
      <c r="FQ209" s="338"/>
      <c r="FR209" s="338"/>
      <c r="FS209" s="338"/>
      <c r="FT209" s="338"/>
      <c r="FU209" s="338"/>
      <c r="FV209" s="338"/>
      <c r="FW209" s="338"/>
      <c r="FX209" s="338"/>
      <c r="FY209" s="338"/>
      <c r="FZ209" s="338"/>
      <c r="GA209" s="338"/>
      <c r="GB209" s="338"/>
      <c r="GC209" s="338"/>
      <c r="GD209" s="338"/>
      <c r="GE209" s="338"/>
      <c r="GF209" s="338"/>
      <c r="GG209" s="338"/>
      <c r="GH209" s="338"/>
      <c r="GI209" s="338"/>
      <c r="GJ209" s="338"/>
      <c r="GK209" s="338"/>
      <c r="GL209" s="338"/>
      <c r="GM209" s="338"/>
      <c r="GN209" s="338"/>
      <c r="GO209" s="338"/>
      <c r="GP209" s="338"/>
      <c r="GQ209" s="338"/>
      <c r="GR209" s="338"/>
      <c r="GS209" s="338"/>
      <c r="GT209" s="338"/>
      <c r="GU209" s="338"/>
      <c r="GV209" s="338"/>
      <c r="GW209" s="338"/>
      <c r="GX209" s="338"/>
      <c r="GY209" s="338"/>
      <c r="GZ209" s="338"/>
      <c r="HA209" s="338"/>
      <c r="HB209" s="338"/>
      <c r="HC209" s="338"/>
      <c r="HD209" s="338"/>
      <c r="HE209" s="338"/>
      <c r="HF209" s="338"/>
      <c r="HG209" s="338"/>
      <c r="HH209" s="338"/>
      <c r="HI209" s="338"/>
      <c r="HJ209" s="338"/>
      <c r="HK209" s="338"/>
      <c r="HL209" s="338"/>
      <c r="HM209" s="338"/>
      <c r="HN209" s="338"/>
      <c r="HO209" s="338"/>
      <c r="HP209" s="338"/>
      <c r="HQ209" s="338"/>
      <c r="HR209" s="338"/>
      <c r="HS209" s="338"/>
      <c r="HT209" s="338"/>
      <c r="HU209" s="338"/>
      <c r="HV209" s="338"/>
      <c r="HW209" s="338"/>
      <c r="HX209" s="338"/>
      <c r="HY209" s="338"/>
      <c r="HZ209" s="338"/>
      <c r="IA209" s="338"/>
      <c r="IB209" s="338"/>
      <c r="IC209" s="338"/>
      <c r="ID209" s="338"/>
      <c r="IE209" s="338"/>
      <c r="IF209" s="338"/>
      <c r="IG209" s="338"/>
      <c r="IH209" s="338"/>
      <c r="II209" s="338"/>
      <c r="IJ209" s="338"/>
      <c r="IK209" s="338"/>
      <c r="IL209" s="338"/>
      <c r="IM209" s="338"/>
      <c r="IN209" s="338"/>
      <c r="IO209" s="338"/>
      <c r="IP209" s="338"/>
      <c r="IQ209" s="338"/>
      <c r="IR209" s="338"/>
      <c r="IS209" s="338"/>
      <c r="IT209" s="338"/>
      <c r="IU209" s="338"/>
      <c r="IV209" s="338"/>
      <c r="IW209" s="338"/>
      <c r="IX209" s="338"/>
      <c r="IY209" s="338"/>
      <c r="IZ209" s="338"/>
      <c r="JA209" s="338"/>
      <c r="JB209" s="338"/>
      <c r="JC209" s="338"/>
      <c r="JD209" s="338"/>
      <c r="JE209" s="338"/>
      <c r="JF209" s="338"/>
      <c r="JG209" s="338"/>
      <c r="JH209" s="338"/>
      <c r="JI209" s="338"/>
      <c r="JJ209" s="338"/>
      <c r="JK209" s="338"/>
      <c r="JL209" s="338"/>
      <c r="JM209" s="338"/>
      <c r="JN209" s="338"/>
      <c r="JO209" s="338"/>
      <c r="JP209" s="338"/>
      <c r="JQ209" s="338"/>
      <c r="JR209" s="338"/>
      <c r="JS209" s="338"/>
      <c r="JT209" s="338"/>
      <c r="JU209" s="338"/>
      <c r="JV209" s="338"/>
      <c r="JW209" s="338"/>
      <c r="JX209" s="338"/>
      <c r="JY209" s="338"/>
      <c r="JZ209" s="338"/>
      <c r="KA209" s="338"/>
      <c r="KB209" s="338"/>
      <c r="KC209" s="338"/>
      <c r="KD209" s="338"/>
      <c r="KE209" s="338"/>
      <c r="KF209" s="338"/>
      <c r="KG209" s="338"/>
      <c r="KH209" s="338"/>
      <c r="KI209" s="338"/>
      <c r="KJ209" s="338"/>
      <c r="KK209" s="338"/>
      <c r="KL209" s="338"/>
      <c r="KM209" s="338"/>
      <c r="KN209" s="338"/>
      <c r="KO209" s="338"/>
      <c r="KP209" s="338"/>
      <c r="KQ209" s="338"/>
      <c r="KR209" s="338"/>
      <c r="KS209" s="338"/>
      <c r="KT209" s="338"/>
      <c r="KU209" s="338"/>
      <c r="KV209" s="338"/>
      <c r="KW209" s="338"/>
      <c r="KX209" s="338"/>
      <c r="KY209" s="338"/>
      <c r="KZ209" s="338"/>
      <c r="LA209" s="338"/>
      <c r="LB209" s="338"/>
      <c r="LC209" s="338"/>
      <c r="LD209" s="338"/>
      <c r="LE209" s="338"/>
      <c r="LF209" s="338"/>
      <c r="LG209" s="338"/>
      <c r="LH209" s="338"/>
      <c r="LI209" s="338"/>
      <c r="LJ209" s="338"/>
      <c r="LK209" s="338"/>
      <c r="LL209" s="338"/>
      <c r="LM209" s="338"/>
      <c r="LN209" s="338"/>
      <c r="LO209" s="338"/>
      <c r="LP209" s="338"/>
      <c r="LQ209" s="338"/>
      <c r="LR209" s="338"/>
      <c r="LS209" s="338"/>
      <c r="LT209" s="338"/>
      <c r="LU209" s="338"/>
      <c r="LV209" s="338"/>
      <c r="LW209" s="338"/>
      <c r="LX209" s="338"/>
      <c r="LY209" s="338"/>
      <c r="LZ209" s="338"/>
      <c r="MA209" s="338"/>
      <c r="MB209" s="338"/>
      <c r="MC209" s="338"/>
      <c r="MD209" s="338"/>
      <c r="ME209" s="338"/>
      <c r="MF209" s="338"/>
      <c r="MG209" s="338"/>
      <c r="MH209" s="338"/>
      <c r="MI209" s="338"/>
      <c r="MJ209" s="338"/>
      <c r="MK209" s="338"/>
      <c r="ML209" s="338"/>
      <c r="MM209" s="338"/>
      <c r="MN209" s="338"/>
      <c r="MO209" s="338"/>
      <c r="MP209" s="338"/>
      <c r="MQ209" s="338"/>
      <c r="MR209" s="338"/>
      <c r="MS209" s="338"/>
      <c r="MT209" s="338"/>
      <c r="MU209" s="338"/>
      <c r="MV209" s="338"/>
      <c r="MW209" s="338"/>
      <c r="MX209" s="338"/>
      <c r="MY209" s="338"/>
      <c r="MZ209" s="338"/>
      <c r="NA209" s="338"/>
      <c r="NB209" s="338"/>
      <c r="NC209" s="338"/>
      <c r="ND209" s="338"/>
      <c r="NE209" s="338"/>
      <c r="NF209" s="338"/>
      <c r="NG209" s="338"/>
      <c r="NH209" s="338"/>
      <c r="NI209" s="338"/>
      <c r="NJ209" s="338"/>
      <c r="NK209" s="338"/>
      <c r="NL209" s="338"/>
      <c r="NM209" s="338"/>
      <c r="NN209" s="338"/>
      <c r="NO209" s="338"/>
      <c r="NP209" s="338"/>
      <c r="NQ209" s="338"/>
      <c r="NR209" s="338"/>
      <c r="NS209" s="338"/>
      <c r="NT209" s="338"/>
      <c r="NU209" s="338"/>
      <c r="NV209" s="338"/>
      <c r="NW209" s="338"/>
      <c r="NX209" s="338"/>
      <c r="NY209" s="338"/>
      <c r="NZ209" s="338"/>
      <c r="OA209" s="338"/>
      <c r="OB209" s="338"/>
      <c r="OC209" s="338"/>
      <c r="OD209" s="338"/>
      <c r="OE209" s="338"/>
      <c r="OF209" s="338"/>
      <c r="OG209" s="338"/>
      <c r="OH209" s="338"/>
      <c r="OI209" s="338"/>
      <c r="OJ209" s="338"/>
      <c r="OK209" s="338"/>
      <c r="OL209" s="338"/>
      <c r="OM209" s="338"/>
      <c r="ON209" s="338"/>
      <c r="OO209" s="338"/>
      <c r="OP209" s="338"/>
      <c r="OQ209" s="338"/>
      <c r="OR209" s="338"/>
      <c r="OS209" s="338"/>
      <c r="OT209" s="338"/>
      <c r="OU209" s="338"/>
      <c r="OV209" s="338"/>
      <c r="OW209" s="338"/>
      <c r="OX209" s="338"/>
      <c r="OY209" s="338"/>
      <c r="OZ209" s="338"/>
      <c r="PA209" s="338"/>
      <c r="PB209" s="338"/>
      <c r="PC209" s="338"/>
      <c r="PD209" s="338"/>
      <c r="PE209" s="338"/>
      <c r="PF209" s="338"/>
      <c r="PG209" s="338"/>
      <c r="PH209" s="338"/>
      <c r="PI209" s="338"/>
      <c r="PJ209" s="338"/>
      <c r="PK209" s="338"/>
      <c r="PL209" s="338"/>
      <c r="PM209" s="338"/>
      <c r="PN209" s="338"/>
      <c r="PO209" s="338"/>
      <c r="PP209" s="338"/>
      <c r="PQ209" s="338"/>
      <c r="PR209" s="338"/>
      <c r="PS209" s="338"/>
      <c r="PT209" s="338"/>
      <c r="PU209" s="338"/>
      <c r="PV209" s="338"/>
      <c r="PW209" s="338"/>
      <c r="PX209" s="338"/>
      <c r="PY209" s="338"/>
      <c r="PZ209" s="338"/>
      <c r="QA209" s="338"/>
      <c r="QB209" s="338"/>
      <c r="QC209" s="338"/>
      <c r="QD209" s="338"/>
      <c r="QE209" s="338"/>
      <c r="QF209" s="338"/>
      <c r="QG209" s="338"/>
      <c r="QH209" s="338"/>
      <c r="QI209" s="338"/>
      <c r="QJ209" s="338"/>
      <c r="QK209" s="338"/>
      <c r="QL209" s="338"/>
      <c r="QM209" s="338"/>
      <c r="QN209" s="338"/>
      <c r="QO209" s="338"/>
      <c r="QP209" s="338"/>
      <c r="QQ209" s="338"/>
      <c r="QR209" s="338"/>
      <c r="QS209" s="338"/>
      <c r="QT209" s="338"/>
      <c r="QU209" s="338"/>
      <c r="QV209" s="338"/>
      <c r="QW209" s="338"/>
      <c r="QX209" s="338"/>
      <c r="QY209" s="338"/>
      <c r="QZ209" s="338"/>
      <c r="RA209" s="338"/>
      <c r="RB209" s="338"/>
      <c r="RC209" s="338"/>
      <c r="RD209" s="338"/>
      <c r="RE209" s="338"/>
      <c r="RF209" s="338"/>
      <c r="RG209" s="338"/>
      <c r="RH209" s="338"/>
      <c r="RI209" s="338"/>
      <c r="RJ209" s="338"/>
      <c r="RK209" s="338"/>
      <c r="RL209" s="338"/>
      <c r="RM209" s="338"/>
      <c r="RN209" s="338"/>
      <c r="RO209" s="338"/>
      <c r="RP209" s="338"/>
      <c r="RQ209" s="338"/>
      <c r="RR209" s="338"/>
      <c r="RS209" s="338"/>
      <c r="RT209" s="338"/>
      <c r="RU209" s="338"/>
      <c r="RV209" s="338"/>
      <c r="RW209" s="338"/>
      <c r="RX209" s="338"/>
      <c r="RY209" s="338"/>
      <c r="RZ209" s="338"/>
      <c r="SA209" s="338"/>
      <c r="SB209" s="338"/>
      <c r="SC209" s="338"/>
      <c r="SD209" s="338"/>
      <c r="SE209" s="338"/>
      <c r="SF209" s="338"/>
      <c r="SG209" s="338"/>
      <c r="SH209" s="338"/>
      <c r="SI209" s="338"/>
      <c r="SJ209" s="338"/>
      <c r="SK209" s="338"/>
      <c r="SL209" s="338"/>
      <c r="SM209" s="338"/>
      <c r="SN209" s="338"/>
      <c r="SO209" s="338"/>
      <c r="SP209" s="338"/>
      <c r="SQ209" s="338"/>
      <c r="SR209" s="338"/>
      <c r="SS209" s="338"/>
      <c r="ST209" s="338"/>
      <c r="SU209" s="338"/>
      <c r="SV209" s="338"/>
      <c r="SW209" s="338"/>
      <c r="SX209" s="338"/>
      <c r="SY209" s="338"/>
      <c r="SZ209" s="338"/>
      <c r="TA209" s="338"/>
      <c r="TB209" s="338"/>
      <c r="TC209" s="338"/>
      <c r="TD209" s="338"/>
      <c r="TE209" s="338"/>
      <c r="TF209" s="338"/>
      <c r="TG209" s="338"/>
      <c r="TH209" s="338"/>
      <c r="TI209" s="338"/>
      <c r="TJ209" s="338"/>
      <c r="TK209" s="338"/>
      <c r="TL209" s="338"/>
      <c r="TM209" s="338"/>
      <c r="TN209" s="338"/>
      <c r="TO209" s="338"/>
      <c r="TP209" s="338"/>
      <c r="TQ209" s="338"/>
      <c r="TR209" s="338"/>
      <c r="TS209" s="338"/>
      <c r="TT209" s="338"/>
      <c r="TU209" s="338"/>
      <c r="TV209" s="338"/>
      <c r="TW209" s="338"/>
      <c r="TX209" s="338"/>
      <c r="TY209" s="338"/>
      <c r="TZ209" s="338"/>
      <c r="UA209" s="338"/>
      <c r="UB209" s="338"/>
      <c r="UC209" s="338"/>
      <c r="UD209" s="338"/>
      <c r="UE209" s="338"/>
      <c r="UF209" s="338"/>
      <c r="UG209" s="338"/>
      <c r="UH209" s="338"/>
      <c r="UI209" s="338"/>
      <c r="UJ209" s="338"/>
      <c r="UK209" s="338"/>
      <c r="UL209" s="338"/>
      <c r="UM209" s="338"/>
      <c r="UN209" s="338"/>
      <c r="UO209" s="338"/>
      <c r="UP209" s="338"/>
      <c r="UQ209" s="338"/>
      <c r="UR209" s="338"/>
      <c r="US209" s="338"/>
      <c r="UT209" s="338"/>
      <c r="UU209" s="338"/>
      <c r="UV209" s="338"/>
      <c r="UW209" s="338"/>
      <c r="UX209" s="338"/>
      <c r="UY209" s="338"/>
      <c r="UZ209" s="338"/>
      <c r="VA209" s="338"/>
      <c r="VB209" s="338"/>
      <c r="VC209" s="338"/>
      <c r="VD209" s="338"/>
      <c r="VE209" s="338"/>
      <c r="VF209" s="338"/>
      <c r="VG209" s="338"/>
      <c r="VH209" s="338"/>
      <c r="VI209" s="338"/>
      <c r="VJ209" s="338"/>
      <c r="VK209" s="338"/>
      <c r="VL209" s="338"/>
      <c r="VM209" s="338"/>
      <c r="VN209" s="338"/>
      <c r="VO209" s="338"/>
      <c r="VP209" s="338"/>
      <c r="VQ209" s="338"/>
      <c r="VR209" s="338"/>
      <c r="VS209" s="338"/>
      <c r="VT209" s="338"/>
      <c r="VU209" s="338"/>
      <c r="VV209" s="338"/>
      <c r="VW209" s="338"/>
      <c r="VX209" s="338"/>
      <c r="VY209" s="338"/>
      <c r="VZ209" s="338"/>
      <c r="WA209" s="338"/>
      <c r="WB209" s="338"/>
      <c r="WC209" s="338"/>
      <c r="WD209" s="338"/>
      <c r="WE209" s="338"/>
      <c r="WF209" s="338"/>
      <c r="WG209" s="338"/>
      <c r="WH209" s="338"/>
      <c r="WI209" s="338"/>
      <c r="WJ209" s="338"/>
      <c r="WK209" s="338"/>
      <c r="WL209" s="338"/>
      <c r="WM209" s="338"/>
      <c r="WN209" s="338"/>
      <c r="WO209" s="338"/>
      <c r="WP209" s="338"/>
      <c r="WQ209" s="338"/>
      <c r="WR209" s="338"/>
      <c r="WS209" s="338"/>
      <c r="WT209" s="338"/>
      <c r="WU209" s="338"/>
      <c r="WV209" s="338"/>
      <c r="WW209" s="338"/>
      <c r="WX209" s="338"/>
      <c r="WY209" s="338"/>
      <c r="WZ209" s="338"/>
      <c r="XA209" s="338"/>
      <c r="XB209" s="338"/>
      <c r="XC209" s="338"/>
      <c r="XD209" s="338"/>
      <c r="XE209" s="338"/>
      <c r="XF209" s="338"/>
      <c r="XG209" s="338"/>
      <c r="XH209" s="338"/>
      <c r="XI209" s="338"/>
      <c r="XJ209" s="338"/>
      <c r="XK209" s="338"/>
      <c r="XL209" s="338"/>
      <c r="XM209" s="338"/>
      <c r="XN209" s="338"/>
      <c r="XO209" s="338"/>
      <c r="XP209" s="338"/>
      <c r="XQ209" s="338"/>
      <c r="XR209" s="338"/>
      <c r="XS209" s="338"/>
      <c r="XT209" s="338"/>
      <c r="XU209" s="338"/>
      <c r="XV209" s="338"/>
      <c r="XW209" s="338"/>
      <c r="XX209" s="338"/>
      <c r="XY209" s="338"/>
      <c r="XZ209" s="338"/>
      <c r="YA209" s="338"/>
      <c r="YB209" s="338"/>
      <c r="YC209" s="338"/>
      <c r="YD209" s="338"/>
      <c r="YE209" s="338"/>
      <c r="YF209" s="338"/>
      <c r="YG209" s="338"/>
      <c r="YH209" s="338"/>
      <c r="YI209" s="338"/>
      <c r="YJ209" s="338"/>
      <c r="YK209" s="338"/>
      <c r="YL209" s="338"/>
      <c r="YM209" s="338"/>
      <c r="YN209" s="338"/>
      <c r="YO209" s="338"/>
      <c r="YP209" s="338"/>
      <c r="YQ209" s="338"/>
      <c r="YR209" s="338"/>
      <c r="YS209" s="338"/>
      <c r="YT209" s="338"/>
      <c r="YU209" s="338"/>
      <c r="YV209" s="338"/>
      <c r="YW209" s="338"/>
      <c r="YX209" s="338"/>
      <c r="YY209" s="338"/>
      <c r="YZ209" s="338"/>
      <c r="ZA209" s="338"/>
      <c r="ZB209" s="338"/>
      <c r="ZC209" s="338"/>
      <c r="ZD209" s="338"/>
      <c r="ZE209" s="338"/>
      <c r="ZF209" s="338"/>
      <c r="ZG209" s="338"/>
      <c r="ZH209" s="338"/>
      <c r="ZI209" s="338"/>
      <c r="ZJ209" s="338"/>
      <c r="ZK209" s="338"/>
      <c r="ZL209" s="338"/>
      <c r="ZM209" s="338"/>
      <c r="ZN209" s="338"/>
      <c r="ZO209" s="338"/>
      <c r="ZP209" s="338"/>
      <c r="ZQ209" s="338"/>
      <c r="ZR209" s="338"/>
      <c r="ZS209" s="338"/>
      <c r="ZT209" s="338"/>
      <c r="ZU209" s="338"/>
      <c r="ZV209" s="338"/>
      <c r="ZW209" s="338"/>
      <c r="ZX209" s="338"/>
      <c r="ZY209" s="338"/>
      <c r="ZZ209" s="338"/>
      <c r="AAA209" s="338"/>
      <c r="AAB209" s="338"/>
      <c r="AAC209" s="338"/>
      <c r="AAD209" s="338"/>
      <c r="AAE209" s="338"/>
      <c r="AAF209" s="338"/>
      <c r="AAG209" s="338"/>
      <c r="AAH209" s="338"/>
      <c r="AAI209" s="338"/>
      <c r="AAJ209" s="338"/>
      <c r="AAK209" s="338"/>
      <c r="AAL209" s="338"/>
      <c r="AAM209" s="338"/>
      <c r="AAN209" s="338"/>
      <c r="AAO209" s="338"/>
      <c r="AAP209" s="338"/>
      <c r="AAQ209" s="338"/>
      <c r="AAR209" s="338"/>
      <c r="AAS209" s="338"/>
      <c r="AAT209" s="338"/>
      <c r="AAU209" s="338"/>
      <c r="AAV209" s="338"/>
      <c r="AAW209" s="338"/>
      <c r="AAX209" s="338"/>
      <c r="AAY209" s="338"/>
      <c r="AAZ209" s="338"/>
      <c r="ABA209" s="338"/>
      <c r="ABB209" s="338"/>
      <c r="ABC209" s="338"/>
      <c r="ABD209" s="338"/>
      <c r="ABE209" s="338"/>
      <c r="ABF209" s="338"/>
      <c r="ABG209" s="338"/>
      <c r="ABH209" s="338"/>
      <c r="ABI209" s="338"/>
      <c r="ABJ209" s="338"/>
      <c r="ABK209" s="338"/>
      <c r="ABL209" s="338"/>
      <c r="ABM209" s="338"/>
      <c r="ABN209" s="338"/>
      <c r="ABO209" s="338"/>
      <c r="ABP209" s="338"/>
      <c r="ABQ209" s="338"/>
      <c r="ABR209" s="338"/>
      <c r="ABS209" s="338"/>
      <c r="ABT209" s="338"/>
      <c r="ABU209" s="338"/>
      <c r="ABV209" s="338"/>
      <c r="ABW209" s="338"/>
      <c r="ABX209" s="338"/>
      <c r="ABY209" s="338"/>
      <c r="ABZ209" s="338"/>
      <c r="ACA209" s="338"/>
      <c r="ACB209" s="338"/>
      <c r="ACC209" s="338"/>
      <c r="ACD209" s="338"/>
      <c r="ACE209" s="338"/>
      <c r="ACF209" s="338"/>
      <c r="ACG209" s="338"/>
      <c r="ACH209" s="338"/>
      <c r="ACI209" s="338"/>
      <c r="ACJ209" s="338"/>
      <c r="ACK209" s="338"/>
      <c r="ACL209" s="338"/>
      <c r="ACM209" s="338"/>
      <c r="ACN209" s="338"/>
      <c r="ACO209" s="338"/>
      <c r="ACP209" s="338"/>
      <c r="ACQ209" s="338"/>
      <c r="ACR209" s="338"/>
      <c r="ACS209" s="338"/>
      <c r="ACT209" s="338"/>
      <c r="ACU209" s="338"/>
      <c r="ACV209" s="338"/>
      <c r="ACW209" s="338"/>
      <c r="ACX209" s="338"/>
      <c r="ACY209" s="338"/>
      <c r="ACZ209" s="338"/>
      <c r="ADA209" s="338"/>
      <c r="ADB209" s="338"/>
      <c r="ADC209" s="338"/>
      <c r="ADD209" s="338"/>
      <c r="ADE209" s="338"/>
      <c r="ADF209" s="338"/>
      <c r="ADG209" s="338"/>
      <c r="ADH209" s="338"/>
      <c r="ADI209" s="338"/>
      <c r="ADJ209" s="338"/>
      <c r="ADK209" s="338"/>
      <c r="ADL209" s="338"/>
      <c r="ADM209" s="338"/>
      <c r="ADN209" s="338"/>
      <c r="ADO209" s="338"/>
      <c r="ADP209" s="338"/>
      <c r="ADQ209" s="338"/>
      <c r="ADR209" s="338"/>
      <c r="ADS209" s="338"/>
      <c r="ADT209" s="338"/>
      <c r="ADU209" s="338"/>
      <c r="ADV209" s="338"/>
      <c r="ADW209" s="338"/>
      <c r="ADX209" s="338"/>
      <c r="ADY209" s="338"/>
      <c r="ADZ209" s="338"/>
      <c r="AEA209" s="338"/>
      <c r="AEB209" s="338"/>
      <c r="AEC209" s="338"/>
      <c r="AED209" s="338"/>
      <c r="AEE209" s="338"/>
      <c r="AEF209" s="338"/>
      <c r="AEG209" s="338"/>
      <c r="AEH209" s="338"/>
      <c r="AEI209" s="338"/>
      <c r="AEJ209" s="338"/>
      <c r="AEK209" s="338"/>
      <c r="AEL209" s="338"/>
      <c r="AEM209" s="338"/>
      <c r="AEN209" s="338"/>
      <c r="AEO209" s="338"/>
      <c r="AEP209" s="338"/>
      <c r="AEQ209" s="338"/>
      <c r="AER209" s="338"/>
      <c r="AES209" s="338"/>
      <c r="AET209" s="338"/>
      <c r="AEU209" s="338"/>
      <c r="AEV209" s="338"/>
      <c r="AEW209" s="338"/>
      <c r="AEX209" s="338"/>
      <c r="AEY209" s="338"/>
      <c r="AEZ209" s="338"/>
      <c r="AFA209" s="338"/>
      <c r="AFB209" s="338"/>
      <c r="AFC209" s="338"/>
      <c r="AFD209" s="338"/>
      <c r="AFE209" s="338"/>
      <c r="AFF209" s="338"/>
      <c r="AFG209" s="338"/>
      <c r="AFH209" s="338"/>
      <c r="AFI209" s="338"/>
      <c r="AFJ209" s="338"/>
      <c r="AFK209" s="338"/>
      <c r="AFL209" s="338"/>
      <c r="AFM209" s="338"/>
      <c r="AFN209" s="338"/>
      <c r="AFO209" s="338"/>
      <c r="AFP209" s="338"/>
      <c r="AFQ209" s="338"/>
      <c r="AFR209" s="338"/>
      <c r="AFS209" s="338"/>
      <c r="AFT209" s="338"/>
      <c r="AFU209" s="338"/>
      <c r="AFV209" s="338"/>
      <c r="AFW209" s="338"/>
      <c r="AFX209" s="338"/>
      <c r="AFY209" s="338"/>
      <c r="AFZ209" s="338"/>
      <c r="AGA209" s="338"/>
      <c r="AGB209" s="338"/>
      <c r="AGC209" s="338"/>
      <c r="AGD209" s="338"/>
      <c r="AGE209" s="338"/>
      <c r="AGF209" s="338"/>
      <c r="AGG209" s="338"/>
      <c r="AGH209" s="338"/>
      <c r="AGI209" s="338"/>
      <c r="AGJ209" s="338"/>
      <c r="AGK209" s="338"/>
      <c r="AGL209" s="338"/>
      <c r="AGM209" s="338"/>
      <c r="AGN209" s="338"/>
      <c r="AGO209" s="338"/>
      <c r="AGP209" s="338"/>
      <c r="AGQ209" s="338"/>
      <c r="AGR209" s="338"/>
      <c r="AGS209" s="338"/>
      <c r="AGT209" s="338"/>
      <c r="AGU209" s="338"/>
      <c r="AGV209" s="338"/>
      <c r="AGW209" s="338"/>
      <c r="AGX209" s="338"/>
      <c r="AGY209" s="338"/>
      <c r="AGZ209" s="338"/>
      <c r="AHA209" s="338"/>
      <c r="AHB209" s="338"/>
      <c r="AHC209" s="338"/>
      <c r="AHD209" s="338"/>
      <c r="AHE209" s="338"/>
      <c r="AHF209" s="338"/>
      <c r="AHG209" s="338"/>
      <c r="AHH209" s="338"/>
      <c r="AHI209" s="338"/>
      <c r="AHJ209" s="338"/>
      <c r="AHK209" s="338"/>
      <c r="AHL209" s="338"/>
      <c r="AHM209" s="338"/>
      <c r="AHN209" s="338"/>
      <c r="AHO209" s="338"/>
      <c r="AHP209" s="338"/>
      <c r="AHQ209" s="338"/>
      <c r="AHR209" s="338"/>
      <c r="AHS209" s="338"/>
      <c r="AHT209" s="338"/>
      <c r="AHU209" s="338"/>
      <c r="AHV209" s="338"/>
      <c r="AHW209" s="338"/>
      <c r="AHX209" s="338"/>
      <c r="AHY209" s="338"/>
      <c r="AHZ209" s="338"/>
      <c r="AIA209" s="338"/>
      <c r="AIB209" s="338"/>
      <c r="AIC209" s="338"/>
      <c r="AID209" s="338"/>
      <c r="AIE209" s="338"/>
      <c r="AIF209" s="338"/>
      <c r="AIG209" s="338"/>
      <c r="AIH209" s="338"/>
      <c r="AII209" s="338"/>
      <c r="AIJ209" s="338"/>
      <c r="AIK209" s="338"/>
      <c r="AIL209" s="338"/>
      <c r="AIM209" s="338"/>
      <c r="AIN209" s="338"/>
      <c r="AIO209" s="338"/>
      <c r="AIP209" s="338"/>
      <c r="AIQ209" s="338"/>
      <c r="AIR209" s="338"/>
      <c r="AIS209" s="338"/>
      <c r="AIT209" s="338"/>
      <c r="AIU209" s="338"/>
      <c r="AIV209" s="338"/>
      <c r="AIW209" s="338"/>
      <c r="AIX209" s="338"/>
      <c r="AIY209" s="338"/>
      <c r="AIZ209" s="338"/>
      <c r="AJA209" s="338"/>
      <c r="AJB209" s="338"/>
      <c r="AJC209" s="338"/>
      <c r="AJD209" s="338"/>
      <c r="AJE209" s="338"/>
      <c r="AJF209" s="338"/>
      <c r="AJG209" s="338"/>
      <c r="AJH209" s="338"/>
      <c r="AJI209" s="338"/>
      <c r="AJJ209" s="338"/>
      <c r="AJK209" s="338"/>
      <c r="AJL209" s="338"/>
      <c r="AJM209" s="338"/>
      <c r="AJN209" s="338"/>
      <c r="AJO209" s="338"/>
      <c r="AJP209" s="338"/>
      <c r="AJQ209" s="338"/>
      <c r="AJR209" s="338"/>
      <c r="AJS209" s="338"/>
      <c r="AJT209" s="338"/>
      <c r="AJU209" s="338"/>
      <c r="AJV209" s="338"/>
      <c r="AJW209" s="338"/>
      <c r="AJX209" s="338"/>
      <c r="AJY209" s="338"/>
      <c r="AJZ209" s="338"/>
      <c r="AKA209" s="338"/>
      <c r="AKB209" s="338"/>
      <c r="AKC209" s="338"/>
      <c r="AKD209" s="338"/>
      <c r="AKE209" s="338"/>
      <c r="AKF209" s="338"/>
      <c r="AKG209" s="338"/>
      <c r="AKH209" s="338"/>
      <c r="AKI209" s="338"/>
      <c r="AKJ209" s="338"/>
      <c r="AKK209" s="338"/>
      <c r="AKL209" s="338"/>
      <c r="AKM209" s="338"/>
      <c r="AKN209" s="338"/>
      <c r="AKO209" s="338"/>
      <c r="AKP209" s="338"/>
      <c r="AKQ209" s="338"/>
      <c r="AKR209" s="338"/>
      <c r="AKS209" s="338"/>
      <c r="AKT209" s="338"/>
      <c r="AKU209" s="338"/>
      <c r="AKV209" s="338"/>
      <c r="AKW209" s="338"/>
      <c r="AKX209" s="338"/>
      <c r="AKY209" s="338"/>
      <c r="AKZ209" s="338"/>
      <c r="ALA209" s="338"/>
      <c r="ALB209" s="338"/>
      <c r="ALC209" s="338"/>
      <c r="ALD209" s="338"/>
      <c r="ALE209" s="338"/>
      <c r="ALF209" s="338"/>
      <c r="ALG209" s="338"/>
      <c r="ALH209" s="338"/>
      <c r="ALI209" s="338"/>
      <c r="ALJ209" s="338"/>
      <c r="ALK209" s="338"/>
      <c r="ALL209" s="338"/>
      <c r="ALM209" s="338"/>
      <c r="ALN209" s="338"/>
      <c r="ALO209" s="338"/>
      <c r="ALP209" s="338"/>
      <c r="ALQ209" s="338"/>
      <c r="ALR209" s="338"/>
      <c r="ALS209" s="338"/>
      <c r="ALT209" s="338"/>
      <c r="ALU209" s="338"/>
      <c r="ALV209" s="338"/>
      <c r="ALW209" s="338"/>
      <c r="ALX209" s="338"/>
      <c r="ALY209" s="338"/>
      <c r="ALZ209" s="338"/>
      <c r="AMA209" s="338"/>
      <c r="AMB209" s="338"/>
      <c r="AMC209" s="338"/>
      <c r="AMD209" s="338"/>
      <c r="AME209" s="338"/>
      <c r="AMF209" s="338"/>
      <c r="AMG209" s="338"/>
      <c r="AMH209" s="338"/>
      <c r="AMI209" s="338"/>
      <c r="AMJ209" s="338"/>
    </row>
    <row r="210" spans="1:1024" customFormat="1" ht="15.6" hidden="1" customHeight="1" x14ac:dyDescent="0.3">
      <c r="A210" s="323"/>
      <c r="B210" s="324"/>
      <c r="C210" s="325"/>
      <c r="D210" s="326"/>
      <c r="E210" s="327"/>
      <c r="F210" s="339"/>
      <c r="G210" s="95"/>
      <c r="H210" s="329"/>
      <c r="I210" s="329"/>
      <c r="J210" s="329"/>
      <c r="K210" s="329"/>
      <c r="L210" s="329"/>
      <c r="M210" s="327"/>
      <c r="N210" s="328"/>
      <c r="O210" s="327"/>
      <c r="P210" s="327"/>
      <c r="Q210" s="330"/>
      <c r="R210" s="329"/>
      <c r="S210" s="327"/>
      <c r="T210" s="327"/>
      <c r="U210" s="335"/>
      <c r="V210" s="327"/>
      <c r="W210" s="327"/>
      <c r="X210" s="327"/>
      <c r="Y210" s="327"/>
      <c r="Z210" s="332"/>
      <c r="AA210" s="332"/>
      <c r="AB210" s="332"/>
      <c r="AC210" s="332"/>
      <c r="AD210" s="334"/>
      <c r="AE210" s="327"/>
      <c r="AF210" s="350"/>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8"/>
      <c r="BJ210" s="338"/>
      <c r="BK210" s="338"/>
      <c r="BL210" s="338"/>
      <c r="BM210" s="338"/>
      <c r="BN210" s="338"/>
      <c r="BO210" s="338"/>
      <c r="BP210" s="338"/>
      <c r="BQ210" s="338"/>
      <c r="BR210" s="338"/>
      <c r="BS210" s="338"/>
      <c r="BT210" s="338"/>
      <c r="BU210" s="338"/>
      <c r="BV210" s="338"/>
      <c r="BW210" s="338"/>
      <c r="BX210" s="338"/>
      <c r="BY210" s="338"/>
      <c r="BZ210" s="338"/>
      <c r="CA210" s="338"/>
      <c r="CB210" s="338"/>
      <c r="CC210" s="338"/>
      <c r="CD210" s="338"/>
      <c r="CE210" s="338"/>
      <c r="CF210" s="338"/>
      <c r="CG210" s="338"/>
      <c r="CH210" s="338"/>
      <c r="CI210" s="338"/>
      <c r="CJ210" s="338"/>
      <c r="CK210" s="338"/>
      <c r="CL210" s="338"/>
      <c r="CM210" s="338"/>
      <c r="CN210" s="338"/>
      <c r="CO210" s="338"/>
      <c r="CP210" s="338"/>
      <c r="CQ210" s="338"/>
      <c r="CR210" s="338"/>
      <c r="CS210" s="338"/>
      <c r="CT210" s="338"/>
      <c r="CU210" s="338"/>
      <c r="CV210" s="338"/>
      <c r="CW210" s="338"/>
      <c r="CX210" s="338"/>
      <c r="CY210" s="338"/>
      <c r="CZ210" s="338"/>
      <c r="DA210" s="338"/>
      <c r="DB210" s="338"/>
      <c r="DC210" s="338"/>
      <c r="DD210" s="338"/>
      <c r="DE210" s="338"/>
      <c r="DF210" s="338"/>
      <c r="DG210" s="338"/>
      <c r="DH210" s="338"/>
      <c r="DI210" s="338"/>
      <c r="DJ210" s="338"/>
      <c r="DK210" s="338"/>
      <c r="DL210" s="338"/>
      <c r="DM210" s="338"/>
      <c r="DN210" s="338"/>
      <c r="DO210" s="338"/>
      <c r="DP210" s="338"/>
      <c r="DQ210" s="338"/>
      <c r="DR210" s="338"/>
      <c r="DS210" s="338"/>
      <c r="DT210" s="338"/>
      <c r="DU210" s="338"/>
      <c r="DV210" s="338"/>
      <c r="DW210" s="338"/>
      <c r="DX210" s="338"/>
      <c r="DY210" s="338"/>
      <c r="DZ210" s="338"/>
      <c r="EA210" s="338"/>
      <c r="EB210" s="338"/>
      <c r="EC210" s="338"/>
      <c r="ED210" s="338"/>
      <c r="EE210" s="338"/>
      <c r="EF210" s="338"/>
      <c r="EG210" s="338"/>
      <c r="EH210" s="338"/>
      <c r="EI210" s="338"/>
      <c r="EJ210" s="338"/>
      <c r="EK210" s="338"/>
      <c r="EL210" s="338"/>
      <c r="EM210" s="338"/>
      <c r="EN210" s="338"/>
      <c r="EO210" s="338"/>
      <c r="EP210" s="338"/>
      <c r="EQ210" s="338"/>
      <c r="ER210" s="338"/>
      <c r="ES210" s="338"/>
      <c r="ET210" s="338"/>
      <c r="EU210" s="338"/>
      <c r="EV210" s="338"/>
      <c r="EW210" s="338"/>
      <c r="EX210" s="338"/>
      <c r="EY210" s="338"/>
      <c r="EZ210" s="338"/>
      <c r="FA210" s="338"/>
      <c r="FB210" s="338"/>
      <c r="FC210" s="338"/>
      <c r="FD210" s="338"/>
      <c r="FE210" s="338"/>
      <c r="FF210" s="338"/>
      <c r="FG210" s="338"/>
      <c r="FH210" s="338"/>
      <c r="FI210" s="338"/>
      <c r="FJ210" s="338"/>
      <c r="FK210" s="338"/>
      <c r="FL210" s="338"/>
      <c r="FM210" s="338"/>
      <c r="FN210" s="338"/>
      <c r="FO210" s="338"/>
      <c r="FP210" s="338"/>
      <c r="FQ210" s="338"/>
      <c r="FR210" s="338"/>
      <c r="FS210" s="338"/>
      <c r="FT210" s="338"/>
      <c r="FU210" s="338"/>
      <c r="FV210" s="338"/>
      <c r="FW210" s="338"/>
      <c r="FX210" s="338"/>
      <c r="FY210" s="338"/>
      <c r="FZ210" s="338"/>
      <c r="GA210" s="338"/>
      <c r="GB210" s="338"/>
      <c r="GC210" s="338"/>
      <c r="GD210" s="338"/>
      <c r="GE210" s="338"/>
      <c r="GF210" s="338"/>
      <c r="GG210" s="338"/>
      <c r="GH210" s="338"/>
      <c r="GI210" s="338"/>
      <c r="GJ210" s="338"/>
      <c r="GK210" s="338"/>
      <c r="GL210" s="338"/>
      <c r="GM210" s="338"/>
      <c r="GN210" s="338"/>
      <c r="GO210" s="338"/>
      <c r="GP210" s="338"/>
      <c r="GQ210" s="338"/>
      <c r="GR210" s="338"/>
      <c r="GS210" s="338"/>
      <c r="GT210" s="338"/>
      <c r="GU210" s="338"/>
      <c r="GV210" s="338"/>
      <c r="GW210" s="338"/>
      <c r="GX210" s="338"/>
      <c r="GY210" s="338"/>
      <c r="GZ210" s="338"/>
      <c r="HA210" s="338"/>
      <c r="HB210" s="338"/>
      <c r="HC210" s="338"/>
      <c r="HD210" s="338"/>
      <c r="HE210" s="338"/>
      <c r="HF210" s="338"/>
      <c r="HG210" s="338"/>
      <c r="HH210" s="338"/>
      <c r="HI210" s="338"/>
      <c r="HJ210" s="338"/>
      <c r="HK210" s="338"/>
      <c r="HL210" s="338"/>
      <c r="HM210" s="338"/>
      <c r="HN210" s="338"/>
      <c r="HO210" s="338"/>
      <c r="HP210" s="338"/>
      <c r="HQ210" s="338"/>
      <c r="HR210" s="338"/>
      <c r="HS210" s="338"/>
      <c r="HT210" s="338"/>
      <c r="HU210" s="338"/>
      <c r="HV210" s="338"/>
      <c r="HW210" s="338"/>
      <c r="HX210" s="338"/>
      <c r="HY210" s="338"/>
      <c r="HZ210" s="338"/>
      <c r="IA210" s="338"/>
      <c r="IB210" s="338"/>
      <c r="IC210" s="338"/>
      <c r="ID210" s="338"/>
      <c r="IE210" s="338"/>
      <c r="IF210" s="338"/>
      <c r="IG210" s="338"/>
      <c r="IH210" s="338"/>
      <c r="II210" s="338"/>
      <c r="IJ210" s="338"/>
      <c r="IK210" s="338"/>
      <c r="IL210" s="338"/>
      <c r="IM210" s="338"/>
      <c r="IN210" s="338"/>
      <c r="IO210" s="338"/>
      <c r="IP210" s="338"/>
      <c r="IQ210" s="338"/>
      <c r="IR210" s="338"/>
      <c r="IS210" s="338"/>
      <c r="IT210" s="338"/>
      <c r="IU210" s="338"/>
      <c r="IV210" s="338"/>
      <c r="IW210" s="338"/>
      <c r="IX210" s="338"/>
      <c r="IY210" s="338"/>
      <c r="IZ210" s="338"/>
      <c r="JA210" s="338"/>
      <c r="JB210" s="338"/>
      <c r="JC210" s="338"/>
      <c r="JD210" s="338"/>
      <c r="JE210" s="338"/>
      <c r="JF210" s="338"/>
      <c r="JG210" s="338"/>
      <c r="JH210" s="338"/>
      <c r="JI210" s="338"/>
      <c r="JJ210" s="338"/>
      <c r="JK210" s="338"/>
      <c r="JL210" s="338"/>
      <c r="JM210" s="338"/>
      <c r="JN210" s="338"/>
      <c r="JO210" s="338"/>
      <c r="JP210" s="338"/>
      <c r="JQ210" s="338"/>
      <c r="JR210" s="338"/>
      <c r="JS210" s="338"/>
      <c r="JT210" s="338"/>
      <c r="JU210" s="338"/>
      <c r="JV210" s="338"/>
      <c r="JW210" s="338"/>
      <c r="JX210" s="338"/>
      <c r="JY210" s="338"/>
      <c r="JZ210" s="338"/>
      <c r="KA210" s="338"/>
      <c r="KB210" s="338"/>
      <c r="KC210" s="338"/>
      <c r="KD210" s="338"/>
      <c r="KE210" s="338"/>
      <c r="KF210" s="338"/>
      <c r="KG210" s="338"/>
      <c r="KH210" s="338"/>
      <c r="KI210" s="338"/>
      <c r="KJ210" s="338"/>
      <c r="KK210" s="338"/>
      <c r="KL210" s="338"/>
      <c r="KM210" s="338"/>
      <c r="KN210" s="338"/>
      <c r="KO210" s="338"/>
      <c r="KP210" s="338"/>
      <c r="KQ210" s="338"/>
      <c r="KR210" s="338"/>
      <c r="KS210" s="338"/>
      <c r="KT210" s="338"/>
      <c r="KU210" s="338"/>
      <c r="KV210" s="338"/>
      <c r="KW210" s="338"/>
      <c r="KX210" s="338"/>
      <c r="KY210" s="338"/>
      <c r="KZ210" s="338"/>
      <c r="LA210" s="338"/>
      <c r="LB210" s="338"/>
      <c r="LC210" s="338"/>
      <c r="LD210" s="338"/>
      <c r="LE210" s="338"/>
      <c r="LF210" s="338"/>
      <c r="LG210" s="338"/>
      <c r="LH210" s="338"/>
      <c r="LI210" s="338"/>
      <c r="LJ210" s="338"/>
      <c r="LK210" s="338"/>
      <c r="LL210" s="338"/>
      <c r="LM210" s="338"/>
      <c r="LN210" s="338"/>
      <c r="LO210" s="338"/>
      <c r="LP210" s="338"/>
      <c r="LQ210" s="338"/>
      <c r="LR210" s="338"/>
      <c r="LS210" s="338"/>
      <c r="LT210" s="338"/>
      <c r="LU210" s="338"/>
      <c r="LV210" s="338"/>
      <c r="LW210" s="338"/>
      <c r="LX210" s="338"/>
      <c r="LY210" s="338"/>
      <c r="LZ210" s="338"/>
      <c r="MA210" s="338"/>
      <c r="MB210" s="338"/>
      <c r="MC210" s="338"/>
      <c r="MD210" s="338"/>
      <c r="ME210" s="338"/>
      <c r="MF210" s="338"/>
      <c r="MG210" s="338"/>
      <c r="MH210" s="338"/>
      <c r="MI210" s="338"/>
      <c r="MJ210" s="338"/>
      <c r="MK210" s="338"/>
      <c r="ML210" s="338"/>
      <c r="MM210" s="338"/>
      <c r="MN210" s="338"/>
      <c r="MO210" s="338"/>
      <c r="MP210" s="338"/>
      <c r="MQ210" s="338"/>
      <c r="MR210" s="338"/>
      <c r="MS210" s="338"/>
      <c r="MT210" s="338"/>
      <c r="MU210" s="338"/>
      <c r="MV210" s="338"/>
      <c r="MW210" s="338"/>
      <c r="MX210" s="338"/>
      <c r="MY210" s="338"/>
      <c r="MZ210" s="338"/>
      <c r="NA210" s="338"/>
      <c r="NB210" s="338"/>
      <c r="NC210" s="338"/>
      <c r="ND210" s="338"/>
      <c r="NE210" s="338"/>
      <c r="NF210" s="338"/>
      <c r="NG210" s="338"/>
      <c r="NH210" s="338"/>
      <c r="NI210" s="338"/>
      <c r="NJ210" s="338"/>
      <c r="NK210" s="338"/>
      <c r="NL210" s="338"/>
      <c r="NM210" s="338"/>
      <c r="NN210" s="338"/>
      <c r="NO210" s="338"/>
      <c r="NP210" s="338"/>
      <c r="NQ210" s="338"/>
      <c r="NR210" s="338"/>
      <c r="NS210" s="338"/>
      <c r="NT210" s="338"/>
      <c r="NU210" s="338"/>
      <c r="NV210" s="338"/>
      <c r="NW210" s="338"/>
      <c r="NX210" s="338"/>
      <c r="NY210" s="338"/>
      <c r="NZ210" s="338"/>
      <c r="OA210" s="338"/>
      <c r="OB210" s="338"/>
      <c r="OC210" s="338"/>
      <c r="OD210" s="338"/>
      <c r="OE210" s="338"/>
      <c r="OF210" s="338"/>
      <c r="OG210" s="338"/>
      <c r="OH210" s="338"/>
      <c r="OI210" s="338"/>
      <c r="OJ210" s="338"/>
      <c r="OK210" s="338"/>
      <c r="OL210" s="338"/>
      <c r="OM210" s="338"/>
      <c r="ON210" s="338"/>
      <c r="OO210" s="338"/>
      <c r="OP210" s="338"/>
      <c r="OQ210" s="338"/>
      <c r="OR210" s="338"/>
      <c r="OS210" s="338"/>
      <c r="OT210" s="338"/>
      <c r="OU210" s="338"/>
      <c r="OV210" s="338"/>
      <c r="OW210" s="338"/>
      <c r="OX210" s="338"/>
      <c r="OY210" s="338"/>
      <c r="OZ210" s="338"/>
      <c r="PA210" s="338"/>
      <c r="PB210" s="338"/>
      <c r="PC210" s="338"/>
      <c r="PD210" s="338"/>
      <c r="PE210" s="338"/>
      <c r="PF210" s="338"/>
      <c r="PG210" s="338"/>
      <c r="PH210" s="338"/>
      <c r="PI210" s="338"/>
      <c r="PJ210" s="338"/>
      <c r="PK210" s="338"/>
      <c r="PL210" s="338"/>
      <c r="PM210" s="338"/>
      <c r="PN210" s="338"/>
      <c r="PO210" s="338"/>
      <c r="PP210" s="338"/>
      <c r="PQ210" s="338"/>
      <c r="PR210" s="338"/>
      <c r="PS210" s="338"/>
      <c r="PT210" s="338"/>
      <c r="PU210" s="338"/>
      <c r="PV210" s="338"/>
      <c r="PW210" s="338"/>
      <c r="PX210" s="338"/>
      <c r="PY210" s="338"/>
      <c r="PZ210" s="338"/>
      <c r="QA210" s="338"/>
      <c r="QB210" s="338"/>
      <c r="QC210" s="338"/>
      <c r="QD210" s="338"/>
      <c r="QE210" s="338"/>
      <c r="QF210" s="338"/>
      <c r="QG210" s="338"/>
      <c r="QH210" s="338"/>
      <c r="QI210" s="338"/>
      <c r="QJ210" s="338"/>
      <c r="QK210" s="338"/>
      <c r="QL210" s="338"/>
      <c r="QM210" s="338"/>
      <c r="QN210" s="338"/>
      <c r="QO210" s="338"/>
      <c r="QP210" s="338"/>
      <c r="QQ210" s="338"/>
      <c r="QR210" s="338"/>
      <c r="QS210" s="338"/>
      <c r="QT210" s="338"/>
      <c r="QU210" s="338"/>
      <c r="QV210" s="338"/>
      <c r="QW210" s="338"/>
      <c r="QX210" s="338"/>
      <c r="QY210" s="338"/>
      <c r="QZ210" s="338"/>
      <c r="RA210" s="338"/>
      <c r="RB210" s="338"/>
      <c r="RC210" s="338"/>
      <c r="RD210" s="338"/>
      <c r="RE210" s="338"/>
      <c r="RF210" s="338"/>
      <c r="RG210" s="338"/>
      <c r="RH210" s="338"/>
      <c r="RI210" s="338"/>
      <c r="RJ210" s="338"/>
      <c r="RK210" s="338"/>
      <c r="RL210" s="338"/>
      <c r="RM210" s="338"/>
      <c r="RN210" s="338"/>
      <c r="RO210" s="338"/>
      <c r="RP210" s="338"/>
      <c r="RQ210" s="338"/>
      <c r="RR210" s="338"/>
      <c r="RS210" s="338"/>
      <c r="RT210" s="338"/>
      <c r="RU210" s="338"/>
      <c r="RV210" s="338"/>
      <c r="RW210" s="338"/>
      <c r="RX210" s="338"/>
      <c r="RY210" s="338"/>
      <c r="RZ210" s="338"/>
      <c r="SA210" s="338"/>
      <c r="SB210" s="338"/>
      <c r="SC210" s="338"/>
      <c r="SD210" s="338"/>
      <c r="SE210" s="338"/>
      <c r="SF210" s="338"/>
      <c r="SG210" s="338"/>
      <c r="SH210" s="338"/>
      <c r="SI210" s="338"/>
      <c r="SJ210" s="338"/>
      <c r="SK210" s="338"/>
      <c r="SL210" s="338"/>
      <c r="SM210" s="338"/>
      <c r="SN210" s="338"/>
      <c r="SO210" s="338"/>
      <c r="SP210" s="338"/>
      <c r="SQ210" s="338"/>
      <c r="SR210" s="338"/>
      <c r="SS210" s="338"/>
      <c r="ST210" s="338"/>
      <c r="SU210" s="338"/>
      <c r="SV210" s="338"/>
      <c r="SW210" s="338"/>
      <c r="SX210" s="338"/>
      <c r="SY210" s="338"/>
      <c r="SZ210" s="338"/>
      <c r="TA210" s="338"/>
      <c r="TB210" s="338"/>
      <c r="TC210" s="338"/>
      <c r="TD210" s="338"/>
      <c r="TE210" s="338"/>
      <c r="TF210" s="338"/>
      <c r="TG210" s="338"/>
      <c r="TH210" s="338"/>
      <c r="TI210" s="338"/>
      <c r="TJ210" s="338"/>
      <c r="TK210" s="338"/>
      <c r="TL210" s="338"/>
      <c r="TM210" s="338"/>
      <c r="TN210" s="338"/>
      <c r="TO210" s="338"/>
      <c r="TP210" s="338"/>
      <c r="TQ210" s="338"/>
      <c r="TR210" s="338"/>
      <c r="TS210" s="338"/>
      <c r="TT210" s="338"/>
      <c r="TU210" s="338"/>
      <c r="TV210" s="338"/>
      <c r="TW210" s="338"/>
      <c r="TX210" s="338"/>
      <c r="TY210" s="338"/>
      <c r="TZ210" s="338"/>
      <c r="UA210" s="338"/>
      <c r="UB210" s="338"/>
      <c r="UC210" s="338"/>
      <c r="UD210" s="338"/>
      <c r="UE210" s="338"/>
      <c r="UF210" s="338"/>
      <c r="UG210" s="338"/>
      <c r="UH210" s="338"/>
      <c r="UI210" s="338"/>
      <c r="UJ210" s="338"/>
      <c r="UK210" s="338"/>
      <c r="UL210" s="338"/>
      <c r="UM210" s="338"/>
      <c r="UN210" s="338"/>
      <c r="UO210" s="338"/>
      <c r="UP210" s="338"/>
      <c r="UQ210" s="338"/>
      <c r="UR210" s="338"/>
      <c r="US210" s="338"/>
      <c r="UT210" s="338"/>
      <c r="UU210" s="338"/>
      <c r="UV210" s="338"/>
      <c r="UW210" s="338"/>
      <c r="UX210" s="338"/>
      <c r="UY210" s="338"/>
      <c r="UZ210" s="338"/>
      <c r="VA210" s="338"/>
      <c r="VB210" s="338"/>
      <c r="VC210" s="338"/>
      <c r="VD210" s="338"/>
      <c r="VE210" s="338"/>
      <c r="VF210" s="338"/>
      <c r="VG210" s="338"/>
      <c r="VH210" s="338"/>
      <c r="VI210" s="338"/>
      <c r="VJ210" s="338"/>
      <c r="VK210" s="338"/>
      <c r="VL210" s="338"/>
      <c r="VM210" s="338"/>
      <c r="VN210" s="338"/>
      <c r="VO210" s="338"/>
      <c r="VP210" s="338"/>
      <c r="VQ210" s="338"/>
      <c r="VR210" s="338"/>
      <c r="VS210" s="338"/>
      <c r="VT210" s="338"/>
      <c r="VU210" s="338"/>
      <c r="VV210" s="338"/>
      <c r="VW210" s="338"/>
      <c r="VX210" s="338"/>
      <c r="VY210" s="338"/>
      <c r="VZ210" s="338"/>
      <c r="WA210" s="338"/>
      <c r="WB210" s="338"/>
      <c r="WC210" s="338"/>
      <c r="WD210" s="338"/>
      <c r="WE210" s="338"/>
      <c r="WF210" s="338"/>
      <c r="WG210" s="338"/>
      <c r="WH210" s="338"/>
      <c r="WI210" s="338"/>
      <c r="WJ210" s="338"/>
      <c r="WK210" s="338"/>
      <c r="WL210" s="338"/>
      <c r="WM210" s="338"/>
      <c r="WN210" s="338"/>
      <c r="WO210" s="338"/>
      <c r="WP210" s="338"/>
      <c r="WQ210" s="338"/>
      <c r="WR210" s="338"/>
      <c r="WS210" s="338"/>
      <c r="WT210" s="338"/>
      <c r="WU210" s="338"/>
      <c r="WV210" s="338"/>
      <c r="WW210" s="338"/>
      <c r="WX210" s="338"/>
      <c r="WY210" s="338"/>
      <c r="WZ210" s="338"/>
      <c r="XA210" s="338"/>
      <c r="XB210" s="338"/>
      <c r="XC210" s="338"/>
      <c r="XD210" s="338"/>
      <c r="XE210" s="338"/>
      <c r="XF210" s="338"/>
      <c r="XG210" s="338"/>
      <c r="XH210" s="338"/>
      <c r="XI210" s="338"/>
      <c r="XJ210" s="338"/>
      <c r="XK210" s="338"/>
      <c r="XL210" s="338"/>
      <c r="XM210" s="338"/>
      <c r="XN210" s="338"/>
      <c r="XO210" s="338"/>
      <c r="XP210" s="338"/>
      <c r="XQ210" s="338"/>
      <c r="XR210" s="338"/>
      <c r="XS210" s="338"/>
      <c r="XT210" s="338"/>
      <c r="XU210" s="338"/>
      <c r="XV210" s="338"/>
      <c r="XW210" s="338"/>
      <c r="XX210" s="338"/>
      <c r="XY210" s="338"/>
      <c r="XZ210" s="338"/>
      <c r="YA210" s="338"/>
      <c r="YB210" s="338"/>
      <c r="YC210" s="338"/>
      <c r="YD210" s="338"/>
      <c r="YE210" s="338"/>
      <c r="YF210" s="338"/>
      <c r="YG210" s="338"/>
      <c r="YH210" s="338"/>
      <c r="YI210" s="338"/>
      <c r="YJ210" s="338"/>
      <c r="YK210" s="338"/>
      <c r="YL210" s="338"/>
      <c r="YM210" s="338"/>
      <c r="YN210" s="338"/>
      <c r="YO210" s="338"/>
      <c r="YP210" s="338"/>
      <c r="YQ210" s="338"/>
      <c r="YR210" s="338"/>
      <c r="YS210" s="338"/>
      <c r="YT210" s="338"/>
      <c r="YU210" s="338"/>
      <c r="YV210" s="338"/>
      <c r="YW210" s="338"/>
      <c r="YX210" s="338"/>
      <c r="YY210" s="338"/>
      <c r="YZ210" s="338"/>
      <c r="ZA210" s="338"/>
      <c r="ZB210" s="338"/>
      <c r="ZC210" s="338"/>
      <c r="ZD210" s="338"/>
      <c r="ZE210" s="338"/>
      <c r="ZF210" s="338"/>
      <c r="ZG210" s="338"/>
      <c r="ZH210" s="338"/>
      <c r="ZI210" s="338"/>
      <c r="ZJ210" s="338"/>
      <c r="ZK210" s="338"/>
      <c r="ZL210" s="338"/>
      <c r="ZM210" s="338"/>
      <c r="ZN210" s="338"/>
      <c r="ZO210" s="338"/>
      <c r="ZP210" s="338"/>
      <c r="ZQ210" s="338"/>
      <c r="ZR210" s="338"/>
      <c r="ZS210" s="338"/>
      <c r="ZT210" s="338"/>
      <c r="ZU210" s="338"/>
      <c r="ZV210" s="338"/>
      <c r="ZW210" s="338"/>
      <c r="ZX210" s="338"/>
      <c r="ZY210" s="338"/>
      <c r="ZZ210" s="338"/>
      <c r="AAA210" s="338"/>
      <c r="AAB210" s="338"/>
      <c r="AAC210" s="338"/>
      <c r="AAD210" s="338"/>
      <c r="AAE210" s="338"/>
      <c r="AAF210" s="338"/>
      <c r="AAG210" s="338"/>
      <c r="AAH210" s="338"/>
      <c r="AAI210" s="338"/>
      <c r="AAJ210" s="338"/>
      <c r="AAK210" s="338"/>
      <c r="AAL210" s="338"/>
      <c r="AAM210" s="338"/>
      <c r="AAN210" s="338"/>
      <c r="AAO210" s="338"/>
      <c r="AAP210" s="338"/>
      <c r="AAQ210" s="338"/>
      <c r="AAR210" s="338"/>
      <c r="AAS210" s="338"/>
      <c r="AAT210" s="338"/>
      <c r="AAU210" s="338"/>
      <c r="AAV210" s="338"/>
      <c r="AAW210" s="338"/>
      <c r="AAX210" s="338"/>
      <c r="AAY210" s="338"/>
      <c r="AAZ210" s="338"/>
      <c r="ABA210" s="338"/>
      <c r="ABB210" s="338"/>
      <c r="ABC210" s="338"/>
      <c r="ABD210" s="338"/>
      <c r="ABE210" s="338"/>
      <c r="ABF210" s="338"/>
      <c r="ABG210" s="338"/>
      <c r="ABH210" s="338"/>
      <c r="ABI210" s="338"/>
      <c r="ABJ210" s="338"/>
      <c r="ABK210" s="338"/>
      <c r="ABL210" s="338"/>
      <c r="ABM210" s="338"/>
      <c r="ABN210" s="338"/>
      <c r="ABO210" s="338"/>
      <c r="ABP210" s="338"/>
      <c r="ABQ210" s="338"/>
      <c r="ABR210" s="338"/>
      <c r="ABS210" s="338"/>
      <c r="ABT210" s="338"/>
      <c r="ABU210" s="338"/>
      <c r="ABV210" s="338"/>
      <c r="ABW210" s="338"/>
      <c r="ABX210" s="338"/>
      <c r="ABY210" s="338"/>
      <c r="ABZ210" s="338"/>
      <c r="ACA210" s="338"/>
      <c r="ACB210" s="338"/>
      <c r="ACC210" s="338"/>
      <c r="ACD210" s="338"/>
      <c r="ACE210" s="338"/>
      <c r="ACF210" s="338"/>
      <c r="ACG210" s="338"/>
      <c r="ACH210" s="338"/>
      <c r="ACI210" s="338"/>
      <c r="ACJ210" s="338"/>
      <c r="ACK210" s="338"/>
      <c r="ACL210" s="338"/>
      <c r="ACM210" s="338"/>
      <c r="ACN210" s="338"/>
      <c r="ACO210" s="338"/>
      <c r="ACP210" s="338"/>
      <c r="ACQ210" s="338"/>
      <c r="ACR210" s="338"/>
      <c r="ACS210" s="338"/>
      <c r="ACT210" s="338"/>
      <c r="ACU210" s="338"/>
      <c r="ACV210" s="338"/>
      <c r="ACW210" s="338"/>
      <c r="ACX210" s="338"/>
      <c r="ACY210" s="338"/>
      <c r="ACZ210" s="338"/>
      <c r="ADA210" s="338"/>
      <c r="ADB210" s="338"/>
      <c r="ADC210" s="338"/>
      <c r="ADD210" s="338"/>
      <c r="ADE210" s="338"/>
      <c r="ADF210" s="338"/>
      <c r="ADG210" s="338"/>
      <c r="ADH210" s="338"/>
      <c r="ADI210" s="338"/>
      <c r="ADJ210" s="338"/>
      <c r="ADK210" s="338"/>
      <c r="ADL210" s="338"/>
      <c r="ADM210" s="338"/>
      <c r="ADN210" s="338"/>
      <c r="ADO210" s="338"/>
      <c r="ADP210" s="338"/>
      <c r="ADQ210" s="338"/>
      <c r="ADR210" s="338"/>
      <c r="ADS210" s="338"/>
      <c r="ADT210" s="338"/>
      <c r="ADU210" s="338"/>
      <c r="ADV210" s="338"/>
      <c r="ADW210" s="338"/>
      <c r="ADX210" s="338"/>
      <c r="ADY210" s="338"/>
      <c r="ADZ210" s="338"/>
      <c r="AEA210" s="338"/>
      <c r="AEB210" s="338"/>
      <c r="AEC210" s="338"/>
      <c r="AED210" s="338"/>
      <c r="AEE210" s="338"/>
      <c r="AEF210" s="338"/>
      <c r="AEG210" s="338"/>
      <c r="AEH210" s="338"/>
      <c r="AEI210" s="338"/>
      <c r="AEJ210" s="338"/>
      <c r="AEK210" s="338"/>
      <c r="AEL210" s="338"/>
      <c r="AEM210" s="338"/>
      <c r="AEN210" s="338"/>
      <c r="AEO210" s="338"/>
      <c r="AEP210" s="338"/>
      <c r="AEQ210" s="338"/>
      <c r="AER210" s="338"/>
      <c r="AES210" s="338"/>
      <c r="AET210" s="338"/>
      <c r="AEU210" s="338"/>
      <c r="AEV210" s="338"/>
      <c r="AEW210" s="338"/>
      <c r="AEX210" s="338"/>
      <c r="AEY210" s="338"/>
      <c r="AEZ210" s="338"/>
      <c r="AFA210" s="338"/>
      <c r="AFB210" s="338"/>
      <c r="AFC210" s="338"/>
      <c r="AFD210" s="338"/>
      <c r="AFE210" s="338"/>
      <c r="AFF210" s="338"/>
      <c r="AFG210" s="338"/>
      <c r="AFH210" s="338"/>
      <c r="AFI210" s="338"/>
      <c r="AFJ210" s="338"/>
      <c r="AFK210" s="338"/>
      <c r="AFL210" s="338"/>
      <c r="AFM210" s="338"/>
      <c r="AFN210" s="338"/>
      <c r="AFO210" s="338"/>
      <c r="AFP210" s="338"/>
      <c r="AFQ210" s="338"/>
      <c r="AFR210" s="338"/>
      <c r="AFS210" s="338"/>
      <c r="AFT210" s="338"/>
      <c r="AFU210" s="338"/>
      <c r="AFV210" s="338"/>
      <c r="AFW210" s="338"/>
      <c r="AFX210" s="338"/>
      <c r="AFY210" s="338"/>
      <c r="AFZ210" s="338"/>
      <c r="AGA210" s="338"/>
      <c r="AGB210" s="338"/>
      <c r="AGC210" s="338"/>
      <c r="AGD210" s="338"/>
      <c r="AGE210" s="338"/>
      <c r="AGF210" s="338"/>
      <c r="AGG210" s="338"/>
      <c r="AGH210" s="338"/>
      <c r="AGI210" s="338"/>
      <c r="AGJ210" s="338"/>
      <c r="AGK210" s="338"/>
      <c r="AGL210" s="338"/>
      <c r="AGM210" s="338"/>
      <c r="AGN210" s="338"/>
      <c r="AGO210" s="338"/>
      <c r="AGP210" s="338"/>
      <c r="AGQ210" s="338"/>
      <c r="AGR210" s="338"/>
      <c r="AGS210" s="338"/>
      <c r="AGT210" s="338"/>
      <c r="AGU210" s="338"/>
      <c r="AGV210" s="338"/>
      <c r="AGW210" s="338"/>
      <c r="AGX210" s="338"/>
      <c r="AGY210" s="338"/>
      <c r="AGZ210" s="338"/>
      <c r="AHA210" s="338"/>
      <c r="AHB210" s="338"/>
      <c r="AHC210" s="338"/>
      <c r="AHD210" s="338"/>
      <c r="AHE210" s="338"/>
      <c r="AHF210" s="338"/>
      <c r="AHG210" s="338"/>
      <c r="AHH210" s="338"/>
      <c r="AHI210" s="338"/>
      <c r="AHJ210" s="338"/>
      <c r="AHK210" s="338"/>
      <c r="AHL210" s="338"/>
      <c r="AHM210" s="338"/>
      <c r="AHN210" s="338"/>
      <c r="AHO210" s="338"/>
      <c r="AHP210" s="338"/>
      <c r="AHQ210" s="338"/>
      <c r="AHR210" s="338"/>
      <c r="AHS210" s="338"/>
      <c r="AHT210" s="338"/>
      <c r="AHU210" s="338"/>
      <c r="AHV210" s="338"/>
      <c r="AHW210" s="338"/>
      <c r="AHX210" s="338"/>
      <c r="AHY210" s="338"/>
      <c r="AHZ210" s="338"/>
      <c r="AIA210" s="338"/>
      <c r="AIB210" s="338"/>
      <c r="AIC210" s="338"/>
      <c r="AID210" s="338"/>
      <c r="AIE210" s="338"/>
      <c r="AIF210" s="338"/>
      <c r="AIG210" s="338"/>
      <c r="AIH210" s="338"/>
      <c r="AII210" s="338"/>
      <c r="AIJ210" s="338"/>
      <c r="AIK210" s="338"/>
      <c r="AIL210" s="338"/>
      <c r="AIM210" s="338"/>
      <c r="AIN210" s="338"/>
      <c r="AIO210" s="338"/>
      <c r="AIP210" s="338"/>
      <c r="AIQ210" s="338"/>
      <c r="AIR210" s="338"/>
      <c r="AIS210" s="338"/>
      <c r="AIT210" s="338"/>
      <c r="AIU210" s="338"/>
      <c r="AIV210" s="338"/>
      <c r="AIW210" s="338"/>
      <c r="AIX210" s="338"/>
      <c r="AIY210" s="338"/>
      <c r="AIZ210" s="338"/>
      <c r="AJA210" s="338"/>
      <c r="AJB210" s="338"/>
      <c r="AJC210" s="338"/>
      <c r="AJD210" s="338"/>
      <c r="AJE210" s="338"/>
      <c r="AJF210" s="338"/>
      <c r="AJG210" s="338"/>
      <c r="AJH210" s="338"/>
      <c r="AJI210" s="338"/>
      <c r="AJJ210" s="338"/>
      <c r="AJK210" s="338"/>
      <c r="AJL210" s="338"/>
      <c r="AJM210" s="338"/>
      <c r="AJN210" s="338"/>
      <c r="AJO210" s="338"/>
      <c r="AJP210" s="338"/>
      <c r="AJQ210" s="338"/>
      <c r="AJR210" s="338"/>
      <c r="AJS210" s="338"/>
      <c r="AJT210" s="338"/>
      <c r="AJU210" s="338"/>
      <c r="AJV210" s="338"/>
      <c r="AJW210" s="338"/>
      <c r="AJX210" s="338"/>
      <c r="AJY210" s="338"/>
      <c r="AJZ210" s="338"/>
      <c r="AKA210" s="338"/>
      <c r="AKB210" s="338"/>
      <c r="AKC210" s="338"/>
      <c r="AKD210" s="338"/>
      <c r="AKE210" s="338"/>
      <c r="AKF210" s="338"/>
      <c r="AKG210" s="338"/>
      <c r="AKH210" s="338"/>
      <c r="AKI210" s="338"/>
      <c r="AKJ210" s="338"/>
      <c r="AKK210" s="338"/>
      <c r="AKL210" s="338"/>
      <c r="AKM210" s="338"/>
      <c r="AKN210" s="338"/>
      <c r="AKO210" s="338"/>
      <c r="AKP210" s="338"/>
      <c r="AKQ210" s="338"/>
      <c r="AKR210" s="338"/>
      <c r="AKS210" s="338"/>
      <c r="AKT210" s="338"/>
      <c r="AKU210" s="338"/>
      <c r="AKV210" s="338"/>
      <c r="AKW210" s="338"/>
      <c r="AKX210" s="338"/>
      <c r="AKY210" s="338"/>
      <c r="AKZ210" s="338"/>
      <c r="ALA210" s="338"/>
      <c r="ALB210" s="338"/>
      <c r="ALC210" s="338"/>
      <c r="ALD210" s="338"/>
      <c r="ALE210" s="338"/>
      <c r="ALF210" s="338"/>
      <c r="ALG210" s="338"/>
      <c r="ALH210" s="338"/>
      <c r="ALI210" s="338"/>
      <c r="ALJ210" s="338"/>
      <c r="ALK210" s="338"/>
      <c r="ALL210" s="338"/>
      <c r="ALM210" s="338"/>
      <c r="ALN210" s="338"/>
      <c r="ALO210" s="338"/>
      <c r="ALP210" s="338"/>
      <c r="ALQ210" s="338"/>
      <c r="ALR210" s="338"/>
      <c r="ALS210" s="338"/>
      <c r="ALT210" s="338"/>
      <c r="ALU210" s="338"/>
      <c r="ALV210" s="338"/>
      <c r="ALW210" s="338"/>
      <c r="ALX210" s="338"/>
      <c r="ALY210" s="338"/>
      <c r="ALZ210" s="338"/>
      <c r="AMA210" s="338"/>
      <c r="AMB210" s="338"/>
      <c r="AMC210" s="338"/>
      <c r="AMD210" s="338"/>
      <c r="AME210" s="338"/>
      <c r="AMF210" s="338"/>
      <c r="AMG210" s="338"/>
      <c r="AMH210" s="338"/>
      <c r="AMI210" s="338"/>
      <c r="AMJ210" s="338"/>
    </row>
    <row r="211" spans="1:1024" customFormat="1" ht="15.6" customHeight="1" x14ac:dyDescent="0.3">
      <c r="A211" s="84" t="s">
        <v>522</v>
      </c>
      <c r="B211" s="191" t="s">
        <v>82</v>
      </c>
      <c r="C211" s="89" t="s">
        <v>972</v>
      </c>
      <c r="D211" s="84" t="s">
        <v>813</v>
      </c>
      <c r="E211" s="159" t="s">
        <v>645</v>
      </c>
      <c r="F211" s="102" t="s">
        <v>725</v>
      </c>
      <c r="G211" s="159" t="s">
        <v>1222</v>
      </c>
      <c r="H211" s="82">
        <v>12</v>
      </c>
      <c r="I211" s="82">
        <v>0</v>
      </c>
      <c r="J211" s="82">
        <v>360</v>
      </c>
      <c r="K211" s="82">
        <v>0</v>
      </c>
      <c r="L211" s="82">
        <v>360</v>
      </c>
      <c r="M211" s="159" t="s">
        <v>32</v>
      </c>
      <c r="N211" s="83" t="s">
        <v>521</v>
      </c>
      <c r="O211" s="161" t="s">
        <v>931</v>
      </c>
      <c r="P211" s="161" t="s">
        <v>898</v>
      </c>
      <c r="Q211" s="203" t="s">
        <v>765</v>
      </c>
      <c r="R211" s="82">
        <v>33</v>
      </c>
      <c r="S211" s="159" t="s">
        <v>514</v>
      </c>
      <c r="T211" s="114" t="s">
        <v>512</v>
      </c>
      <c r="U211" s="192">
        <v>7</v>
      </c>
      <c r="V211" s="159" t="s">
        <v>39</v>
      </c>
      <c r="W211" s="79" t="s">
        <v>36</v>
      </c>
      <c r="X211" s="79" t="s">
        <v>32</v>
      </c>
      <c r="Y211" s="79" t="s">
        <v>32</v>
      </c>
      <c r="Z211" s="93" t="s">
        <v>509</v>
      </c>
      <c r="AA211" s="93" t="s">
        <v>518</v>
      </c>
      <c r="AB211" s="114" t="s">
        <v>515</v>
      </c>
      <c r="AC211" s="93" t="s">
        <v>517</v>
      </c>
      <c r="AD211" s="138" t="s">
        <v>519</v>
      </c>
      <c r="AE211" s="92"/>
      <c r="AF211" s="350"/>
      <c r="AG211" s="338"/>
      <c r="AH211" s="338"/>
      <c r="AI211" s="338"/>
      <c r="AJ211" s="338"/>
      <c r="AK211" s="338"/>
      <c r="AL211" s="338"/>
      <c r="AM211" s="338"/>
      <c r="AN211" s="338"/>
      <c r="AO211" s="338"/>
      <c r="AP211" s="338"/>
      <c r="AQ211" s="338"/>
      <c r="AR211" s="338"/>
      <c r="AS211" s="338"/>
      <c r="AT211" s="338"/>
      <c r="AU211" s="338"/>
      <c r="AV211" s="338"/>
      <c r="AW211" s="338"/>
      <c r="AX211" s="338"/>
      <c r="AY211" s="338"/>
      <c r="AZ211" s="338"/>
      <c r="BA211" s="338"/>
      <c r="BB211" s="338"/>
      <c r="BC211" s="338"/>
      <c r="BD211" s="338"/>
      <c r="BE211" s="338"/>
      <c r="BF211" s="338"/>
      <c r="BG211" s="338"/>
      <c r="BH211" s="338"/>
      <c r="BI211" s="338"/>
      <c r="BJ211" s="338"/>
      <c r="BK211" s="338"/>
      <c r="BL211" s="338"/>
      <c r="BM211" s="338"/>
      <c r="BN211" s="338"/>
      <c r="BO211" s="338"/>
      <c r="BP211" s="338"/>
      <c r="BQ211" s="338"/>
      <c r="BR211" s="338"/>
      <c r="BS211" s="338"/>
      <c r="BT211" s="338"/>
      <c r="BU211" s="338"/>
      <c r="BV211" s="338"/>
      <c r="BW211" s="338"/>
      <c r="BX211" s="338"/>
      <c r="BY211" s="338"/>
      <c r="BZ211" s="338"/>
      <c r="CA211" s="338"/>
      <c r="CB211" s="338"/>
      <c r="CC211" s="338"/>
      <c r="CD211" s="338"/>
      <c r="CE211" s="338"/>
      <c r="CF211" s="338"/>
      <c r="CG211" s="338"/>
      <c r="CH211" s="338"/>
      <c r="CI211" s="338"/>
      <c r="CJ211" s="338"/>
      <c r="CK211" s="338"/>
      <c r="CL211" s="338"/>
      <c r="CM211" s="338"/>
      <c r="CN211" s="338"/>
      <c r="CO211" s="338"/>
      <c r="CP211" s="338"/>
      <c r="CQ211" s="338"/>
      <c r="CR211" s="338"/>
      <c r="CS211" s="338"/>
      <c r="CT211" s="338"/>
      <c r="CU211" s="338"/>
      <c r="CV211" s="338"/>
      <c r="CW211" s="338"/>
      <c r="CX211" s="338"/>
      <c r="CY211" s="338"/>
      <c r="CZ211" s="338"/>
      <c r="DA211" s="338"/>
      <c r="DB211" s="338"/>
      <c r="DC211" s="338"/>
      <c r="DD211" s="338"/>
      <c r="DE211" s="338"/>
      <c r="DF211" s="338"/>
      <c r="DG211" s="338"/>
      <c r="DH211" s="338"/>
      <c r="DI211" s="338"/>
      <c r="DJ211" s="338"/>
      <c r="DK211" s="338"/>
      <c r="DL211" s="338"/>
      <c r="DM211" s="338"/>
      <c r="DN211" s="338"/>
      <c r="DO211" s="338"/>
      <c r="DP211" s="338"/>
      <c r="DQ211" s="338"/>
      <c r="DR211" s="338"/>
      <c r="DS211" s="338"/>
      <c r="DT211" s="338"/>
      <c r="DU211" s="338"/>
      <c r="DV211" s="338"/>
      <c r="DW211" s="338"/>
      <c r="DX211" s="338"/>
      <c r="DY211" s="338"/>
      <c r="DZ211" s="338"/>
      <c r="EA211" s="338"/>
      <c r="EB211" s="338"/>
      <c r="EC211" s="338"/>
      <c r="ED211" s="338"/>
      <c r="EE211" s="338"/>
      <c r="EF211" s="338"/>
      <c r="EG211" s="338"/>
      <c r="EH211" s="338"/>
      <c r="EI211" s="338"/>
      <c r="EJ211" s="338"/>
      <c r="EK211" s="338"/>
      <c r="EL211" s="338"/>
      <c r="EM211" s="338"/>
      <c r="EN211" s="338"/>
      <c r="EO211" s="338"/>
      <c r="EP211" s="338"/>
      <c r="EQ211" s="338"/>
      <c r="ER211" s="338"/>
      <c r="ES211" s="338"/>
      <c r="ET211" s="338"/>
      <c r="EU211" s="338"/>
      <c r="EV211" s="338"/>
      <c r="EW211" s="338"/>
      <c r="EX211" s="338"/>
      <c r="EY211" s="338"/>
      <c r="EZ211" s="338"/>
      <c r="FA211" s="338"/>
      <c r="FB211" s="338"/>
      <c r="FC211" s="338"/>
      <c r="FD211" s="338"/>
      <c r="FE211" s="338"/>
      <c r="FF211" s="338"/>
      <c r="FG211" s="338"/>
      <c r="FH211" s="338"/>
      <c r="FI211" s="338"/>
      <c r="FJ211" s="338"/>
      <c r="FK211" s="338"/>
      <c r="FL211" s="338"/>
      <c r="FM211" s="338"/>
      <c r="FN211" s="338"/>
      <c r="FO211" s="338"/>
      <c r="FP211" s="338"/>
      <c r="FQ211" s="338"/>
      <c r="FR211" s="338"/>
      <c r="FS211" s="338"/>
      <c r="FT211" s="338"/>
      <c r="FU211" s="338"/>
      <c r="FV211" s="338"/>
      <c r="FW211" s="338"/>
      <c r="FX211" s="338"/>
      <c r="FY211" s="338"/>
      <c r="FZ211" s="338"/>
      <c r="GA211" s="338"/>
      <c r="GB211" s="338"/>
      <c r="GC211" s="338"/>
      <c r="GD211" s="338"/>
      <c r="GE211" s="338"/>
      <c r="GF211" s="338"/>
      <c r="GG211" s="338"/>
      <c r="GH211" s="338"/>
      <c r="GI211" s="338"/>
      <c r="GJ211" s="338"/>
      <c r="GK211" s="338"/>
      <c r="GL211" s="338"/>
      <c r="GM211" s="338"/>
      <c r="GN211" s="338"/>
      <c r="GO211" s="338"/>
      <c r="GP211" s="338"/>
      <c r="GQ211" s="338"/>
      <c r="GR211" s="338"/>
      <c r="GS211" s="338"/>
      <c r="GT211" s="338"/>
      <c r="GU211" s="338"/>
      <c r="GV211" s="338"/>
      <c r="GW211" s="338"/>
      <c r="GX211" s="338"/>
      <c r="GY211" s="338"/>
      <c r="GZ211" s="338"/>
      <c r="HA211" s="338"/>
      <c r="HB211" s="338"/>
      <c r="HC211" s="338"/>
      <c r="HD211" s="338"/>
      <c r="HE211" s="338"/>
      <c r="HF211" s="338"/>
      <c r="HG211" s="338"/>
      <c r="HH211" s="338"/>
      <c r="HI211" s="338"/>
      <c r="HJ211" s="338"/>
      <c r="HK211" s="338"/>
      <c r="HL211" s="338"/>
      <c r="HM211" s="338"/>
      <c r="HN211" s="338"/>
      <c r="HO211" s="338"/>
      <c r="HP211" s="338"/>
      <c r="HQ211" s="338"/>
      <c r="HR211" s="338"/>
      <c r="HS211" s="338"/>
      <c r="HT211" s="338"/>
      <c r="HU211" s="338"/>
      <c r="HV211" s="338"/>
      <c r="HW211" s="338"/>
      <c r="HX211" s="338"/>
      <c r="HY211" s="338"/>
      <c r="HZ211" s="338"/>
      <c r="IA211" s="338"/>
      <c r="IB211" s="338"/>
      <c r="IC211" s="338"/>
      <c r="ID211" s="338"/>
      <c r="IE211" s="338"/>
      <c r="IF211" s="338"/>
      <c r="IG211" s="338"/>
      <c r="IH211" s="338"/>
      <c r="II211" s="338"/>
      <c r="IJ211" s="338"/>
      <c r="IK211" s="338"/>
      <c r="IL211" s="338"/>
      <c r="IM211" s="338"/>
      <c r="IN211" s="338"/>
      <c r="IO211" s="338"/>
      <c r="IP211" s="338"/>
      <c r="IQ211" s="338"/>
      <c r="IR211" s="338"/>
      <c r="IS211" s="338"/>
      <c r="IT211" s="338"/>
      <c r="IU211" s="338"/>
      <c r="IV211" s="338"/>
      <c r="IW211" s="338"/>
      <c r="IX211" s="338"/>
      <c r="IY211" s="338"/>
      <c r="IZ211" s="338"/>
      <c r="JA211" s="338"/>
      <c r="JB211" s="338"/>
      <c r="JC211" s="338"/>
      <c r="JD211" s="338"/>
      <c r="JE211" s="338"/>
      <c r="JF211" s="338"/>
      <c r="JG211" s="338"/>
      <c r="JH211" s="338"/>
      <c r="JI211" s="338"/>
      <c r="JJ211" s="338"/>
      <c r="JK211" s="338"/>
      <c r="JL211" s="338"/>
      <c r="JM211" s="338"/>
      <c r="JN211" s="338"/>
      <c r="JO211" s="338"/>
      <c r="JP211" s="338"/>
      <c r="JQ211" s="338"/>
      <c r="JR211" s="338"/>
      <c r="JS211" s="338"/>
      <c r="JT211" s="338"/>
      <c r="JU211" s="338"/>
      <c r="JV211" s="338"/>
      <c r="JW211" s="338"/>
      <c r="JX211" s="338"/>
      <c r="JY211" s="338"/>
      <c r="JZ211" s="338"/>
      <c r="KA211" s="338"/>
      <c r="KB211" s="338"/>
      <c r="KC211" s="338"/>
      <c r="KD211" s="338"/>
      <c r="KE211" s="338"/>
      <c r="KF211" s="338"/>
      <c r="KG211" s="338"/>
      <c r="KH211" s="338"/>
      <c r="KI211" s="338"/>
      <c r="KJ211" s="338"/>
      <c r="KK211" s="338"/>
      <c r="KL211" s="338"/>
      <c r="KM211" s="338"/>
      <c r="KN211" s="338"/>
      <c r="KO211" s="338"/>
      <c r="KP211" s="338"/>
      <c r="KQ211" s="338"/>
      <c r="KR211" s="338"/>
      <c r="KS211" s="338"/>
      <c r="KT211" s="338"/>
      <c r="KU211" s="338"/>
      <c r="KV211" s="338"/>
      <c r="KW211" s="338"/>
      <c r="KX211" s="338"/>
      <c r="KY211" s="338"/>
      <c r="KZ211" s="338"/>
      <c r="LA211" s="338"/>
      <c r="LB211" s="338"/>
      <c r="LC211" s="338"/>
      <c r="LD211" s="338"/>
      <c r="LE211" s="338"/>
      <c r="LF211" s="338"/>
      <c r="LG211" s="338"/>
      <c r="LH211" s="338"/>
      <c r="LI211" s="338"/>
      <c r="LJ211" s="338"/>
      <c r="LK211" s="338"/>
      <c r="LL211" s="338"/>
      <c r="LM211" s="338"/>
      <c r="LN211" s="338"/>
      <c r="LO211" s="338"/>
      <c r="LP211" s="338"/>
      <c r="LQ211" s="338"/>
      <c r="LR211" s="338"/>
      <c r="LS211" s="338"/>
      <c r="LT211" s="338"/>
      <c r="LU211" s="338"/>
      <c r="LV211" s="338"/>
      <c r="LW211" s="338"/>
      <c r="LX211" s="338"/>
      <c r="LY211" s="338"/>
      <c r="LZ211" s="338"/>
      <c r="MA211" s="338"/>
      <c r="MB211" s="338"/>
      <c r="MC211" s="338"/>
      <c r="MD211" s="338"/>
      <c r="ME211" s="338"/>
      <c r="MF211" s="338"/>
      <c r="MG211" s="338"/>
      <c r="MH211" s="338"/>
      <c r="MI211" s="338"/>
      <c r="MJ211" s="338"/>
      <c r="MK211" s="338"/>
      <c r="ML211" s="338"/>
      <c r="MM211" s="338"/>
      <c r="MN211" s="338"/>
      <c r="MO211" s="338"/>
      <c r="MP211" s="338"/>
      <c r="MQ211" s="338"/>
      <c r="MR211" s="338"/>
      <c r="MS211" s="338"/>
      <c r="MT211" s="338"/>
      <c r="MU211" s="338"/>
      <c r="MV211" s="338"/>
      <c r="MW211" s="338"/>
      <c r="MX211" s="338"/>
      <c r="MY211" s="338"/>
      <c r="MZ211" s="338"/>
      <c r="NA211" s="338"/>
      <c r="NB211" s="338"/>
      <c r="NC211" s="338"/>
      <c r="ND211" s="338"/>
      <c r="NE211" s="338"/>
      <c r="NF211" s="338"/>
      <c r="NG211" s="338"/>
      <c r="NH211" s="338"/>
      <c r="NI211" s="338"/>
      <c r="NJ211" s="338"/>
      <c r="NK211" s="338"/>
      <c r="NL211" s="338"/>
      <c r="NM211" s="338"/>
      <c r="NN211" s="338"/>
      <c r="NO211" s="338"/>
      <c r="NP211" s="338"/>
      <c r="NQ211" s="338"/>
      <c r="NR211" s="338"/>
      <c r="NS211" s="338"/>
      <c r="NT211" s="338"/>
      <c r="NU211" s="338"/>
      <c r="NV211" s="338"/>
      <c r="NW211" s="338"/>
      <c r="NX211" s="338"/>
      <c r="NY211" s="338"/>
      <c r="NZ211" s="338"/>
      <c r="OA211" s="338"/>
      <c r="OB211" s="338"/>
      <c r="OC211" s="338"/>
      <c r="OD211" s="338"/>
      <c r="OE211" s="338"/>
      <c r="OF211" s="338"/>
      <c r="OG211" s="338"/>
      <c r="OH211" s="338"/>
      <c r="OI211" s="338"/>
      <c r="OJ211" s="338"/>
      <c r="OK211" s="338"/>
      <c r="OL211" s="338"/>
      <c r="OM211" s="338"/>
      <c r="ON211" s="338"/>
      <c r="OO211" s="338"/>
      <c r="OP211" s="338"/>
      <c r="OQ211" s="338"/>
      <c r="OR211" s="338"/>
      <c r="OS211" s="338"/>
      <c r="OT211" s="338"/>
      <c r="OU211" s="338"/>
      <c r="OV211" s="338"/>
      <c r="OW211" s="338"/>
      <c r="OX211" s="338"/>
      <c r="OY211" s="338"/>
      <c r="OZ211" s="338"/>
      <c r="PA211" s="338"/>
      <c r="PB211" s="338"/>
      <c r="PC211" s="338"/>
      <c r="PD211" s="338"/>
      <c r="PE211" s="338"/>
      <c r="PF211" s="338"/>
      <c r="PG211" s="338"/>
      <c r="PH211" s="338"/>
      <c r="PI211" s="338"/>
      <c r="PJ211" s="338"/>
      <c r="PK211" s="338"/>
      <c r="PL211" s="338"/>
      <c r="PM211" s="338"/>
      <c r="PN211" s="338"/>
      <c r="PO211" s="338"/>
      <c r="PP211" s="338"/>
      <c r="PQ211" s="338"/>
      <c r="PR211" s="338"/>
      <c r="PS211" s="338"/>
      <c r="PT211" s="338"/>
      <c r="PU211" s="338"/>
      <c r="PV211" s="338"/>
      <c r="PW211" s="338"/>
      <c r="PX211" s="338"/>
      <c r="PY211" s="338"/>
      <c r="PZ211" s="338"/>
      <c r="QA211" s="338"/>
      <c r="QB211" s="338"/>
      <c r="QC211" s="338"/>
      <c r="QD211" s="338"/>
      <c r="QE211" s="338"/>
      <c r="QF211" s="338"/>
      <c r="QG211" s="338"/>
      <c r="QH211" s="338"/>
      <c r="QI211" s="338"/>
      <c r="QJ211" s="338"/>
      <c r="QK211" s="338"/>
      <c r="QL211" s="338"/>
      <c r="QM211" s="338"/>
      <c r="QN211" s="338"/>
      <c r="QO211" s="338"/>
      <c r="QP211" s="338"/>
      <c r="QQ211" s="338"/>
      <c r="QR211" s="338"/>
      <c r="QS211" s="338"/>
      <c r="QT211" s="338"/>
      <c r="QU211" s="338"/>
      <c r="QV211" s="338"/>
      <c r="QW211" s="338"/>
      <c r="QX211" s="338"/>
      <c r="QY211" s="338"/>
      <c r="QZ211" s="338"/>
      <c r="RA211" s="338"/>
      <c r="RB211" s="338"/>
      <c r="RC211" s="338"/>
      <c r="RD211" s="338"/>
      <c r="RE211" s="338"/>
      <c r="RF211" s="338"/>
      <c r="RG211" s="338"/>
      <c r="RH211" s="338"/>
      <c r="RI211" s="338"/>
      <c r="RJ211" s="338"/>
      <c r="RK211" s="338"/>
      <c r="RL211" s="338"/>
      <c r="RM211" s="338"/>
      <c r="RN211" s="338"/>
      <c r="RO211" s="338"/>
      <c r="RP211" s="338"/>
      <c r="RQ211" s="338"/>
      <c r="RR211" s="338"/>
      <c r="RS211" s="338"/>
      <c r="RT211" s="338"/>
      <c r="RU211" s="338"/>
      <c r="RV211" s="338"/>
      <c r="RW211" s="338"/>
      <c r="RX211" s="338"/>
      <c r="RY211" s="338"/>
      <c r="RZ211" s="338"/>
      <c r="SA211" s="338"/>
      <c r="SB211" s="338"/>
      <c r="SC211" s="338"/>
      <c r="SD211" s="338"/>
      <c r="SE211" s="338"/>
      <c r="SF211" s="338"/>
      <c r="SG211" s="338"/>
      <c r="SH211" s="338"/>
      <c r="SI211" s="338"/>
      <c r="SJ211" s="338"/>
      <c r="SK211" s="338"/>
      <c r="SL211" s="338"/>
      <c r="SM211" s="338"/>
      <c r="SN211" s="338"/>
      <c r="SO211" s="338"/>
      <c r="SP211" s="338"/>
      <c r="SQ211" s="338"/>
      <c r="SR211" s="338"/>
      <c r="SS211" s="338"/>
      <c r="ST211" s="338"/>
      <c r="SU211" s="338"/>
      <c r="SV211" s="338"/>
      <c r="SW211" s="338"/>
      <c r="SX211" s="338"/>
      <c r="SY211" s="338"/>
      <c r="SZ211" s="338"/>
      <c r="TA211" s="338"/>
      <c r="TB211" s="338"/>
      <c r="TC211" s="338"/>
      <c r="TD211" s="338"/>
      <c r="TE211" s="338"/>
      <c r="TF211" s="338"/>
      <c r="TG211" s="338"/>
      <c r="TH211" s="338"/>
      <c r="TI211" s="338"/>
      <c r="TJ211" s="338"/>
      <c r="TK211" s="338"/>
      <c r="TL211" s="338"/>
      <c r="TM211" s="338"/>
      <c r="TN211" s="338"/>
      <c r="TO211" s="338"/>
      <c r="TP211" s="338"/>
      <c r="TQ211" s="338"/>
      <c r="TR211" s="338"/>
      <c r="TS211" s="338"/>
      <c r="TT211" s="338"/>
      <c r="TU211" s="338"/>
      <c r="TV211" s="338"/>
      <c r="TW211" s="338"/>
      <c r="TX211" s="338"/>
      <c r="TY211" s="338"/>
      <c r="TZ211" s="338"/>
      <c r="UA211" s="338"/>
      <c r="UB211" s="338"/>
      <c r="UC211" s="338"/>
      <c r="UD211" s="338"/>
      <c r="UE211" s="338"/>
      <c r="UF211" s="338"/>
      <c r="UG211" s="338"/>
      <c r="UH211" s="338"/>
      <c r="UI211" s="338"/>
      <c r="UJ211" s="338"/>
      <c r="UK211" s="338"/>
      <c r="UL211" s="338"/>
      <c r="UM211" s="338"/>
      <c r="UN211" s="338"/>
      <c r="UO211" s="338"/>
      <c r="UP211" s="338"/>
      <c r="UQ211" s="338"/>
      <c r="UR211" s="338"/>
      <c r="US211" s="338"/>
      <c r="UT211" s="338"/>
      <c r="UU211" s="338"/>
      <c r="UV211" s="338"/>
      <c r="UW211" s="338"/>
      <c r="UX211" s="338"/>
      <c r="UY211" s="338"/>
      <c r="UZ211" s="338"/>
      <c r="VA211" s="338"/>
      <c r="VB211" s="338"/>
      <c r="VC211" s="338"/>
      <c r="VD211" s="338"/>
      <c r="VE211" s="338"/>
      <c r="VF211" s="338"/>
      <c r="VG211" s="338"/>
      <c r="VH211" s="338"/>
      <c r="VI211" s="338"/>
      <c r="VJ211" s="338"/>
      <c r="VK211" s="338"/>
      <c r="VL211" s="338"/>
      <c r="VM211" s="338"/>
      <c r="VN211" s="338"/>
      <c r="VO211" s="338"/>
      <c r="VP211" s="338"/>
      <c r="VQ211" s="338"/>
      <c r="VR211" s="338"/>
      <c r="VS211" s="338"/>
      <c r="VT211" s="338"/>
      <c r="VU211" s="338"/>
      <c r="VV211" s="338"/>
      <c r="VW211" s="338"/>
      <c r="VX211" s="338"/>
      <c r="VY211" s="338"/>
      <c r="VZ211" s="338"/>
      <c r="WA211" s="338"/>
      <c r="WB211" s="338"/>
      <c r="WC211" s="338"/>
      <c r="WD211" s="338"/>
      <c r="WE211" s="338"/>
      <c r="WF211" s="338"/>
      <c r="WG211" s="338"/>
      <c r="WH211" s="338"/>
      <c r="WI211" s="338"/>
      <c r="WJ211" s="338"/>
      <c r="WK211" s="338"/>
      <c r="WL211" s="338"/>
      <c r="WM211" s="338"/>
      <c r="WN211" s="338"/>
      <c r="WO211" s="338"/>
      <c r="WP211" s="338"/>
      <c r="WQ211" s="338"/>
      <c r="WR211" s="338"/>
      <c r="WS211" s="338"/>
      <c r="WT211" s="338"/>
      <c r="WU211" s="338"/>
      <c r="WV211" s="338"/>
      <c r="WW211" s="338"/>
      <c r="WX211" s="338"/>
      <c r="WY211" s="338"/>
      <c r="WZ211" s="338"/>
      <c r="XA211" s="338"/>
      <c r="XB211" s="338"/>
      <c r="XC211" s="338"/>
      <c r="XD211" s="338"/>
      <c r="XE211" s="338"/>
      <c r="XF211" s="338"/>
      <c r="XG211" s="338"/>
      <c r="XH211" s="338"/>
      <c r="XI211" s="338"/>
      <c r="XJ211" s="338"/>
      <c r="XK211" s="338"/>
      <c r="XL211" s="338"/>
      <c r="XM211" s="338"/>
      <c r="XN211" s="338"/>
      <c r="XO211" s="338"/>
      <c r="XP211" s="338"/>
      <c r="XQ211" s="338"/>
      <c r="XR211" s="338"/>
      <c r="XS211" s="338"/>
      <c r="XT211" s="338"/>
      <c r="XU211" s="338"/>
      <c r="XV211" s="338"/>
      <c r="XW211" s="338"/>
      <c r="XX211" s="338"/>
      <c r="XY211" s="338"/>
      <c r="XZ211" s="338"/>
      <c r="YA211" s="338"/>
      <c r="YB211" s="338"/>
      <c r="YC211" s="338"/>
      <c r="YD211" s="338"/>
      <c r="YE211" s="338"/>
      <c r="YF211" s="338"/>
      <c r="YG211" s="338"/>
      <c r="YH211" s="338"/>
      <c r="YI211" s="338"/>
      <c r="YJ211" s="338"/>
      <c r="YK211" s="338"/>
      <c r="YL211" s="338"/>
      <c r="YM211" s="338"/>
      <c r="YN211" s="338"/>
      <c r="YO211" s="338"/>
      <c r="YP211" s="338"/>
      <c r="YQ211" s="338"/>
      <c r="YR211" s="338"/>
      <c r="YS211" s="338"/>
      <c r="YT211" s="338"/>
      <c r="YU211" s="338"/>
      <c r="YV211" s="338"/>
      <c r="YW211" s="338"/>
      <c r="YX211" s="338"/>
      <c r="YY211" s="338"/>
      <c r="YZ211" s="338"/>
      <c r="ZA211" s="338"/>
      <c r="ZB211" s="338"/>
      <c r="ZC211" s="338"/>
      <c r="ZD211" s="338"/>
      <c r="ZE211" s="338"/>
      <c r="ZF211" s="338"/>
      <c r="ZG211" s="338"/>
      <c r="ZH211" s="338"/>
      <c r="ZI211" s="338"/>
      <c r="ZJ211" s="338"/>
      <c r="ZK211" s="338"/>
      <c r="ZL211" s="338"/>
      <c r="ZM211" s="338"/>
      <c r="ZN211" s="338"/>
      <c r="ZO211" s="338"/>
      <c r="ZP211" s="338"/>
      <c r="ZQ211" s="338"/>
      <c r="ZR211" s="338"/>
      <c r="ZS211" s="338"/>
      <c r="ZT211" s="338"/>
      <c r="ZU211" s="338"/>
      <c r="ZV211" s="338"/>
      <c r="ZW211" s="338"/>
      <c r="ZX211" s="338"/>
      <c r="ZY211" s="338"/>
      <c r="ZZ211" s="338"/>
      <c r="AAA211" s="338"/>
      <c r="AAB211" s="338"/>
      <c r="AAC211" s="338"/>
      <c r="AAD211" s="338"/>
      <c r="AAE211" s="338"/>
      <c r="AAF211" s="338"/>
      <c r="AAG211" s="338"/>
      <c r="AAH211" s="338"/>
      <c r="AAI211" s="338"/>
      <c r="AAJ211" s="338"/>
      <c r="AAK211" s="338"/>
      <c r="AAL211" s="338"/>
      <c r="AAM211" s="338"/>
      <c r="AAN211" s="338"/>
      <c r="AAO211" s="338"/>
      <c r="AAP211" s="338"/>
      <c r="AAQ211" s="338"/>
      <c r="AAR211" s="338"/>
      <c r="AAS211" s="338"/>
      <c r="AAT211" s="338"/>
      <c r="AAU211" s="338"/>
      <c r="AAV211" s="338"/>
      <c r="AAW211" s="338"/>
      <c r="AAX211" s="338"/>
      <c r="AAY211" s="338"/>
      <c r="AAZ211" s="338"/>
      <c r="ABA211" s="338"/>
      <c r="ABB211" s="338"/>
      <c r="ABC211" s="338"/>
      <c r="ABD211" s="338"/>
      <c r="ABE211" s="338"/>
      <c r="ABF211" s="338"/>
      <c r="ABG211" s="338"/>
      <c r="ABH211" s="338"/>
      <c r="ABI211" s="338"/>
      <c r="ABJ211" s="338"/>
      <c r="ABK211" s="338"/>
      <c r="ABL211" s="338"/>
      <c r="ABM211" s="338"/>
      <c r="ABN211" s="338"/>
      <c r="ABO211" s="338"/>
      <c r="ABP211" s="338"/>
      <c r="ABQ211" s="338"/>
      <c r="ABR211" s="338"/>
      <c r="ABS211" s="338"/>
      <c r="ABT211" s="338"/>
      <c r="ABU211" s="338"/>
      <c r="ABV211" s="338"/>
      <c r="ABW211" s="338"/>
      <c r="ABX211" s="338"/>
      <c r="ABY211" s="338"/>
      <c r="ABZ211" s="338"/>
      <c r="ACA211" s="338"/>
      <c r="ACB211" s="338"/>
      <c r="ACC211" s="338"/>
      <c r="ACD211" s="338"/>
      <c r="ACE211" s="338"/>
      <c r="ACF211" s="338"/>
      <c r="ACG211" s="338"/>
      <c r="ACH211" s="338"/>
      <c r="ACI211" s="338"/>
      <c r="ACJ211" s="338"/>
      <c r="ACK211" s="338"/>
      <c r="ACL211" s="338"/>
      <c r="ACM211" s="338"/>
      <c r="ACN211" s="338"/>
      <c r="ACO211" s="338"/>
      <c r="ACP211" s="338"/>
      <c r="ACQ211" s="338"/>
      <c r="ACR211" s="338"/>
      <c r="ACS211" s="338"/>
      <c r="ACT211" s="338"/>
      <c r="ACU211" s="338"/>
      <c r="ACV211" s="338"/>
      <c r="ACW211" s="338"/>
      <c r="ACX211" s="338"/>
      <c r="ACY211" s="338"/>
      <c r="ACZ211" s="338"/>
      <c r="ADA211" s="338"/>
      <c r="ADB211" s="338"/>
      <c r="ADC211" s="338"/>
      <c r="ADD211" s="338"/>
      <c r="ADE211" s="338"/>
      <c r="ADF211" s="338"/>
      <c r="ADG211" s="338"/>
      <c r="ADH211" s="338"/>
      <c r="ADI211" s="338"/>
      <c r="ADJ211" s="338"/>
      <c r="ADK211" s="338"/>
      <c r="ADL211" s="338"/>
      <c r="ADM211" s="338"/>
      <c r="ADN211" s="338"/>
      <c r="ADO211" s="338"/>
      <c r="ADP211" s="338"/>
      <c r="ADQ211" s="338"/>
      <c r="ADR211" s="338"/>
      <c r="ADS211" s="338"/>
      <c r="ADT211" s="338"/>
      <c r="ADU211" s="338"/>
      <c r="ADV211" s="338"/>
      <c r="ADW211" s="338"/>
      <c r="ADX211" s="338"/>
      <c r="ADY211" s="338"/>
      <c r="ADZ211" s="338"/>
      <c r="AEA211" s="338"/>
      <c r="AEB211" s="338"/>
      <c r="AEC211" s="338"/>
      <c r="AED211" s="338"/>
      <c r="AEE211" s="338"/>
      <c r="AEF211" s="338"/>
      <c r="AEG211" s="338"/>
      <c r="AEH211" s="338"/>
      <c r="AEI211" s="338"/>
      <c r="AEJ211" s="338"/>
      <c r="AEK211" s="338"/>
      <c r="AEL211" s="338"/>
      <c r="AEM211" s="338"/>
      <c r="AEN211" s="338"/>
      <c r="AEO211" s="338"/>
      <c r="AEP211" s="338"/>
      <c r="AEQ211" s="338"/>
      <c r="AER211" s="338"/>
      <c r="AES211" s="338"/>
      <c r="AET211" s="338"/>
      <c r="AEU211" s="338"/>
      <c r="AEV211" s="338"/>
      <c r="AEW211" s="338"/>
      <c r="AEX211" s="338"/>
      <c r="AEY211" s="338"/>
      <c r="AEZ211" s="338"/>
      <c r="AFA211" s="338"/>
      <c r="AFB211" s="338"/>
      <c r="AFC211" s="338"/>
      <c r="AFD211" s="338"/>
      <c r="AFE211" s="338"/>
      <c r="AFF211" s="338"/>
      <c r="AFG211" s="338"/>
      <c r="AFH211" s="338"/>
      <c r="AFI211" s="338"/>
      <c r="AFJ211" s="338"/>
      <c r="AFK211" s="338"/>
      <c r="AFL211" s="338"/>
      <c r="AFM211" s="338"/>
      <c r="AFN211" s="338"/>
      <c r="AFO211" s="338"/>
      <c r="AFP211" s="338"/>
      <c r="AFQ211" s="338"/>
      <c r="AFR211" s="338"/>
      <c r="AFS211" s="338"/>
      <c r="AFT211" s="338"/>
      <c r="AFU211" s="338"/>
      <c r="AFV211" s="338"/>
      <c r="AFW211" s="338"/>
      <c r="AFX211" s="338"/>
      <c r="AFY211" s="338"/>
      <c r="AFZ211" s="338"/>
      <c r="AGA211" s="338"/>
      <c r="AGB211" s="338"/>
      <c r="AGC211" s="338"/>
      <c r="AGD211" s="338"/>
      <c r="AGE211" s="338"/>
      <c r="AGF211" s="338"/>
      <c r="AGG211" s="338"/>
      <c r="AGH211" s="338"/>
      <c r="AGI211" s="338"/>
      <c r="AGJ211" s="338"/>
      <c r="AGK211" s="338"/>
      <c r="AGL211" s="338"/>
      <c r="AGM211" s="338"/>
      <c r="AGN211" s="338"/>
      <c r="AGO211" s="338"/>
      <c r="AGP211" s="338"/>
      <c r="AGQ211" s="338"/>
      <c r="AGR211" s="338"/>
      <c r="AGS211" s="338"/>
      <c r="AGT211" s="338"/>
      <c r="AGU211" s="338"/>
      <c r="AGV211" s="338"/>
      <c r="AGW211" s="338"/>
      <c r="AGX211" s="338"/>
      <c r="AGY211" s="338"/>
      <c r="AGZ211" s="338"/>
      <c r="AHA211" s="338"/>
      <c r="AHB211" s="338"/>
      <c r="AHC211" s="338"/>
      <c r="AHD211" s="338"/>
      <c r="AHE211" s="338"/>
      <c r="AHF211" s="338"/>
      <c r="AHG211" s="338"/>
      <c r="AHH211" s="338"/>
      <c r="AHI211" s="338"/>
      <c r="AHJ211" s="338"/>
      <c r="AHK211" s="338"/>
      <c r="AHL211" s="338"/>
      <c r="AHM211" s="338"/>
      <c r="AHN211" s="338"/>
      <c r="AHO211" s="338"/>
      <c r="AHP211" s="338"/>
      <c r="AHQ211" s="338"/>
      <c r="AHR211" s="338"/>
      <c r="AHS211" s="338"/>
      <c r="AHT211" s="338"/>
      <c r="AHU211" s="338"/>
      <c r="AHV211" s="338"/>
      <c r="AHW211" s="338"/>
      <c r="AHX211" s="338"/>
      <c r="AHY211" s="338"/>
      <c r="AHZ211" s="338"/>
      <c r="AIA211" s="338"/>
      <c r="AIB211" s="338"/>
      <c r="AIC211" s="338"/>
      <c r="AID211" s="338"/>
      <c r="AIE211" s="338"/>
      <c r="AIF211" s="338"/>
      <c r="AIG211" s="338"/>
      <c r="AIH211" s="338"/>
      <c r="AII211" s="338"/>
      <c r="AIJ211" s="338"/>
      <c r="AIK211" s="338"/>
      <c r="AIL211" s="338"/>
      <c r="AIM211" s="338"/>
      <c r="AIN211" s="338"/>
      <c r="AIO211" s="338"/>
      <c r="AIP211" s="338"/>
      <c r="AIQ211" s="338"/>
      <c r="AIR211" s="338"/>
      <c r="AIS211" s="338"/>
      <c r="AIT211" s="338"/>
      <c r="AIU211" s="338"/>
      <c r="AIV211" s="338"/>
      <c r="AIW211" s="338"/>
      <c r="AIX211" s="338"/>
      <c r="AIY211" s="338"/>
      <c r="AIZ211" s="338"/>
      <c r="AJA211" s="338"/>
      <c r="AJB211" s="338"/>
      <c r="AJC211" s="338"/>
      <c r="AJD211" s="338"/>
      <c r="AJE211" s="338"/>
      <c r="AJF211" s="338"/>
      <c r="AJG211" s="338"/>
      <c r="AJH211" s="338"/>
      <c r="AJI211" s="338"/>
      <c r="AJJ211" s="338"/>
      <c r="AJK211" s="338"/>
      <c r="AJL211" s="338"/>
      <c r="AJM211" s="338"/>
      <c r="AJN211" s="338"/>
      <c r="AJO211" s="338"/>
      <c r="AJP211" s="338"/>
      <c r="AJQ211" s="338"/>
      <c r="AJR211" s="338"/>
      <c r="AJS211" s="338"/>
      <c r="AJT211" s="338"/>
      <c r="AJU211" s="338"/>
      <c r="AJV211" s="338"/>
      <c r="AJW211" s="338"/>
      <c r="AJX211" s="338"/>
      <c r="AJY211" s="338"/>
      <c r="AJZ211" s="338"/>
      <c r="AKA211" s="338"/>
      <c r="AKB211" s="338"/>
      <c r="AKC211" s="338"/>
      <c r="AKD211" s="338"/>
      <c r="AKE211" s="338"/>
      <c r="AKF211" s="338"/>
      <c r="AKG211" s="338"/>
      <c r="AKH211" s="338"/>
      <c r="AKI211" s="338"/>
      <c r="AKJ211" s="338"/>
      <c r="AKK211" s="338"/>
      <c r="AKL211" s="338"/>
      <c r="AKM211" s="338"/>
      <c r="AKN211" s="338"/>
      <c r="AKO211" s="338"/>
      <c r="AKP211" s="338"/>
      <c r="AKQ211" s="338"/>
      <c r="AKR211" s="338"/>
      <c r="AKS211" s="338"/>
      <c r="AKT211" s="338"/>
      <c r="AKU211" s="338"/>
      <c r="AKV211" s="338"/>
      <c r="AKW211" s="338"/>
      <c r="AKX211" s="338"/>
      <c r="AKY211" s="338"/>
      <c r="AKZ211" s="338"/>
      <c r="ALA211" s="338"/>
      <c r="ALB211" s="338"/>
      <c r="ALC211" s="338"/>
      <c r="ALD211" s="338"/>
      <c r="ALE211" s="338"/>
      <c r="ALF211" s="338"/>
      <c r="ALG211" s="338"/>
      <c r="ALH211" s="338"/>
      <c r="ALI211" s="338"/>
      <c r="ALJ211" s="338"/>
      <c r="ALK211" s="338"/>
      <c r="ALL211" s="338"/>
      <c r="ALM211" s="338"/>
      <c r="ALN211" s="338"/>
      <c r="ALO211" s="338"/>
      <c r="ALP211" s="338"/>
      <c r="ALQ211" s="338"/>
      <c r="ALR211" s="338"/>
      <c r="ALS211" s="338"/>
      <c r="ALT211" s="338"/>
      <c r="ALU211" s="338"/>
      <c r="ALV211" s="338"/>
      <c r="ALW211" s="338"/>
      <c r="ALX211" s="338"/>
      <c r="ALY211" s="338"/>
      <c r="ALZ211" s="338"/>
      <c r="AMA211" s="338"/>
      <c r="AMB211" s="338"/>
      <c r="AMC211" s="338"/>
      <c r="AMD211" s="338"/>
      <c r="AME211" s="338"/>
      <c r="AMF211" s="338"/>
      <c r="AMG211" s="338"/>
      <c r="AMH211" s="338"/>
      <c r="AMI211" s="338"/>
      <c r="AMJ211" s="338"/>
    </row>
    <row r="212" spans="1:1024" customFormat="1" ht="15.6" customHeight="1" x14ac:dyDescent="0.3">
      <c r="A212" s="86">
        <v>31102</v>
      </c>
      <c r="B212" s="191" t="s">
        <v>82</v>
      </c>
      <c r="C212" s="89" t="s">
        <v>973</v>
      </c>
      <c r="D212" s="86" t="s">
        <v>801</v>
      </c>
      <c r="E212" s="159" t="s">
        <v>504</v>
      </c>
      <c r="F212" s="102" t="s">
        <v>641</v>
      </c>
      <c r="G212" s="159" t="s">
        <v>1222</v>
      </c>
      <c r="H212" s="82">
        <v>3</v>
      </c>
      <c r="I212" s="82">
        <v>2</v>
      </c>
      <c r="J212" s="82">
        <v>150</v>
      </c>
      <c r="K212" s="82">
        <v>60</v>
      </c>
      <c r="L212" s="82">
        <v>90</v>
      </c>
      <c r="M212" s="159" t="s">
        <v>507</v>
      </c>
      <c r="N212" s="83" t="s">
        <v>521</v>
      </c>
      <c r="O212" s="95" t="s">
        <v>946</v>
      </c>
      <c r="P212" s="95" t="s">
        <v>912</v>
      </c>
      <c r="Q212" s="133" t="s">
        <v>520</v>
      </c>
      <c r="R212" s="82">
        <v>31</v>
      </c>
      <c r="S212" s="159" t="s">
        <v>510</v>
      </c>
      <c r="T212" s="159" t="s">
        <v>509</v>
      </c>
      <c r="U212" s="108" t="s">
        <v>314</v>
      </c>
      <c r="V212" s="159" t="s">
        <v>38</v>
      </c>
      <c r="W212" s="79" t="s">
        <v>524</v>
      </c>
      <c r="X212" s="79" t="s">
        <v>590</v>
      </c>
      <c r="Y212" s="79" t="s">
        <v>32</v>
      </c>
      <c r="Z212" s="93" t="s">
        <v>509</v>
      </c>
      <c r="AA212" s="93" t="s">
        <v>518</v>
      </c>
      <c r="AB212" s="114" t="s">
        <v>515</v>
      </c>
      <c r="AC212" s="93" t="s">
        <v>517</v>
      </c>
      <c r="AD212" s="188" t="s">
        <v>516</v>
      </c>
      <c r="AE212" s="94"/>
      <c r="AF212" s="350"/>
      <c r="AG212" s="338"/>
      <c r="AH212" s="338"/>
      <c r="AI212" s="338"/>
      <c r="AJ212" s="338"/>
      <c r="AK212" s="338"/>
      <c r="AL212" s="338"/>
      <c r="AM212" s="338"/>
      <c r="AN212" s="338"/>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338"/>
      <c r="CA212" s="338"/>
      <c r="CB212" s="338"/>
      <c r="CC212" s="338"/>
      <c r="CD212" s="338"/>
      <c r="CE212" s="338"/>
      <c r="CF212" s="338"/>
      <c r="CG212" s="338"/>
      <c r="CH212" s="338"/>
      <c r="CI212" s="338"/>
      <c r="CJ212" s="338"/>
      <c r="CK212" s="338"/>
      <c r="CL212" s="338"/>
      <c r="CM212" s="338"/>
      <c r="CN212" s="338"/>
      <c r="CO212" s="338"/>
      <c r="CP212" s="338"/>
      <c r="CQ212" s="338"/>
      <c r="CR212" s="338"/>
      <c r="CS212" s="338"/>
      <c r="CT212" s="338"/>
      <c r="CU212" s="338"/>
      <c r="CV212" s="338"/>
      <c r="CW212" s="338"/>
      <c r="CX212" s="338"/>
      <c r="CY212" s="338"/>
      <c r="CZ212" s="338"/>
      <c r="DA212" s="338"/>
      <c r="DB212" s="338"/>
      <c r="DC212" s="338"/>
      <c r="DD212" s="338"/>
      <c r="DE212" s="338"/>
      <c r="DF212" s="338"/>
      <c r="DG212" s="338"/>
      <c r="DH212" s="338"/>
      <c r="DI212" s="338"/>
      <c r="DJ212" s="338"/>
      <c r="DK212" s="338"/>
      <c r="DL212" s="338"/>
      <c r="DM212" s="338"/>
      <c r="DN212" s="338"/>
      <c r="DO212" s="338"/>
      <c r="DP212" s="338"/>
      <c r="DQ212" s="338"/>
      <c r="DR212" s="338"/>
      <c r="DS212" s="338"/>
      <c r="DT212" s="338"/>
      <c r="DU212" s="338"/>
      <c r="DV212" s="338"/>
      <c r="DW212" s="338"/>
      <c r="DX212" s="338"/>
      <c r="DY212" s="338"/>
      <c r="DZ212" s="338"/>
      <c r="EA212" s="338"/>
      <c r="EB212" s="338"/>
      <c r="EC212" s="338"/>
      <c r="ED212" s="338"/>
      <c r="EE212" s="338"/>
      <c r="EF212" s="338"/>
      <c r="EG212" s="338"/>
      <c r="EH212" s="338"/>
      <c r="EI212" s="338"/>
      <c r="EJ212" s="338"/>
      <c r="EK212" s="338"/>
      <c r="EL212" s="338"/>
      <c r="EM212" s="338"/>
      <c r="EN212" s="338"/>
      <c r="EO212" s="338"/>
      <c r="EP212" s="338"/>
      <c r="EQ212" s="338"/>
      <c r="ER212" s="338"/>
      <c r="ES212" s="338"/>
      <c r="ET212" s="338"/>
      <c r="EU212" s="338"/>
      <c r="EV212" s="338"/>
      <c r="EW212" s="338"/>
      <c r="EX212" s="338"/>
      <c r="EY212" s="338"/>
      <c r="EZ212" s="338"/>
      <c r="FA212" s="338"/>
      <c r="FB212" s="338"/>
      <c r="FC212" s="338"/>
      <c r="FD212" s="338"/>
      <c r="FE212" s="338"/>
      <c r="FF212" s="338"/>
      <c r="FG212" s="338"/>
      <c r="FH212" s="338"/>
      <c r="FI212" s="338"/>
      <c r="FJ212" s="338"/>
      <c r="FK212" s="338"/>
      <c r="FL212" s="338"/>
      <c r="FM212" s="338"/>
      <c r="FN212" s="338"/>
      <c r="FO212" s="338"/>
      <c r="FP212" s="338"/>
      <c r="FQ212" s="338"/>
      <c r="FR212" s="338"/>
      <c r="FS212" s="338"/>
      <c r="FT212" s="338"/>
      <c r="FU212" s="338"/>
      <c r="FV212" s="338"/>
      <c r="FW212" s="338"/>
      <c r="FX212" s="338"/>
      <c r="FY212" s="338"/>
      <c r="FZ212" s="338"/>
      <c r="GA212" s="338"/>
      <c r="GB212" s="338"/>
      <c r="GC212" s="338"/>
      <c r="GD212" s="338"/>
      <c r="GE212" s="338"/>
      <c r="GF212" s="338"/>
      <c r="GG212" s="338"/>
      <c r="GH212" s="338"/>
      <c r="GI212" s="338"/>
      <c r="GJ212" s="338"/>
      <c r="GK212" s="338"/>
      <c r="GL212" s="338"/>
      <c r="GM212" s="338"/>
      <c r="GN212" s="338"/>
      <c r="GO212" s="338"/>
      <c r="GP212" s="338"/>
      <c r="GQ212" s="338"/>
      <c r="GR212" s="338"/>
      <c r="GS212" s="338"/>
      <c r="GT212" s="338"/>
      <c r="GU212" s="338"/>
      <c r="GV212" s="338"/>
      <c r="GW212" s="338"/>
      <c r="GX212" s="338"/>
      <c r="GY212" s="338"/>
      <c r="GZ212" s="338"/>
      <c r="HA212" s="338"/>
      <c r="HB212" s="338"/>
      <c r="HC212" s="338"/>
      <c r="HD212" s="338"/>
      <c r="HE212" s="338"/>
      <c r="HF212" s="338"/>
      <c r="HG212" s="338"/>
      <c r="HH212" s="338"/>
      <c r="HI212" s="338"/>
      <c r="HJ212" s="338"/>
      <c r="HK212" s="338"/>
      <c r="HL212" s="338"/>
      <c r="HM212" s="338"/>
      <c r="HN212" s="338"/>
      <c r="HO212" s="338"/>
      <c r="HP212" s="338"/>
      <c r="HQ212" s="338"/>
      <c r="HR212" s="338"/>
      <c r="HS212" s="338"/>
      <c r="HT212" s="338"/>
      <c r="HU212" s="338"/>
      <c r="HV212" s="338"/>
      <c r="HW212" s="338"/>
      <c r="HX212" s="338"/>
      <c r="HY212" s="338"/>
      <c r="HZ212" s="338"/>
      <c r="IA212" s="338"/>
      <c r="IB212" s="338"/>
      <c r="IC212" s="338"/>
      <c r="ID212" s="338"/>
      <c r="IE212" s="338"/>
      <c r="IF212" s="338"/>
      <c r="IG212" s="338"/>
      <c r="IH212" s="338"/>
      <c r="II212" s="338"/>
      <c r="IJ212" s="338"/>
      <c r="IK212" s="338"/>
      <c r="IL212" s="338"/>
      <c r="IM212" s="338"/>
      <c r="IN212" s="338"/>
      <c r="IO212" s="338"/>
      <c r="IP212" s="338"/>
      <c r="IQ212" s="338"/>
      <c r="IR212" s="338"/>
      <c r="IS212" s="338"/>
      <c r="IT212" s="338"/>
      <c r="IU212" s="338"/>
      <c r="IV212" s="338"/>
      <c r="IW212" s="338"/>
      <c r="IX212" s="338"/>
      <c r="IY212" s="338"/>
      <c r="IZ212" s="338"/>
      <c r="JA212" s="338"/>
      <c r="JB212" s="338"/>
      <c r="JC212" s="338"/>
      <c r="JD212" s="338"/>
      <c r="JE212" s="338"/>
      <c r="JF212" s="338"/>
      <c r="JG212" s="338"/>
      <c r="JH212" s="338"/>
      <c r="JI212" s="338"/>
      <c r="JJ212" s="338"/>
      <c r="JK212" s="338"/>
      <c r="JL212" s="338"/>
      <c r="JM212" s="338"/>
      <c r="JN212" s="338"/>
      <c r="JO212" s="338"/>
      <c r="JP212" s="338"/>
      <c r="JQ212" s="338"/>
      <c r="JR212" s="338"/>
      <c r="JS212" s="338"/>
      <c r="JT212" s="338"/>
      <c r="JU212" s="338"/>
      <c r="JV212" s="338"/>
      <c r="JW212" s="338"/>
      <c r="JX212" s="338"/>
      <c r="JY212" s="338"/>
      <c r="JZ212" s="338"/>
      <c r="KA212" s="338"/>
      <c r="KB212" s="338"/>
      <c r="KC212" s="338"/>
      <c r="KD212" s="338"/>
      <c r="KE212" s="338"/>
      <c r="KF212" s="338"/>
      <c r="KG212" s="338"/>
      <c r="KH212" s="338"/>
      <c r="KI212" s="338"/>
      <c r="KJ212" s="338"/>
      <c r="KK212" s="338"/>
      <c r="KL212" s="338"/>
      <c r="KM212" s="338"/>
      <c r="KN212" s="338"/>
      <c r="KO212" s="338"/>
      <c r="KP212" s="338"/>
      <c r="KQ212" s="338"/>
      <c r="KR212" s="338"/>
      <c r="KS212" s="338"/>
      <c r="KT212" s="338"/>
      <c r="KU212" s="338"/>
      <c r="KV212" s="338"/>
      <c r="KW212" s="338"/>
      <c r="KX212" s="338"/>
      <c r="KY212" s="338"/>
      <c r="KZ212" s="338"/>
      <c r="LA212" s="338"/>
      <c r="LB212" s="338"/>
      <c r="LC212" s="338"/>
      <c r="LD212" s="338"/>
      <c r="LE212" s="338"/>
      <c r="LF212" s="338"/>
      <c r="LG212" s="338"/>
      <c r="LH212" s="338"/>
      <c r="LI212" s="338"/>
      <c r="LJ212" s="338"/>
      <c r="LK212" s="338"/>
      <c r="LL212" s="338"/>
      <c r="LM212" s="338"/>
      <c r="LN212" s="338"/>
      <c r="LO212" s="338"/>
      <c r="LP212" s="338"/>
      <c r="LQ212" s="338"/>
      <c r="LR212" s="338"/>
      <c r="LS212" s="338"/>
      <c r="LT212" s="338"/>
      <c r="LU212" s="338"/>
      <c r="LV212" s="338"/>
      <c r="LW212" s="338"/>
      <c r="LX212" s="338"/>
      <c r="LY212" s="338"/>
      <c r="LZ212" s="338"/>
      <c r="MA212" s="338"/>
      <c r="MB212" s="338"/>
      <c r="MC212" s="338"/>
      <c r="MD212" s="338"/>
      <c r="ME212" s="338"/>
      <c r="MF212" s="338"/>
      <c r="MG212" s="338"/>
      <c r="MH212" s="338"/>
      <c r="MI212" s="338"/>
      <c r="MJ212" s="338"/>
      <c r="MK212" s="338"/>
      <c r="ML212" s="338"/>
      <c r="MM212" s="338"/>
      <c r="MN212" s="338"/>
      <c r="MO212" s="338"/>
      <c r="MP212" s="338"/>
      <c r="MQ212" s="338"/>
      <c r="MR212" s="338"/>
      <c r="MS212" s="338"/>
      <c r="MT212" s="338"/>
      <c r="MU212" s="338"/>
      <c r="MV212" s="338"/>
      <c r="MW212" s="338"/>
      <c r="MX212" s="338"/>
      <c r="MY212" s="338"/>
      <c r="MZ212" s="338"/>
      <c r="NA212" s="338"/>
      <c r="NB212" s="338"/>
      <c r="NC212" s="338"/>
      <c r="ND212" s="338"/>
      <c r="NE212" s="338"/>
      <c r="NF212" s="338"/>
      <c r="NG212" s="338"/>
      <c r="NH212" s="338"/>
      <c r="NI212" s="338"/>
      <c r="NJ212" s="338"/>
      <c r="NK212" s="338"/>
      <c r="NL212" s="338"/>
      <c r="NM212" s="338"/>
      <c r="NN212" s="338"/>
      <c r="NO212" s="338"/>
      <c r="NP212" s="338"/>
      <c r="NQ212" s="338"/>
      <c r="NR212" s="338"/>
      <c r="NS212" s="338"/>
      <c r="NT212" s="338"/>
      <c r="NU212" s="338"/>
      <c r="NV212" s="338"/>
      <c r="NW212" s="338"/>
      <c r="NX212" s="338"/>
      <c r="NY212" s="338"/>
      <c r="NZ212" s="338"/>
      <c r="OA212" s="338"/>
      <c r="OB212" s="338"/>
      <c r="OC212" s="338"/>
      <c r="OD212" s="338"/>
      <c r="OE212" s="338"/>
      <c r="OF212" s="338"/>
      <c r="OG212" s="338"/>
      <c r="OH212" s="338"/>
      <c r="OI212" s="338"/>
      <c r="OJ212" s="338"/>
      <c r="OK212" s="338"/>
      <c r="OL212" s="338"/>
      <c r="OM212" s="338"/>
      <c r="ON212" s="338"/>
      <c r="OO212" s="338"/>
      <c r="OP212" s="338"/>
      <c r="OQ212" s="338"/>
      <c r="OR212" s="338"/>
      <c r="OS212" s="338"/>
      <c r="OT212" s="338"/>
      <c r="OU212" s="338"/>
      <c r="OV212" s="338"/>
      <c r="OW212" s="338"/>
      <c r="OX212" s="338"/>
      <c r="OY212" s="338"/>
      <c r="OZ212" s="338"/>
      <c r="PA212" s="338"/>
      <c r="PB212" s="338"/>
      <c r="PC212" s="338"/>
      <c r="PD212" s="338"/>
      <c r="PE212" s="338"/>
      <c r="PF212" s="338"/>
      <c r="PG212" s="338"/>
      <c r="PH212" s="338"/>
      <c r="PI212" s="338"/>
      <c r="PJ212" s="338"/>
      <c r="PK212" s="338"/>
      <c r="PL212" s="338"/>
      <c r="PM212" s="338"/>
      <c r="PN212" s="338"/>
      <c r="PO212" s="338"/>
      <c r="PP212" s="338"/>
      <c r="PQ212" s="338"/>
      <c r="PR212" s="338"/>
      <c r="PS212" s="338"/>
      <c r="PT212" s="338"/>
      <c r="PU212" s="338"/>
      <c r="PV212" s="338"/>
      <c r="PW212" s="338"/>
      <c r="PX212" s="338"/>
      <c r="PY212" s="338"/>
      <c r="PZ212" s="338"/>
      <c r="QA212" s="338"/>
      <c r="QB212" s="338"/>
      <c r="QC212" s="338"/>
      <c r="QD212" s="338"/>
      <c r="QE212" s="338"/>
      <c r="QF212" s="338"/>
      <c r="QG212" s="338"/>
      <c r="QH212" s="338"/>
      <c r="QI212" s="338"/>
      <c r="QJ212" s="338"/>
      <c r="QK212" s="338"/>
      <c r="QL212" s="338"/>
      <c r="QM212" s="338"/>
      <c r="QN212" s="338"/>
      <c r="QO212" s="338"/>
      <c r="QP212" s="338"/>
      <c r="QQ212" s="338"/>
      <c r="QR212" s="338"/>
      <c r="QS212" s="338"/>
      <c r="QT212" s="338"/>
      <c r="QU212" s="338"/>
      <c r="QV212" s="338"/>
      <c r="QW212" s="338"/>
      <c r="QX212" s="338"/>
      <c r="QY212" s="338"/>
      <c r="QZ212" s="338"/>
      <c r="RA212" s="338"/>
      <c r="RB212" s="338"/>
      <c r="RC212" s="338"/>
      <c r="RD212" s="338"/>
      <c r="RE212" s="338"/>
      <c r="RF212" s="338"/>
      <c r="RG212" s="338"/>
      <c r="RH212" s="338"/>
      <c r="RI212" s="338"/>
      <c r="RJ212" s="338"/>
      <c r="RK212" s="338"/>
      <c r="RL212" s="338"/>
      <c r="RM212" s="338"/>
      <c r="RN212" s="338"/>
      <c r="RO212" s="338"/>
      <c r="RP212" s="338"/>
      <c r="RQ212" s="338"/>
      <c r="RR212" s="338"/>
      <c r="RS212" s="338"/>
      <c r="RT212" s="338"/>
      <c r="RU212" s="338"/>
      <c r="RV212" s="338"/>
      <c r="RW212" s="338"/>
      <c r="RX212" s="338"/>
      <c r="RY212" s="338"/>
      <c r="RZ212" s="338"/>
      <c r="SA212" s="338"/>
      <c r="SB212" s="338"/>
      <c r="SC212" s="338"/>
      <c r="SD212" s="338"/>
      <c r="SE212" s="338"/>
      <c r="SF212" s="338"/>
      <c r="SG212" s="338"/>
      <c r="SH212" s="338"/>
      <c r="SI212" s="338"/>
      <c r="SJ212" s="338"/>
      <c r="SK212" s="338"/>
      <c r="SL212" s="338"/>
      <c r="SM212" s="338"/>
      <c r="SN212" s="338"/>
      <c r="SO212" s="338"/>
      <c r="SP212" s="338"/>
      <c r="SQ212" s="338"/>
      <c r="SR212" s="338"/>
      <c r="SS212" s="338"/>
      <c r="ST212" s="338"/>
      <c r="SU212" s="338"/>
      <c r="SV212" s="338"/>
      <c r="SW212" s="338"/>
      <c r="SX212" s="338"/>
      <c r="SY212" s="338"/>
      <c r="SZ212" s="338"/>
      <c r="TA212" s="338"/>
      <c r="TB212" s="338"/>
      <c r="TC212" s="338"/>
      <c r="TD212" s="338"/>
      <c r="TE212" s="338"/>
      <c r="TF212" s="338"/>
      <c r="TG212" s="338"/>
      <c r="TH212" s="338"/>
      <c r="TI212" s="338"/>
      <c r="TJ212" s="338"/>
      <c r="TK212" s="338"/>
      <c r="TL212" s="338"/>
      <c r="TM212" s="338"/>
      <c r="TN212" s="338"/>
      <c r="TO212" s="338"/>
      <c r="TP212" s="338"/>
      <c r="TQ212" s="338"/>
      <c r="TR212" s="338"/>
      <c r="TS212" s="338"/>
      <c r="TT212" s="338"/>
      <c r="TU212" s="338"/>
      <c r="TV212" s="338"/>
      <c r="TW212" s="338"/>
      <c r="TX212" s="338"/>
      <c r="TY212" s="338"/>
      <c r="TZ212" s="338"/>
      <c r="UA212" s="338"/>
      <c r="UB212" s="338"/>
      <c r="UC212" s="338"/>
      <c r="UD212" s="338"/>
      <c r="UE212" s="338"/>
      <c r="UF212" s="338"/>
      <c r="UG212" s="338"/>
      <c r="UH212" s="338"/>
      <c r="UI212" s="338"/>
      <c r="UJ212" s="338"/>
      <c r="UK212" s="338"/>
      <c r="UL212" s="338"/>
      <c r="UM212" s="338"/>
      <c r="UN212" s="338"/>
      <c r="UO212" s="338"/>
      <c r="UP212" s="338"/>
      <c r="UQ212" s="338"/>
      <c r="UR212" s="338"/>
      <c r="US212" s="338"/>
      <c r="UT212" s="338"/>
      <c r="UU212" s="338"/>
      <c r="UV212" s="338"/>
      <c r="UW212" s="338"/>
      <c r="UX212" s="338"/>
      <c r="UY212" s="338"/>
      <c r="UZ212" s="338"/>
      <c r="VA212" s="338"/>
      <c r="VB212" s="338"/>
      <c r="VC212" s="338"/>
      <c r="VD212" s="338"/>
      <c r="VE212" s="338"/>
      <c r="VF212" s="338"/>
      <c r="VG212" s="338"/>
      <c r="VH212" s="338"/>
      <c r="VI212" s="338"/>
      <c r="VJ212" s="338"/>
      <c r="VK212" s="338"/>
      <c r="VL212" s="338"/>
      <c r="VM212" s="338"/>
      <c r="VN212" s="338"/>
      <c r="VO212" s="338"/>
      <c r="VP212" s="338"/>
      <c r="VQ212" s="338"/>
      <c r="VR212" s="338"/>
      <c r="VS212" s="338"/>
      <c r="VT212" s="338"/>
      <c r="VU212" s="338"/>
      <c r="VV212" s="338"/>
      <c r="VW212" s="338"/>
      <c r="VX212" s="338"/>
      <c r="VY212" s="338"/>
      <c r="VZ212" s="338"/>
      <c r="WA212" s="338"/>
      <c r="WB212" s="338"/>
      <c r="WC212" s="338"/>
      <c r="WD212" s="338"/>
      <c r="WE212" s="338"/>
      <c r="WF212" s="338"/>
      <c r="WG212" s="338"/>
      <c r="WH212" s="338"/>
      <c r="WI212" s="338"/>
      <c r="WJ212" s="338"/>
      <c r="WK212" s="338"/>
      <c r="WL212" s="338"/>
      <c r="WM212" s="338"/>
      <c r="WN212" s="338"/>
      <c r="WO212" s="338"/>
      <c r="WP212" s="338"/>
      <c r="WQ212" s="338"/>
      <c r="WR212" s="338"/>
      <c r="WS212" s="338"/>
      <c r="WT212" s="338"/>
      <c r="WU212" s="338"/>
      <c r="WV212" s="338"/>
      <c r="WW212" s="338"/>
      <c r="WX212" s="338"/>
      <c r="WY212" s="338"/>
      <c r="WZ212" s="338"/>
      <c r="XA212" s="338"/>
      <c r="XB212" s="338"/>
      <c r="XC212" s="338"/>
      <c r="XD212" s="338"/>
      <c r="XE212" s="338"/>
      <c r="XF212" s="338"/>
      <c r="XG212" s="338"/>
      <c r="XH212" s="338"/>
      <c r="XI212" s="338"/>
      <c r="XJ212" s="338"/>
      <c r="XK212" s="338"/>
      <c r="XL212" s="338"/>
      <c r="XM212" s="338"/>
      <c r="XN212" s="338"/>
      <c r="XO212" s="338"/>
      <c r="XP212" s="338"/>
      <c r="XQ212" s="338"/>
      <c r="XR212" s="338"/>
      <c r="XS212" s="338"/>
      <c r="XT212" s="338"/>
      <c r="XU212" s="338"/>
      <c r="XV212" s="338"/>
      <c r="XW212" s="338"/>
      <c r="XX212" s="338"/>
      <c r="XY212" s="338"/>
      <c r="XZ212" s="338"/>
      <c r="YA212" s="338"/>
      <c r="YB212" s="338"/>
      <c r="YC212" s="338"/>
      <c r="YD212" s="338"/>
      <c r="YE212" s="338"/>
      <c r="YF212" s="338"/>
      <c r="YG212" s="338"/>
      <c r="YH212" s="338"/>
      <c r="YI212" s="338"/>
      <c r="YJ212" s="338"/>
      <c r="YK212" s="338"/>
      <c r="YL212" s="338"/>
      <c r="YM212" s="338"/>
      <c r="YN212" s="338"/>
      <c r="YO212" s="338"/>
      <c r="YP212" s="338"/>
      <c r="YQ212" s="338"/>
      <c r="YR212" s="338"/>
      <c r="YS212" s="338"/>
      <c r="YT212" s="338"/>
      <c r="YU212" s="338"/>
      <c r="YV212" s="338"/>
      <c r="YW212" s="338"/>
      <c r="YX212" s="338"/>
      <c r="YY212" s="338"/>
      <c r="YZ212" s="338"/>
      <c r="ZA212" s="338"/>
      <c r="ZB212" s="338"/>
      <c r="ZC212" s="338"/>
      <c r="ZD212" s="338"/>
      <c r="ZE212" s="338"/>
      <c r="ZF212" s="338"/>
      <c r="ZG212" s="338"/>
      <c r="ZH212" s="338"/>
      <c r="ZI212" s="338"/>
      <c r="ZJ212" s="338"/>
      <c r="ZK212" s="338"/>
      <c r="ZL212" s="338"/>
      <c r="ZM212" s="338"/>
      <c r="ZN212" s="338"/>
      <c r="ZO212" s="338"/>
      <c r="ZP212" s="338"/>
      <c r="ZQ212" s="338"/>
      <c r="ZR212" s="338"/>
      <c r="ZS212" s="338"/>
      <c r="ZT212" s="338"/>
      <c r="ZU212" s="338"/>
      <c r="ZV212" s="338"/>
      <c r="ZW212" s="338"/>
      <c r="ZX212" s="338"/>
      <c r="ZY212" s="338"/>
      <c r="ZZ212" s="338"/>
      <c r="AAA212" s="338"/>
      <c r="AAB212" s="338"/>
      <c r="AAC212" s="338"/>
      <c r="AAD212" s="338"/>
      <c r="AAE212" s="338"/>
      <c r="AAF212" s="338"/>
      <c r="AAG212" s="338"/>
      <c r="AAH212" s="338"/>
      <c r="AAI212" s="338"/>
      <c r="AAJ212" s="338"/>
      <c r="AAK212" s="338"/>
      <c r="AAL212" s="338"/>
      <c r="AAM212" s="338"/>
      <c r="AAN212" s="338"/>
      <c r="AAO212" s="338"/>
      <c r="AAP212" s="338"/>
      <c r="AAQ212" s="338"/>
      <c r="AAR212" s="338"/>
      <c r="AAS212" s="338"/>
      <c r="AAT212" s="338"/>
      <c r="AAU212" s="338"/>
      <c r="AAV212" s="338"/>
      <c r="AAW212" s="338"/>
      <c r="AAX212" s="338"/>
      <c r="AAY212" s="338"/>
      <c r="AAZ212" s="338"/>
      <c r="ABA212" s="338"/>
      <c r="ABB212" s="338"/>
      <c r="ABC212" s="338"/>
      <c r="ABD212" s="338"/>
      <c r="ABE212" s="338"/>
      <c r="ABF212" s="338"/>
      <c r="ABG212" s="338"/>
      <c r="ABH212" s="338"/>
      <c r="ABI212" s="338"/>
      <c r="ABJ212" s="338"/>
      <c r="ABK212" s="338"/>
      <c r="ABL212" s="338"/>
      <c r="ABM212" s="338"/>
      <c r="ABN212" s="338"/>
      <c r="ABO212" s="338"/>
      <c r="ABP212" s="338"/>
      <c r="ABQ212" s="338"/>
      <c r="ABR212" s="338"/>
      <c r="ABS212" s="338"/>
      <c r="ABT212" s="338"/>
      <c r="ABU212" s="338"/>
      <c r="ABV212" s="338"/>
      <c r="ABW212" s="338"/>
      <c r="ABX212" s="338"/>
      <c r="ABY212" s="338"/>
      <c r="ABZ212" s="338"/>
      <c r="ACA212" s="338"/>
      <c r="ACB212" s="338"/>
      <c r="ACC212" s="338"/>
      <c r="ACD212" s="338"/>
      <c r="ACE212" s="338"/>
      <c r="ACF212" s="338"/>
      <c r="ACG212" s="338"/>
      <c r="ACH212" s="338"/>
      <c r="ACI212" s="338"/>
      <c r="ACJ212" s="338"/>
      <c r="ACK212" s="338"/>
      <c r="ACL212" s="338"/>
      <c r="ACM212" s="338"/>
      <c r="ACN212" s="338"/>
      <c r="ACO212" s="338"/>
      <c r="ACP212" s="338"/>
      <c r="ACQ212" s="338"/>
      <c r="ACR212" s="338"/>
      <c r="ACS212" s="338"/>
      <c r="ACT212" s="338"/>
      <c r="ACU212" s="338"/>
      <c r="ACV212" s="338"/>
      <c r="ACW212" s="338"/>
      <c r="ACX212" s="338"/>
      <c r="ACY212" s="338"/>
      <c r="ACZ212" s="338"/>
      <c r="ADA212" s="338"/>
      <c r="ADB212" s="338"/>
      <c r="ADC212" s="338"/>
      <c r="ADD212" s="338"/>
      <c r="ADE212" s="338"/>
      <c r="ADF212" s="338"/>
      <c r="ADG212" s="338"/>
      <c r="ADH212" s="338"/>
      <c r="ADI212" s="338"/>
      <c r="ADJ212" s="338"/>
      <c r="ADK212" s="338"/>
      <c r="ADL212" s="338"/>
      <c r="ADM212" s="338"/>
      <c r="ADN212" s="338"/>
      <c r="ADO212" s="338"/>
      <c r="ADP212" s="338"/>
      <c r="ADQ212" s="338"/>
      <c r="ADR212" s="338"/>
      <c r="ADS212" s="338"/>
      <c r="ADT212" s="338"/>
      <c r="ADU212" s="338"/>
      <c r="ADV212" s="338"/>
      <c r="ADW212" s="338"/>
      <c r="ADX212" s="338"/>
      <c r="ADY212" s="338"/>
      <c r="ADZ212" s="338"/>
      <c r="AEA212" s="338"/>
      <c r="AEB212" s="338"/>
      <c r="AEC212" s="338"/>
      <c r="AED212" s="338"/>
      <c r="AEE212" s="338"/>
      <c r="AEF212" s="338"/>
      <c r="AEG212" s="338"/>
      <c r="AEH212" s="338"/>
      <c r="AEI212" s="338"/>
      <c r="AEJ212" s="338"/>
      <c r="AEK212" s="338"/>
      <c r="AEL212" s="338"/>
      <c r="AEM212" s="338"/>
      <c r="AEN212" s="338"/>
      <c r="AEO212" s="338"/>
      <c r="AEP212" s="338"/>
      <c r="AEQ212" s="338"/>
      <c r="AER212" s="338"/>
      <c r="AES212" s="338"/>
      <c r="AET212" s="338"/>
      <c r="AEU212" s="338"/>
      <c r="AEV212" s="338"/>
      <c r="AEW212" s="338"/>
      <c r="AEX212" s="338"/>
      <c r="AEY212" s="338"/>
      <c r="AEZ212" s="338"/>
      <c r="AFA212" s="338"/>
      <c r="AFB212" s="338"/>
      <c r="AFC212" s="338"/>
      <c r="AFD212" s="338"/>
      <c r="AFE212" s="338"/>
      <c r="AFF212" s="338"/>
      <c r="AFG212" s="338"/>
      <c r="AFH212" s="338"/>
      <c r="AFI212" s="338"/>
      <c r="AFJ212" s="338"/>
      <c r="AFK212" s="338"/>
      <c r="AFL212" s="338"/>
      <c r="AFM212" s="338"/>
      <c r="AFN212" s="338"/>
      <c r="AFO212" s="338"/>
      <c r="AFP212" s="338"/>
      <c r="AFQ212" s="338"/>
      <c r="AFR212" s="338"/>
      <c r="AFS212" s="338"/>
      <c r="AFT212" s="338"/>
      <c r="AFU212" s="338"/>
      <c r="AFV212" s="338"/>
      <c r="AFW212" s="338"/>
      <c r="AFX212" s="338"/>
      <c r="AFY212" s="338"/>
      <c r="AFZ212" s="338"/>
      <c r="AGA212" s="338"/>
      <c r="AGB212" s="338"/>
      <c r="AGC212" s="338"/>
      <c r="AGD212" s="338"/>
      <c r="AGE212" s="338"/>
      <c r="AGF212" s="338"/>
      <c r="AGG212" s="338"/>
      <c r="AGH212" s="338"/>
      <c r="AGI212" s="338"/>
      <c r="AGJ212" s="338"/>
      <c r="AGK212" s="338"/>
      <c r="AGL212" s="338"/>
      <c r="AGM212" s="338"/>
      <c r="AGN212" s="338"/>
      <c r="AGO212" s="338"/>
      <c r="AGP212" s="338"/>
      <c r="AGQ212" s="338"/>
      <c r="AGR212" s="338"/>
      <c r="AGS212" s="338"/>
      <c r="AGT212" s="338"/>
      <c r="AGU212" s="338"/>
      <c r="AGV212" s="338"/>
      <c r="AGW212" s="338"/>
      <c r="AGX212" s="338"/>
      <c r="AGY212" s="338"/>
      <c r="AGZ212" s="338"/>
      <c r="AHA212" s="338"/>
      <c r="AHB212" s="338"/>
      <c r="AHC212" s="338"/>
      <c r="AHD212" s="338"/>
      <c r="AHE212" s="338"/>
      <c r="AHF212" s="338"/>
      <c r="AHG212" s="338"/>
      <c r="AHH212" s="338"/>
      <c r="AHI212" s="338"/>
      <c r="AHJ212" s="338"/>
      <c r="AHK212" s="338"/>
      <c r="AHL212" s="338"/>
      <c r="AHM212" s="338"/>
      <c r="AHN212" s="338"/>
      <c r="AHO212" s="338"/>
      <c r="AHP212" s="338"/>
      <c r="AHQ212" s="338"/>
      <c r="AHR212" s="338"/>
      <c r="AHS212" s="338"/>
      <c r="AHT212" s="338"/>
      <c r="AHU212" s="338"/>
      <c r="AHV212" s="338"/>
      <c r="AHW212" s="338"/>
      <c r="AHX212" s="338"/>
      <c r="AHY212" s="338"/>
      <c r="AHZ212" s="338"/>
      <c r="AIA212" s="338"/>
      <c r="AIB212" s="338"/>
      <c r="AIC212" s="338"/>
      <c r="AID212" s="338"/>
      <c r="AIE212" s="338"/>
      <c r="AIF212" s="338"/>
      <c r="AIG212" s="338"/>
      <c r="AIH212" s="338"/>
      <c r="AII212" s="338"/>
      <c r="AIJ212" s="338"/>
      <c r="AIK212" s="338"/>
      <c r="AIL212" s="338"/>
      <c r="AIM212" s="338"/>
      <c r="AIN212" s="338"/>
      <c r="AIO212" s="338"/>
      <c r="AIP212" s="338"/>
      <c r="AIQ212" s="338"/>
      <c r="AIR212" s="338"/>
      <c r="AIS212" s="338"/>
      <c r="AIT212" s="338"/>
      <c r="AIU212" s="338"/>
      <c r="AIV212" s="338"/>
      <c r="AIW212" s="338"/>
      <c r="AIX212" s="338"/>
      <c r="AIY212" s="338"/>
      <c r="AIZ212" s="338"/>
      <c r="AJA212" s="338"/>
      <c r="AJB212" s="338"/>
      <c r="AJC212" s="338"/>
      <c r="AJD212" s="338"/>
      <c r="AJE212" s="338"/>
      <c r="AJF212" s="338"/>
      <c r="AJG212" s="338"/>
      <c r="AJH212" s="338"/>
      <c r="AJI212" s="338"/>
      <c r="AJJ212" s="338"/>
      <c r="AJK212" s="338"/>
      <c r="AJL212" s="338"/>
      <c r="AJM212" s="338"/>
      <c r="AJN212" s="338"/>
      <c r="AJO212" s="338"/>
      <c r="AJP212" s="338"/>
      <c r="AJQ212" s="338"/>
      <c r="AJR212" s="338"/>
      <c r="AJS212" s="338"/>
      <c r="AJT212" s="338"/>
      <c r="AJU212" s="338"/>
      <c r="AJV212" s="338"/>
      <c r="AJW212" s="338"/>
      <c r="AJX212" s="338"/>
      <c r="AJY212" s="338"/>
      <c r="AJZ212" s="338"/>
      <c r="AKA212" s="338"/>
      <c r="AKB212" s="338"/>
      <c r="AKC212" s="338"/>
      <c r="AKD212" s="338"/>
      <c r="AKE212" s="338"/>
      <c r="AKF212" s="338"/>
      <c r="AKG212" s="338"/>
      <c r="AKH212" s="338"/>
      <c r="AKI212" s="338"/>
      <c r="AKJ212" s="338"/>
      <c r="AKK212" s="338"/>
      <c r="AKL212" s="338"/>
      <c r="AKM212" s="338"/>
      <c r="AKN212" s="338"/>
      <c r="AKO212" s="338"/>
      <c r="AKP212" s="338"/>
      <c r="AKQ212" s="338"/>
      <c r="AKR212" s="338"/>
      <c r="AKS212" s="338"/>
      <c r="AKT212" s="338"/>
      <c r="AKU212" s="338"/>
      <c r="AKV212" s="338"/>
      <c r="AKW212" s="338"/>
      <c r="AKX212" s="338"/>
      <c r="AKY212" s="338"/>
      <c r="AKZ212" s="338"/>
      <c r="ALA212" s="338"/>
      <c r="ALB212" s="338"/>
      <c r="ALC212" s="338"/>
      <c r="ALD212" s="338"/>
      <c r="ALE212" s="338"/>
      <c r="ALF212" s="338"/>
      <c r="ALG212" s="338"/>
      <c r="ALH212" s="338"/>
      <c r="ALI212" s="338"/>
      <c r="ALJ212" s="338"/>
      <c r="ALK212" s="338"/>
      <c r="ALL212" s="338"/>
      <c r="ALM212" s="338"/>
      <c r="ALN212" s="338"/>
      <c r="ALO212" s="338"/>
      <c r="ALP212" s="338"/>
      <c r="ALQ212" s="338"/>
      <c r="ALR212" s="338"/>
      <c r="ALS212" s="338"/>
      <c r="ALT212" s="338"/>
      <c r="ALU212" s="338"/>
      <c r="ALV212" s="338"/>
      <c r="ALW212" s="338"/>
      <c r="ALX212" s="338"/>
      <c r="ALY212" s="338"/>
      <c r="ALZ212" s="338"/>
      <c r="AMA212" s="338"/>
      <c r="AMB212" s="338"/>
      <c r="AMC212" s="338"/>
      <c r="AMD212" s="338"/>
      <c r="AME212" s="338"/>
      <c r="AMF212" s="338"/>
      <c r="AMG212" s="338"/>
      <c r="AMH212" s="338"/>
      <c r="AMI212" s="338"/>
      <c r="AMJ212" s="338"/>
    </row>
    <row r="213" spans="1:1024" customFormat="1" ht="15.6" customHeight="1" x14ac:dyDescent="0.3">
      <c r="A213" s="86">
        <v>31120</v>
      </c>
      <c r="B213" s="191" t="s">
        <v>82</v>
      </c>
      <c r="C213" s="89" t="s">
        <v>974</v>
      </c>
      <c r="D213" s="86" t="s">
        <v>802</v>
      </c>
      <c r="E213" s="159" t="s">
        <v>503</v>
      </c>
      <c r="F213" s="102" t="s">
        <v>640</v>
      </c>
      <c r="G213" s="159" t="s">
        <v>1222</v>
      </c>
      <c r="H213" s="82" t="s">
        <v>506</v>
      </c>
      <c r="I213" s="82">
        <v>7</v>
      </c>
      <c r="J213" s="82">
        <v>150</v>
      </c>
      <c r="K213" s="82">
        <v>105</v>
      </c>
      <c r="L213" s="82">
        <v>45</v>
      </c>
      <c r="M213" s="159" t="s">
        <v>32</v>
      </c>
      <c r="N213" s="83" t="s">
        <v>521</v>
      </c>
      <c r="O213" s="95" t="s">
        <v>946</v>
      </c>
      <c r="P213" s="95" t="s">
        <v>912</v>
      </c>
      <c r="Q213" s="133" t="s">
        <v>520</v>
      </c>
      <c r="R213" s="82">
        <v>31</v>
      </c>
      <c r="S213" s="159" t="s">
        <v>508</v>
      </c>
      <c r="T213" s="159" t="s">
        <v>509</v>
      </c>
      <c r="U213" s="108" t="s">
        <v>314</v>
      </c>
      <c r="V213" s="95" t="s">
        <v>62</v>
      </c>
      <c r="W213" s="79" t="s">
        <v>523</v>
      </c>
      <c r="X213" s="79" t="s">
        <v>568</v>
      </c>
      <c r="Y213" s="79" t="s">
        <v>32</v>
      </c>
      <c r="Z213" s="93" t="s">
        <v>509</v>
      </c>
      <c r="AA213" s="93" t="s">
        <v>518</v>
      </c>
      <c r="AB213" s="114" t="s">
        <v>515</v>
      </c>
      <c r="AC213" s="93" t="s">
        <v>517</v>
      </c>
      <c r="AD213" s="188" t="s">
        <v>516</v>
      </c>
      <c r="AE213" s="92"/>
      <c r="AF213" s="350"/>
      <c r="AG213" s="338"/>
      <c r="AH213" s="338"/>
      <c r="AI213" s="338"/>
      <c r="AJ213" s="338"/>
      <c r="AK213" s="338"/>
      <c r="AL213" s="338"/>
      <c r="AM213" s="338"/>
      <c r="AN213" s="338"/>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338"/>
      <c r="CA213" s="338"/>
      <c r="CB213" s="338"/>
      <c r="CC213" s="338"/>
      <c r="CD213" s="338"/>
      <c r="CE213" s="338"/>
      <c r="CF213" s="338"/>
      <c r="CG213" s="338"/>
      <c r="CH213" s="338"/>
      <c r="CI213" s="338"/>
      <c r="CJ213" s="338"/>
      <c r="CK213" s="338"/>
      <c r="CL213" s="338"/>
      <c r="CM213" s="338"/>
      <c r="CN213" s="338"/>
      <c r="CO213" s="338"/>
      <c r="CP213" s="338"/>
      <c r="CQ213" s="338"/>
      <c r="CR213" s="338"/>
      <c r="CS213" s="338"/>
      <c r="CT213" s="338"/>
      <c r="CU213" s="338"/>
      <c r="CV213" s="338"/>
      <c r="CW213" s="338"/>
      <c r="CX213" s="338"/>
      <c r="CY213" s="338"/>
      <c r="CZ213" s="338"/>
      <c r="DA213" s="338"/>
      <c r="DB213" s="338"/>
      <c r="DC213" s="338"/>
      <c r="DD213" s="338"/>
      <c r="DE213" s="338"/>
      <c r="DF213" s="338"/>
      <c r="DG213" s="338"/>
      <c r="DH213" s="338"/>
      <c r="DI213" s="338"/>
      <c r="DJ213" s="338"/>
      <c r="DK213" s="338"/>
      <c r="DL213" s="338"/>
      <c r="DM213" s="338"/>
      <c r="DN213" s="338"/>
      <c r="DO213" s="338"/>
      <c r="DP213" s="338"/>
      <c r="DQ213" s="338"/>
      <c r="DR213" s="338"/>
      <c r="DS213" s="338"/>
      <c r="DT213" s="338"/>
      <c r="DU213" s="338"/>
      <c r="DV213" s="338"/>
      <c r="DW213" s="338"/>
      <c r="DX213" s="338"/>
      <c r="DY213" s="338"/>
      <c r="DZ213" s="338"/>
      <c r="EA213" s="338"/>
      <c r="EB213" s="338"/>
      <c r="EC213" s="338"/>
      <c r="ED213" s="338"/>
      <c r="EE213" s="338"/>
      <c r="EF213" s="338"/>
      <c r="EG213" s="338"/>
      <c r="EH213" s="338"/>
      <c r="EI213" s="338"/>
      <c r="EJ213" s="338"/>
      <c r="EK213" s="338"/>
      <c r="EL213" s="338"/>
      <c r="EM213" s="338"/>
      <c r="EN213" s="338"/>
      <c r="EO213" s="338"/>
      <c r="EP213" s="338"/>
      <c r="EQ213" s="338"/>
      <c r="ER213" s="338"/>
      <c r="ES213" s="338"/>
      <c r="ET213" s="338"/>
      <c r="EU213" s="338"/>
      <c r="EV213" s="338"/>
      <c r="EW213" s="338"/>
      <c r="EX213" s="338"/>
      <c r="EY213" s="338"/>
      <c r="EZ213" s="338"/>
      <c r="FA213" s="338"/>
      <c r="FB213" s="338"/>
      <c r="FC213" s="338"/>
      <c r="FD213" s="338"/>
      <c r="FE213" s="338"/>
      <c r="FF213" s="338"/>
      <c r="FG213" s="338"/>
      <c r="FH213" s="338"/>
      <c r="FI213" s="338"/>
      <c r="FJ213" s="338"/>
      <c r="FK213" s="338"/>
      <c r="FL213" s="338"/>
      <c r="FM213" s="338"/>
      <c r="FN213" s="338"/>
      <c r="FO213" s="338"/>
      <c r="FP213" s="338"/>
      <c r="FQ213" s="338"/>
      <c r="FR213" s="338"/>
      <c r="FS213" s="338"/>
      <c r="FT213" s="338"/>
      <c r="FU213" s="338"/>
      <c r="FV213" s="338"/>
      <c r="FW213" s="338"/>
      <c r="FX213" s="338"/>
      <c r="FY213" s="338"/>
      <c r="FZ213" s="338"/>
      <c r="GA213" s="338"/>
      <c r="GB213" s="338"/>
      <c r="GC213" s="338"/>
      <c r="GD213" s="338"/>
      <c r="GE213" s="338"/>
      <c r="GF213" s="338"/>
      <c r="GG213" s="338"/>
      <c r="GH213" s="338"/>
      <c r="GI213" s="338"/>
      <c r="GJ213" s="338"/>
      <c r="GK213" s="338"/>
      <c r="GL213" s="338"/>
      <c r="GM213" s="338"/>
      <c r="GN213" s="338"/>
      <c r="GO213" s="338"/>
      <c r="GP213" s="338"/>
      <c r="GQ213" s="338"/>
      <c r="GR213" s="338"/>
      <c r="GS213" s="338"/>
      <c r="GT213" s="338"/>
      <c r="GU213" s="338"/>
      <c r="GV213" s="338"/>
      <c r="GW213" s="338"/>
      <c r="GX213" s="338"/>
      <c r="GY213" s="338"/>
      <c r="GZ213" s="338"/>
      <c r="HA213" s="338"/>
      <c r="HB213" s="338"/>
      <c r="HC213" s="338"/>
      <c r="HD213" s="338"/>
      <c r="HE213" s="338"/>
      <c r="HF213" s="338"/>
      <c r="HG213" s="338"/>
      <c r="HH213" s="338"/>
      <c r="HI213" s="338"/>
      <c r="HJ213" s="338"/>
      <c r="HK213" s="338"/>
      <c r="HL213" s="338"/>
      <c r="HM213" s="338"/>
      <c r="HN213" s="338"/>
      <c r="HO213" s="338"/>
      <c r="HP213" s="338"/>
      <c r="HQ213" s="338"/>
      <c r="HR213" s="338"/>
      <c r="HS213" s="338"/>
      <c r="HT213" s="338"/>
      <c r="HU213" s="338"/>
      <c r="HV213" s="338"/>
      <c r="HW213" s="338"/>
      <c r="HX213" s="338"/>
      <c r="HY213" s="338"/>
      <c r="HZ213" s="338"/>
      <c r="IA213" s="338"/>
      <c r="IB213" s="338"/>
      <c r="IC213" s="338"/>
      <c r="ID213" s="338"/>
      <c r="IE213" s="338"/>
      <c r="IF213" s="338"/>
      <c r="IG213" s="338"/>
      <c r="IH213" s="338"/>
      <c r="II213" s="338"/>
      <c r="IJ213" s="338"/>
      <c r="IK213" s="338"/>
      <c r="IL213" s="338"/>
      <c r="IM213" s="338"/>
      <c r="IN213" s="338"/>
      <c r="IO213" s="338"/>
      <c r="IP213" s="338"/>
      <c r="IQ213" s="338"/>
      <c r="IR213" s="338"/>
      <c r="IS213" s="338"/>
      <c r="IT213" s="338"/>
      <c r="IU213" s="338"/>
      <c r="IV213" s="338"/>
      <c r="IW213" s="338"/>
      <c r="IX213" s="338"/>
      <c r="IY213" s="338"/>
      <c r="IZ213" s="338"/>
      <c r="JA213" s="338"/>
      <c r="JB213" s="338"/>
      <c r="JC213" s="338"/>
      <c r="JD213" s="338"/>
      <c r="JE213" s="338"/>
      <c r="JF213" s="338"/>
      <c r="JG213" s="338"/>
      <c r="JH213" s="338"/>
      <c r="JI213" s="338"/>
      <c r="JJ213" s="338"/>
      <c r="JK213" s="338"/>
      <c r="JL213" s="338"/>
      <c r="JM213" s="338"/>
      <c r="JN213" s="338"/>
      <c r="JO213" s="338"/>
      <c r="JP213" s="338"/>
      <c r="JQ213" s="338"/>
      <c r="JR213" s="338"/>
      <c r="JS213" s="338"/>
      <c r="JT213" s="338"/>
      <c r="JU213" s="338"/>
      <c r="JV213" s="338"/>
      <c r="JW213" s="338"/>
      <c r="JX213" s="338"/>
      <c r="JY213" s="338"/>
      <c r="JZ213" s="338"/>
      <c r="KA213" s="338"/>
      <c r="KB213" s="338"/>
      <c r="KC213" s="338"/>
      <c r="KD213" s="338"/>
      <c r="KE213" s="338"/>
      <c r="KF213" s="338"/>
      <c r="KG213" s="338"/>
      <c r="KH213" s="338"/>
      <c r="KI213" s="338"/>
      <c r="KJ213" s="338"/>
      <c r="KK213" s="338"/>
      <c r="KL213" s="338"/>
      <c r="KM213" s="338"/>
      <c r="KN213" s="338"/>
      <c r="KO213" s="338"/>
      <c r="KP213" s="338"/>
      <c r="KQ213" s="338"/>
      <c r="KR213" s="338"/>
      <c r="KS213" s="338"/>
      <c r="KT213" s="338"/>
      <c r="KU213" s="338"/>
      <c r="KV213" s="338"/>
      <c r="KW213" s="338"/>
      <c r="KX213" s="338"/>
      <c r="KY213" s="338"/>
      <c r="KZ213" s="338"/>
      <c r="LA213" s="338"/>
      <c r="LB213" s="338"/>
      <c r="LC213" s="338"/>
      <c r="LD213" s="338"/>
      <c r="LE213" s="338"/>
      <c r="LF213" s="338"/>
      <c r="LG213" s="338"/>
      <c r="LH213" s="338"/>
      <c r="LI213" s="338"/>
      <c r="LJ213" s="338"/>
      <c r="LK213" s="338"/>
      <c r="LL213" s="338"/>
      <c r="LM213" s="338"/>
      <c r="LN213" s="338"/>
      <c r="LO213" s="338"/>
      <c r="LP213" s="338"/>
      <c r="LQ213" s="338"/>
      <c r="LR213" s="338"/>
      <c r="LS213" s="338"/>
      <c r="LT213" s="338"/>
      <c r="LU213" s="338"/>
      <c r="LV213" s="338"/>
      <c r="LW213" s="338"/>
      <c r="LX213" s="338"/>
      <c r="LY213" s="338"/>
      <c r="LZ213" s="338"/>
      <c r="MA213" s="338"/>
      <c r="MB213" s="338"/>
      <c r="MC213" s="338"/>
      <c r="MD213" s="338"/>
      <c r="ME213" s="338"/>
      <c r="MF213" s="338"/>
      <c r="MG213" s="338"/>
      <c r="MH213" s="338"/>
      <c r="MI213" s="338"/>
      <c r="MJ213" s="338"/>
      <c r="MK213" s="338"/>
      <c r="ML213" s="338"/>
      <c r="MM213" s="338"/>
      <c r="MN213" s="338"/>
      <c r="MO213" s="338"/>
      <c r="MP213" s="338"/>
      <c r="MQ213" s="338"/>
      <c r="MR213" s="338"/>
      <c r="MS213" s="338"/>
      <c r="MT213" s="338"/>
      <c r="MU213" s="338"/>
      <c r="MV213" s="338"/>
      <c r="MW213" s="338"/>
      <c r="MX213" s="338"/>
      <c r="MY213" s="338"/>
      <c r="MZ213" s="338"/>
      <c r="NA213" s="338"/>
      <c r="NB213" s="338"/>
      <c r="NC213" s="338"/>
      <c r="ND213" s="338"/>
      <c r="NE213" s="338"/>
      <c r="NF213" s="338"/>
      <c r="NG213" s="338"/>
      <c r="NH213" s="338"/>
      <c r="NI213" s="338"/>
      <c r="NJ213" s="338"/>
      <c r="NK213" s="338"/>
      <c r="NL213" s="338"/>
      <c r="NM213" s="338"/>
      <c r="NN213" s="338"/>
      <c r="NO213" s="338"/>
      <c r="NP213" s="338"/>
      <c r="NQ213" s="338"/>
      <c r="NR213" s="338"/>
      <c r="NS213" s="338"/>
      <c r="NT213" s="338"/>
      <c r="NU213" s="338"/>
      <c r="NV213" s="338"/>
      <c r="NW213" s="338"/>
      <c r="NX213" s="338"/>
      <c r="NY213" s="338"/>
      <c r="NZ213" s="338"/>
      <c r="OA213" s="338"/>
      <c r="OB213" s="338"/>
      <c r="OC213" s="338"/>
      <c r="OD213" s="338"/>
      <c r="OE213" s="338"/>
      <c r="OF213" s="338"/>
      <c r="OG213" s="338"/>
      <c r="OH213" s="338"/>
      <c r="OI213" s="338"/>
      <c r="OJ213" s="338"/>
      <c r="OK213" s="338"/>
      <c r="OL213" s="338"/>
      <c r="OM213" s="338"/>
      <c r="ON213" s="338"/>
      <c r="OO213" s="338"/>
      <c r="OP213" s="338"/>
      <c r="OQ213" s="338"/>
      <c r="OR213" s="338"/>
      <c r="OS213" s="338"/>
      <c r="OT213" s="338"/>
      <c r="OU213" s="338"/>
      <c r="OV213" s="338"/>
      <c r="OW213" s="338"/>
      <c r="OX213" s="338"/>
      <c r="OY213" s="338"/>
      <c r="OZ213" s="338"/>
      <c r="PA213" s="338"/>
      <c r="PB213" s="338"/>
      <c r="PC213" s="338"/>
      <c r="PD213" s="338"/>
      <c r="PE213" s="338"/>
      <c r="PF213" s="338"/>
      <c r="PG213" s="338"/>
      <c r="PH213" s="338"/>
      <c r="PI213" s="338"/>
      <c r="PJ213" s="338"/>
      <c r="PK213" s="338"/>
      <c r="PL213" s="338"/>
      <c r="PM213" s="338"/>
      <c r="PN213" s="338"/>
      <c r="PO213" s="338"/>
      <c r="PP213" s="338"/>
      <c r="PQ213" s="338"/>
      <c r="PR213" s="338"/>
      <c r="PS213" s="338"/>
      <c r="PT213" s="338"/>
      <c r="PU213" s="338"/>
      <c r="PV213" s="338"/>
      <c r="PW213" s="338"/>
      <c r="PX213" s="338"/>
      <c r="PY213" s="338"/>
      <c r="PZ213" s="338"/>
      <c r="QA213" s="338"/>
      <c r="QB213" s="338"/>
      <c r="QC213" s="338"/>
      <c r="QD213" s="338"/>
      <c r="QE213" s="338"/>
      <c r="QF213" s="338"/>
      <c r="QG213" s="338"/>
      <c r="QH213" s="338"/>
      <c r="QI213" s="338"/>
      <c r="QJ213" s="338"/>
      <c r="QK213" s="338"/>
      <c r="QL213" s="338"/>
      <c r="QM213" s="338"/>
      <c r="QN213" s="338"/>
      <c r="QO213" s="338"/>
      <c r="QP213" s="338"/>
      <c r="QQ213" s="338"/>
      <c r="QR213" s="338"/>
      <c r="QS213" s="338"/>
      <c r="QT213" s="338"/>
      <c r="QU213" s="338"/>
      <c r="QV213" s="338"/>
      <c r="QW213" s="338"/>
      <c r="QX213" s="338"/>
      <c r="QY213" s="338"/>
      <c r="QZ213" s="338"/>
      <c r="RA213" s="338"/>
      <c r="RB213" s="338"/>
      <c r="RC213" s="338"/>
      <c r="RD213" s="338"/>
      <c r="RE213" s="338"/>
      <c r="RF213" s="338"/>
      <c r="RG213" s="338"/>
      <c r="RH213" s="338"/>
      <c r="RI213" s="338"/>
      <c r="RJ213" s="338"/>
      <c r="RK213" s="338"/>
      <c r="RL213" s="338"/>
      <c r="RM213" s="338"/>
      <c r="RN213" s="338"/>
      <c r="RO213" s="338"/>
      <c r="RP213" s="338"/>
      <c r="RQ213" s="338"/>
      <c r="RR213" s="338"/>
      <c r="RS213" s="338"/>
      <c r="RT213" s="338"/>
      <c r="RU213" s="338"/>
      <c r="RV213" s="338"/>
      <c r="RW213" s="338"/>
      <c r="RX213" s="338"/>
      <c r="RY213" s="338"/>
      <c r="RZ213" s="338"/>
      <c r="SA213" s="338"/>
      <c r="SB213" s="338"/>
      <c r="SC213" s="338"/>
      <c r="SD213" s="338"/>
      <c r="SE213" s="338"/>
      <c r="SF213" s="338"/>
      <c r="SG213" s="338"/>
      <c r="SH213" s="338"/>
      <c r="SI213" s="338"/>
      <c r="SJ213" s="338"/>
      <c r="SK213" s="338"/>
      <c r="SL213" s="338"/>
      <c r="SM213" s="338"/>
      <c r="SN213" s="338"/>
      <c r="SO213" s="338"/>
      <c r="SP213" s="338"/>
      <c r="SQ213" s="338"/>
      <c r="SR213" s="338"/>
      <c r="SS213" s="338"/>
      <c r="ST213" s="338"/>
      <c r="SU213" s="338"/>
      <c r="SV213" s="338"/>
      <c r="SW213" s="338"/>
      <c r="SX213" s="338"/>
      <c r="SY213" s="338"/>
      <c r="SZ213" s="338"/>
      <c r="TA213" s="338"/>
      <c r="TB213" s="338"/>
      <c r="TC213" s="338"/>
      <c r="TD213" s="338"/>
      <c r="TE213" s="338"/>
      <c r="TF213" s="338"/>
      <c r="TG213" s="338"/>
      <c r="TH213" s="338"/>
      <c r="TI213" s="338"/>
      <c r="TJ213" s="338"/>
      <c r="TK213" s="338"/>
      <c r="TL213" s="338"/>
      <c r="TM213" s="338"/>
      <c r="TN213" s="338"/>
      <c r="TO213" s="338"/>
      <c r="TP213" s="338"/>
      <c r="TQ213" s="338"/>
      <c r="TR213" s="338"/>
      <c r="TS213" s="338"/>
      <c r="TT213" s="338"/>
      <c r="TU213" s="338"/>
      <c r="TV213" s="338"/>
      <c r="TW213" s="338"/>
      <c r="TX213" s="338"/>
      <c r="TY213" s="338"/>
      <c r="TZ213" s="338"/>
      <c r="UA213" s="338"/>
      <c r="UB213" s="338"/>
      <c r="UC213" s="338"/>
      <c r="UD213" s="338"/>
      <c r="UE213" s="338"/>
      <c r="UF213" s="338"/>
      <c r="UG213" s="338"/>
      <c r="UH213" s="338"/>
      <c r="UI213" s="338"/>
      <c r="UJ213" s="338"/>
      <c r="UK213" s="338"/>
      <c r="UL213" s="338"/>
      <c r="UM213" s="338"/>
      <c r="UN213" s="338"/>
      <c r="UO213" s="338"/>
      <c r="UP213" s="338"/>
      <c r="UQ213" s="338"/>
      <c r="UR213" s="338"/>
      <c r="US213" s="338"/>
      <c r="UT213" s="338"/>
      <c r="UU213" s="338"/>
      <c r="UV213" s="338"/>
      <c r="UW213" s="338"/>
      <c r="UX213" s="338"/>
      <c r="UY213" s="338"/>
      <c r="UZ213" s="338"/>
      <c r="VA213" s="338"/>
      <c r="VB213" s="338"/>
      <c r="VC213" s="338"/>
      <c r="VD213" s="338"/>
      <c r="VE213" s="338"/>
      <c r="VF213" s="338"/>
      <c r="VG213" s="338"/>
      <c r="VH213" s="338"/>
      <c r="VI213" s="338"/>
      <c r="VJ213" s="338"/>
      <c r="VK213" s="338"/>
      <c r="VL213" s="338"/>
      <c r="VM213" s="338"/>
      <c r="VN213" s="338"/>
      <c r="VO213" s="338"/>
      <c r="VP213" s="338"/>
      <c r="VQ213" s="338"/>
      <c r="VR213" s="338"/>
      <c r="VS213" s="338"/>
      <c r="VT213" s="338"/>
      <c r="VU213" s="338"/>
      <c r="VV213" s="338"/>
      <c r="VW213" s="338"/>
      <c r="VX213" s="338"/>
      <c r="VY213" s="338"/>
      <c r="VZ213" s="338"/>
      <c r="WA213" s="338"/>
      <c r="WB213" s="338"/>
      <c r="WC213" s="338"/>
      <c r="WD213" s="338"/>
      <c r="WE213" s="338"/>
      <c r="WF213" s="338"/>
      <c r="WG213" s="338"/>
      <c r="WH213" s="338"/>
      <c r="WI213" s="338"/>
      <c r="WJ213" s="338"/>
      <c r="WK213" s="338"/>
      <c r="WL213" s="338"/>
      <c r="WM213" s="338"/>
      <c r="WN213" s="338"/>
      <c r="WO213" s="338"/>
      <c r="WP213" s="338"/>
      <c r="WQ213" s="338"/>
      <c r="WR213" s="338"/>
      <c r="WS213" s="338"/>
      <c r="WT213" s="338"/>
      <c r="WU213" s="338"/>
      <c r="WV213" s="338"/>
      <c r="WW213" s="338"/>
      <c r="WX213" s="338"/>
      <c r="WY213" s="338"/>
      <c r="WZ213" s="338"/>
      <c r="XA213" s="338"/>
      <c r="XB213" s="338"/>
      <c r="XC213" s="338"/>
      <c r="XD213" s="338"/>
      <c r="XE213" s="338"/>
      <c r="XF213" s="338"/>
      <c r="XG213" s="338"/>
      <c r="XH213" s="338"/>
      <c r="XI213" s="338"/>
      <c r="XJ213" s="338"/>
      <c r="XK213" s="338"/>
      <c r="XL213" s="338"/>
      <c r="XM213" s="338"/>
      <c r="XN213" s="338"/>
      <c r="XO213" s="338"/>
      <c r="XP213" s="338"/>
      <c r="XQ213" s="338"/>
      <c r="XR213" s="338"/>
      <c r="XS213" s="338"/>
      <c r="XT213" s="338"/>
      <c r="XU213" s="338"/>
      <c r="XV213" s="338"/>
      <c r="XW213" s="338"/>
      <c r="XX213" s="338"/>
      <c r="XY213" s="338"/>
      <c r="XZ213" s="338"/>
      <c r="YA213" s="338"/>
      <c r="YB213" s="338"/>
      <c r="YC213" s="338"/>
      <c r="YD213" s="338"/>
      <c r="YE213" s="338"/>
      <c r="YF213" s="338"/>
      <c r="YG213" s="338"/>
      <c r="YH213" s="338"/>
      <c r="YI213" s="338"/>
      <c r="YJ213" s="338"/>
      <c r="YK213" s="338"/>
      <c r="YL213" s="338"/>
      <c r="YM213" s="338"/>
      <c r="YN213" s="338"/>
      <c r="YO213" s="338"/>
      <c r="YP213" s="338"/>
      <c r="YQ213" s="338"/>
      <c r="YR213" s="338"/>
      <c r="YS213" s="338"/>
      <c r="YT213" s="338"/>
      <c r="YU213" s="338"/>
      <c r="YV213" s="338"/>
      <c r="YW213" s="338"/>
      <c r="YX213" s="338"/>
      <c r="YY213" s="338"/>
      <c r="YZ213" s="338"/>
      <c r="ZA213" s="338"/>
      <c r="ZB213" s="338"/>
      <c r="ZC213" s="338"/>
      <c r="ZD213" s="338"/>
      <c r="ZE213" s="338"/>
      <c r="ZF213" s="338"/>
      <c r="ZG213" s="338"/>
      <c r="ZH213" s="338"/>
      <c r="ZI213" s="338"/>
      <c r="ZJ213" s="338"/>
      <c r="ZK213" s="338"/>
      <c r="ZL213" s="338"/>
      <c r="ZM213" s="338"/>
      <c r="ZN213" s="338"/>
      <c r="ZO213" s="338"/>
      <c r="ZP213" s="338"/>
      <c r="ZQ213" s="338"/>
      <c r="ZR213" s="338"/>
      <c r="ZS213" s="338"/>
      <c r="ZT213" s="338"/>
      <c r="ZU213" s="338"/>
      <c r="ZV213" s="338"/>
      <c r="ZW213" s="338"/>
      <c r="ZX213" s="338"/>
      <c r="ZY213" s="338"/>
      <c r="ZZ213" s="338"/>
      <c r="AAA213" s="338"/>
      <c r="AAB213" s="338"/>
      <c r="AAC213" s="338"/>
      <c r="AAD213" s="338"/>
      <c r="AAE213" s="338"/>
      <c r="AAF213" s="338"/>
      <c r="AAG213" s="338"/>
      <c r="AAH213" s="338"/>
      <c r="AAI213" s="338"/>
      <c r="AAJ213" s="338"/>
      <c r="AAK213" s="338"/>
      <c r="AAL213" s="338"/>
      <c r="AAM213" s="338"/>
      <c r="AAN213" s="338"/>
      <c r="AAO213" s="338"/>
      <c r="AAP213" s="338"/>
      <c r="AAQ213" s="338"/>
      <c r="AAR213" s="338"/>
      <c r="AAS213" s="338"/>
      <c r="AAT213" s="338"/>
      <c r="AAU213" s="338"/>
      <c r="AAV213" s="338"/>
      <c r="AAW213" s="338"/>
      <c r="AAX213" s="338"/>
      <c r="AAY213" s="338"/>
      <c r="AAZ213" s="338"/>
      <c r="ABA213" s="338"/>
      <c r="ABB213" s="338"/>
      <c r="ABC213" s="338"/>
      <c r="ABD213" s="338"/>
      <c r="ABE213" s="338"/>
      <c r="ABF213" s="338"/>
      <c r="ABG213" s="338"/>
      <c r="ABH213" s="338"/>
      <c r="ABI213" s="338"/>
      <c r="ABJ213" s="338"/>
      <c r="ABK213" s="338"/>
      <c r="ABL213" s="338"/>
      <c r="ABM213" s="338"/>
      <c r="ABN213" s="338"/>
      <c r="ABO213" s="338"/>
      <c r="ABP213" s="338"/>
      <c r="ABQ213" s="338"/>
      <c r="ABR213" s="338"/>
      <c r="ABS213" s="338"/>
      <c r="ABT213" s="338"/>
      <c r="ABU213" s="338"/>
      <c r="ABV213" s="338"/>
      <c r="ABW213" s="338"/>
      <c r="ABX213" s="338"/>
      <c r="ABY213" s="338"/>
      <c r="ABZ213" s="338"/>
      <c r="ACA213" s="338"/>
      <c r="ACB213" s="338"/>
      <c r="ACC213" s="338"/>
      <c r="ACD213" s="338"/>
      <c r="ACE213" s="338"/>
      <c r="ACF213" s="338"/>
      <c r="ACG213" s="338"/>
      <c r="ACH213" s="338"/>
      <c r="ACI213" s="338"/>
      <c r="ACJ213" s="338"/>
      <c r="ACK213" s="338"/>
      <c r="ACL213" s="338"/>
      <c r="ACM213" s="338"/>
      <c r="ACN213" s="338"/>
      <c r="ACO213" s="338"/>
      <c r="ACP213" s="338"/>
      <c r="ACQ213" s="338"/>
      <c r="ACR213" s="338"/>
      <c r="ACS213" s="338"/>
      <c r="ACT213" s="338"/>
      <c r="ACU213" s="338"/>
      <c r="ACV213" s="338"/>
      <c r="ACW213" s="338"/>
      <c r="ACX213" s="338"/>
      <c r="ACY213" s="338"/>
      <c r="ACZ213" s="338"/>
      <c r="ADA213" s="338"/>
      <c r="ADB213" s="338"/>
      <c r="ADC213" s="338"/>
      <c r="ADD213" s="338"/>
      <c r="ADE213" s="338"/>
      <c r="ADF213" s="338"/>
      <c r="ADG213" s="338"/>
      <c r="ADH213" s="338"/>
      <c r="ADI213" s="338"/>
      <c r="ADJ213" s="338"/>
      <c r="ADK213" s="338"/>
      <c r="ADL213" s="338"/>
      <c r="ADM213" s="338"/>
      <c r="ADN213" s="338"/>
      <c r="ADO213" s="338"/>
      <c r="ADP213" s="338"/>
      <c r="ADQ213" s="338"/>
      <c r="ADR213" s="338"/>
      <c r="ADS213" s="338"/>
      <c r="ADT213" s="338"/>
      <c r="ADU213" s="338"/>
      <c r="ADV213" s="338"/>
      <c r="ADW213" s="338"/>
      <c r="ADX213" s="338"/>
      <c r="ADY213" s="338"/>
      <c r="ADZ213" s="338"/>
      <c r="AEA213" s="338"/>
      <c r="AEB213" s="338"/>
      <c r="AEC213" s="338"/>
      <c r="AED213" s="338"/>
      <c r="AEE213" s="338"/>
      <c r="AEF213" s="338"/>
      <c r="AEG213" s="338"/>
      <c r="AEH213" s="338"/>
      <c r="AEI213" s="338"/>
      <c r="AEJ213" s="338"/>
      <c r="AEK213" s="338"/>
      <c r="AEL213" s="338"/>
      <c r="AEM213" s="338"/>
      <c r="AEN213" s="338"/>
      <c r="AEO213" s="338"/>
      <c r="AEP213" s="338"/>
      <c r="AEQ213" s="338"/>
      <c r="AER213" s="338"/>
      <c r="AES213" s="338"/>
      <c r="AET213" s="338"/>
      <c r="AEU213" s="338"/>
      <c r="AEV213" s="338"/>
      <c r="AEW213" s="338"/>
      <c r="AEX213" s="338"/>
      <c r="AEY213" s="338"/>
      <c r="AEZ213" s="338"/>
      <c r="AFA213" s="338"/>
      <c r="AFB213" s="338"/>
      <c r="AFC213" s="338"/>
      <c r="AFD213" s="338"/>
      <c r="AFE213" s="338"/>
      <c r="AFF213" s="338"/>
      <c r="AFG213" s="338"/>
      <c r="AFH213" s="338"/>
      <c r="AFI213" s="338"/>
      <c r="AFJ213" s="338"/>
      <c r="AFK213" s="338"/>
      <c r="AFL213" s="338"/>
      <c r="AFM213" s="338"/>
      <c r="AFN213" s="338"/>
      <c r="AFO213" s="338"/>
      <c r="AFP213" s="338"/>
      <c r="AFQ213" s="338"/>
      <c r="AFR213" s="338"/>
      <c r="AFS213" s="338"/>
      <c r="AFT213" s="338"/>
      <c r="AFU213" s="338"/>
      <c r="AFV213" s="338"/>
      <c r="AFW213" s="338"/>
      <c r="AFX213" s="338"/>
      <c r="AFY213" s="338"/>
      <c r="AFZ213" s="338"/>
      <c r="AGA213" s="338"/>
      <c r="AGB213" s="338"/>
      <c r="AGC213" s="338"/>
      <c r="AGD213" s="338"/>
      <c r="AGE213" s="338"/>
      <c r="AGF213" s="338"/>
      <c r="AGG213" s="338"/>
      <c r="AGH213" s="338"/>
      <c r="AGI213" s="338"/>
      <c r="AGJ213" s="338"/>
      <c r="AGK213" s="338"/>
      <c r="AGL213" s="338"/>
      <c r="AGM213" s="338"/>
      <c r="AGN213" s="338"/>
      <c r="AGO213" s="338"/>
      <c r="AGP213" s="338"/>
      <c r="AGQ213" s="338"/>
      <c r="AGR213" s="338"/>
      <c r="AGS213" s="338"/>
      <c r="AGT213" s="338"/>
      <c r="AGU213" s="338"/>
      <c r="AGV213" s="338"/>
      <c r="AGW213" s="338"/>
      <c r="AGX213" s="338"/>
      <c r="AGY213" s="338"/>
      <c r="AGZ213" s="338"/>
      <c r="AHA213" s="338"/>
      <c r="AHB213" s="338"/>
      <c r="AHC213" s="338"/>
      <c r="AHD213" s="338"/>
      <c r="AHE213" s="338"/>
      <c r="AHF213" s="338"/>
      <c r="AHG213" s="338"/>
      <c r="AHH213" s="338"/>
      <c r="AHI213" s="338"/>
      <c r="AHJ213" s="338"/>
      <c r="AHK213" s="338"/>
      <c r="AHL213" s="338"/>
      <c r="AHM213" s="338"/>
      <c r="AHN213" s="338"/>
      <c r="AHO213" s="338"/>
      <c r="AHP213" s="338"/>
      <c r="AHQ213" s="338"/>
      <c r="AHR213" s="338"/>
      <c r="AHS213" s="338"/>
      <c r="AHT213" s="338"/>
      <c r="AHU213" s="338"/>
      <c r="AHV213" s="338"/>
      <c r="AHW213" s="338"/>
      <c r="AHX213" s="338"/>
      <c r="AHY213" s="338"/>
      <c r="AHZ213" s="338"/>
      <c r="AIA213" s="338"/>
      <c r="AIB213" s="338"/>
      <c r="AIC213" s="338"/>
      <c r="AID213" s="338"/>
      <c r="AIE213" s="338"/>
      <c r="AIF213" s="338"/>
      <c r="AIG213" s="338"/>
      <c r="AIH213" s="338"/>
      <c r="AII213" s="338"/>
      <c r="AIJ213" s="338"/>
      <c r="AIK213" s="338"/>
      <c r="AIL213" s="338"/>
      <c r="AIM213" s="338"/>
      <c r="AIN213" s="338"/>
      <c r="AIO213" s="338"/>
      <c r="AIP213" s="338"/>
      <c r="AIQ213" s="338"/>
      <c r="AIR213" s="338"/>
      <c r="AIS213" s="338"/>
      <c r="AIT213" s="338"/>
      <c r="AIU213" s="338"/>
      <c r="AIV213" s="338"/>
      <c r="AIW213" s="338"/>
      <c r="AIX213" s="338"/>
      <c r="AIY213" s="338"/>
      <c r="AIZ213" s="338"/>
      <c r="AJA213" s="338"/>
      <c r="AJB213" s="338"/>
      <c r="AJC213" s="338"/>
      <c r="AJD213" s="338"/>
      <c r="AJE213" s="338"/>
      <c r="AJF213" s="338"/>
      <c r="AJG213" s="338"/>
      <c r="AJH213" s="338"/>
      <c r="AJI213" s="338"/>
      <c r="AJJ213" s="338"/>
      <c r="AJK213" s="338"/>
      <c r="AJL213" s="338"/>
      <c r="AJM213" s="338"/>
      <c r="AJN213" s="338"/>
      <c r="AJO213" s="338"/>
      <c r="AJP213" s="338"/>
      <c r="AJQ213" s="338"/>
      <c r="AJR213" s="338"/>
      <c r="AJS213" s="338"/>
      <c r="AJT213" s="338"/>
      <c r="AJU213" s="338"/>
      <c r="AJV213" s="338"/>
      <c r="AJW213" s="338"/>
      <c r="AJX213" s="338"/>
      <c r="AJY213" s="338"/>
      <c r="AJZ213" s="338"/>
      <c r="AKA213" s="338"/>
      <c r="AKB213" s="338"/>
      <c r="AKC213" s="338"/>
      <c r="AKD213" s="338"/>
      <c r="AKE213" s="338"/>
      <c r="AKF213" s="338"/>
      <c r="AKG213" s="338"/>
      <c r="AKH213" s="338"/>
      <c r="AKI213" s="338"/>
      <c r="AKJ213" s="338"/>
      <c r="AKK213" s="338"/>
      <c r="AKL213" s="338"/>
      <c r="AKM213" s="338"/>
      <c r="AKN213" s="338"/>
      <c r="AKO213" s="338"/>
      <c r="AKP213" s="338"/>
      <c r="AKQ213" s="338"/>
      <c r="AKR213" s="338"/>
      <c r="AKS213" s="338"/>
      <c r="AKT213" s="338"/>
      <c r="AKU213" s="338"/>
      <c r="AKV213" s="338"/>
      <c r="AKW213" s="338"/>
      <c r="AKX213" s="338"/>
      <c r="AKY213" s="338"/>
      <c r="AKZ213" s="338"/>
      <c r="ALA213" s="338"/>
      <c r="ALB213" s="338"/>
      <c r="ALC213" s="338"/>
      <c r="ALD213" s="338"/>
      <c r="ALE213" s="338"/>
      <c r="ALF213" s="338"/>
      <c r="ALG213" s="338"/>
      <c r="ALH213" s="338"/>
      <c r="ALI213" s="338"/>
      <c r="ALJ213" s="338"/>
      <c r="ALK213" s="338"/>
      <c r="ALL213" s="338"/>
      <c r="ALM213" s="338"/>
      <c r="ALN213" s="338"/>
      <c r="ALO213" s="338"/>
      <c r="ALP213" s="338"/>
      <c r="ALQ213" s="338"/>
      <c r="ALR213" s="338"/>
      <c r="ALS213" s="338"/>
      <c r="ALT213" s="338"/>
      <c r="ALU213" s="338"/>
      <c r="ALV213" s="338"/>
      <c r="ALW213" s="338"/>
      <c r="ALX213" s="338"/>
      <c r="ALY213" s="338"/>
      <c r="ALZ213" s="338"/>
      <c r="AMA213" s="338"/>
      <c r="AMB213" s="338"/>
      <c r="AMC213" s="338"/>
      <c r="AMD213" s="338"/>
      <c r="AME213" s="338"/>
      <c r="AMF213" s="338"/>
      <c r="AMG213" s="338"/>
      <c r="AMH213" s="338"/>
      <c r="AMI213" s="338"/>
      <c r="AMJ213" s="338"/>
    </row>
    <row r="214" spans="1:1024" s="351" customFormat="1" ht="15.6" customHeight="1" x14ac:dyDescent="0.3">
      <c r="A214" s="86">
        <v>31103</v>
      </c>
      <c r="B214" s="191" t="s">
        <v>82</v>
      </c>
      <c r="C214" s="89" t="s">
        <v>975</v>
      </c>
      <c r="D214" s="86" t="s">
        <v>812</v>
      </c>
      <c r="E214" s="159" t="s">
        <v>504</v>
      </c>
      <c r="F214" s="102" t="s">
        <v>525</v>
      </c>
      <c r="G214" s="159" t="s">
        <v>1222</v>
      </c>
      <c r="H214" s="82">
        <v>2</v>
      </c>
      <c r="I214" s="82">
        <v>2</v>
      </c>
      <c r="J214" s="82" t="s">
        <v>32</v>
      </c>
      <c r="K214" s="82" t="s">
        <v>32</v>
      </c>
      <c r="L214" s="82" t="s">
        <v>32</v>
      </c>
      <c r="M214" s="159" t="s">
        <v>507</v>
      </c>
      <c r="N214" s="83" t="s">
        <v>521</v>
      </c>
      <c r="O214" s="95" t="s">
        <v>946</v>
      </c>
      <c r="P214" s="95" t="s">
        <v>912</v>
      </c>
      <c r="Q214" s="133" t="s">
        <v>520</v>
      </c>
      <c r="R214" s="82">
        <v>31</v>
      </c>
      <c r="S214" s="159" t="s">
        <v>511</v>
      </c>
      <c r="T214" s="114" t="s">
        <v>512</v>
      </c>
      <c r="U214" s="108" t="s">
        <v>314</v>
      </c>
      <c r="V214" s="159" t="s">
        <v>38</v>
      </c>
      <c r="W214" s="79" t="s">
        <v>524</v>
      </c>
      <c r="X214" s="79" t="s">
        <v>591</v>
      </c>
      <c r="Y214" s="79" t="s">
        <v>32</v>
      </c>
      <c r="Z214" s="93" t="s">
        <v>509</v>
      </c>
      <c r="AA214" s="93" t="s">
        <v>518</v>
      </c>
      <c r="AB214" s="114" t="s">
        <v>515</v>
      </c>
      <c r="AC214" s="93" t="s">
        <v>517</v>
      </c>
      <c r="AD214" s="188" t="s">
        <v>516</v>
      </c>
      <c r="AE214" s="94"/>
      <c r="AF214" s="347"/>
      <c r="AG214" s="347"/>
      <c r="AH214" s="347"/>
      <c r="AI214" s="347"/>
      <c r="AJ214" s="347"/>
      <c r="AK214" s="347"/>
      <c r="AL214" s="347"/>
      <c r="AM214" s="347"/>
      <c r="AN214" s="347"/>
      <c r="AO214" s="347"/>
      <c r="AP214" s="347"/>
      <c r="AQ214" s="347"/>
      <c r="AR214" s="347"/>
      <c r="AS214" s="347"/>
      <c r="AT214" s="347"/>
      <c r="AU214" s="347"/>
      <c r="AV214" s="347"/>
      <c r="AW214" s="347"/>
      <c r="AX214" s="347"/>
      <c r="AY214" s="347"/>
      <c r="AZ214" s="347"/>
      <c r="BA214" s="347"/>
      <c r="BB214" s="347"/>
      <c r="BC214" s="347"/>
      <c r="BD214" s="347"/>
      <c r="BE214" s="347"/>
      <c r="BF214" s="347"/>
      <c r="BG214" s="347"/>
      <c r="BH214" s="347"/>
      <c r="BI214" s="347"/>
      <c r="BJ214" s="347"/>
      <c r="BK214" s="347"/>
      <c r="BL214" s="347"/>
      <c r="BM214" s="347"/>
      <c r="BN214" s="347"/>
      <c r="BO214" s="347"/>
      <c r="BP214" s="347"/>
      <c r="BQ214" s="347"/>
      <c r="BR214" s="347"/>
      <c r="BS214" s="347"/>
      <c r="BT214" s="347"/>
      <c r="BU214" s="347"/>
      <c r="BV214" s="347"/>
      <c r="BW214" s="347"/>
      <c r="BX214" s="347"/>
      <c r="BY214" s="347"/>
      <c r="BZ214" s="347"/>
      <c r="CA214" s="347"/>
      <c r="CB214" s="347"/>
      <c r="CC214" s="347"/>
      <c r="CD214" s="347"/>
      <c r="CE214" s="347"/>
      <c r="CF214" s="347"/>
      <c r="CG214" s="347"/>
      <c r="CH214" s="347"/>
      <c r="CI214" s="347"/>
      <c r="CJ214" s="347"/>
      <c r="CK214" s="347"/>
      <c r="CL214" s="347"/>
      <c r="CM214" s="347"/>
      <c r="CN214" s="347"/>
      <c r="CO214" s="347"/>
      <c r="CP214" s="347"/>
      <c r="CQ214" s="347"/>
      <c r="CR214" s="347"/>
      <c r="CS214" s="347"/>
      <c r="CT214" s="347"/>
      <c r="CU214" s="347"/>
      <c r="CV214" s="347"/>
      <c r="CW214" s="347"/>
      <c r="CX214" s="347"/>
      <c r="CY214" s="347"/>
      <c r="CZ214" s="347"/>
      <c r="DA214" s="347"/>
      <c r="DB214" s="347"/>
      <c r="DC214" s="347"/>
      <c r="DD214" s="347"/>
      <c r="DE214" s="347"/>
      <c r="DF214" s="347"/>
      <c r="DG214" s="347"/>
      <c r="DH214" s="347"/>
      <c r="DI214" s="347"/>
      <c r="DJ214" s="347"/>
      <c r="DK214" s="347"/>
      <c r="DL214" s="347"/>
      <c r="DM214" s="347"/>
      <c r="DN214" s="347"/>
      <c r="DO214" s="347"/>
      <c r="DP214" s="347"/>
      <c r="DQ214" s="347"/>
      <c r="DR214" s="347"/>
      <c r="DS214" s="347"/>
      <c r="DT214" s="347"/>
      <c r="DU214" s="347"/>
      <c r="DV214" s="347"/>
      <c r="DW214" s="347"/>
      <c r="DX214" s="347"/>
      <c r="DY214" s="347"/>
      <c r="DZ214" s="347"/>
      <c r="EA214" s="347"/>
      <c r="EB214" s="347"/>
      <c r="EC214" s="347"/>
      <c r="ED214" s="347"/>
      <c r="EE214" s="347"/>
      <c r="EF214" s="347"/>
      <c r="EG214" s="347"/>
      <c r="EH214" s="347"/>
      <c r="EI214" s="347"/>
      <c r="EJ214" s="347"/>
      <c r="EK214" s="347"/>
      <c r="EL214" s="347"/>
      <c r="EM214" s="347"/>
      <c r="EN214" s="347"/>
      <c r="EO214" s="347"/>
      <c r="EP214" s="347"/>
      <c r="EQ214" s="347"/>
      <c r="ER214" s="347"/>
      <c r="ES214" s="347"/>
      <c r="ET214" s="347"/>
      <c r="EU214" s="347"/>
      <c r="EV214" s="347"/>
      <c r="EW214" s="347"/>
      <c r="EX214" s="347"/>
      <c r="EY214" s="347"/>
      <c r="EZ214" s="347"/>
      <c r="FA214" s="347"/>
      <c r="FB214" s="347"/>
      <c r="FC214" s="347"/>
      <c r="FD214" s="347"/>
      <c r="FE214" s="347"/>
      <c r="FF214" s="347"/>
      <c r="FG214" s="347"/>
      <c r="FH214" s="347"/>
      <c r="FI214" s="347"/>
      <c r="FJ214" s="347"/>
      <c r="FK214" s="347"/>
      <c r="FL214" s="347"/>
      <c r="FM214" s="347"/>
      <c r="FN214" s="347"/>
      <c r="FO214" s="347"/>
      <c r="FP214" s="347"/>
      <c r="FQ214" s="347"/>
      <c r="FR214" s="347"/>
      <c r="FS214" s="347"/>
      <c r="FT214" s="347"/>
      <c r="FU214" s="347"/>
      <c r="FV214" s="347"/>
      <c r="FW214" s="347"/>
      <c r="FX214" s="347"/>
      <c r="FY214" s="347"/>
      <c r="FZ214" s="347"/>
      <c r="GA214" s="347"/>
      <c r="GB214" s="347"/>
      <c r="GC214" s="347"/>
      <c r="GD214" s="347"/>
      <c r="GE214" s="347"/>
      <c r="GF214" s="347"/>
      <c r="GG214" s="347"/>
      <c r="GH214" s="347"/>
      <c r="GI214" s="347"/>
      <c r="GJ214" s="347"/>
      <c r="GK214" s="347"/>
      <c r="GL214" s="347"/>
      <c r="GM214" s="347"/>
      <c r="GN214" s="347"/>
      <c r="GO214" s="347"/>
      <c r="GP214" s="347"/>
      <c r="GQ214" s="347"/>
      <c r="GR214" s="347"/>
      <c r="GS214" s="347"/>
      <c r="GT214" s="347"/>
      <c r="GU214" s="347"/>
      <c r="GV214" s="347"/>
      <c r="GW214" s="347"/>
      <c r="GX214" s="347"/>
      <c r="GY214" s="347"/>
      <c r="GZ214" s="347"/>
      <c r="HA214" s="347"/>
      <c r="HB214" s="347"/>
      <c r="HC214" s="347"/>
      <c r="HD214" s="347"/>
      <c r="HE214" s="347"/>
      <c r="HF214" s="347"/>
      <c r="HG214" s="347"/>
      <c r="HH214" s="347"/>
      <c r="HI214" s="347"/>
      <c r="HJ214" s="347"/>
      <c r="HK214" s="347"/>
      <c r="HL214" s="347"/>
      <c r="HM214" s="347"/>
      <c r="HN214" s="347"/>
      <c r="HO214" s="347"/>
      <c r="HP214" s="347"/>
      <c r="HQ214" s="347"/>
      <c r="HR214" s="347"/>
      <c r="HS214" s="347"/>
      <c r="HT214" s="347"/>
      <c r="HU214" s="347"/>
      <c r="HV214" s="347"/>
      <c r="HW214" s="347"/>
      <c r="HX214" s="347"/>
      <c r="HY214" s="347"/>
      <c r="HZ214" s="347"/>
      <c r="IA214" s="347"/>
      <c r="IB214" s="347"/>
      <c r="IC214" s="347"/>
      <c r="ID214" s="347"/>
      <c r="IE214" s="347"/>
      <c r="IF214" s="347"/>
      <c r="IG214" s="347"/>
      <c r="IH214" s="347"/>
      <c r="II214" s="347"/>
      <c r="IJ214" s="347"/>
      <c r="IK214" s="347"/>
      <c r="IL214" s="347"/>
      <c r="IM214" s="347"/>
      <c r="IN214" s="347"/>
      <c r="IO214" s="347"/>
      <c r="IP214" s="347"/>
      <c r="IQ214" s="347"/>
      <c r="IR214" s="347"/>
      <c r="IS214" s="347"/>
      <c r="IT214" s="347"/>
      <c r="IU214" s="347"/>
      <c r="IV214" s="347"/>
      <c r="IW214" s="347"/>
      <c r="IX214" s="347"/>
      <c r="IY214" s="347"/>
      <c r="IZ214" s="347"/>
      <c r="JA214" s="347"/>
      <c r="JB214" s="347"/>
      <c r="JC214" s="347"/>
      <c r="JD214" s="347"/>
      <c r="JE214" s="347"/>
      <c r="JF214" s="347"/>
      <c r="JG214" s="347"/>
      <c r="JH214" s="347"/>
      <c r="JI214" s="347"/>
      <c r="JJ214" s="347"/>
      <c r="JK214" s="347"/>
      <c r="JL214" s="347"/>
      <c r="JM214" s="347"/>
      <c r="JN214" s="347"/>
      <c r="JO214" s="347"/>
      <c r="JP214" s="347"/>
      <c r="JQ214" s="347"/>
      <c r="JR214" s="347"/>
      <c r="JS214" s="347"/>
      <c r="JT214" s="347"/>
      <c r="JU214" s="347"/>
      <c r="JV214" s="347"/>
      <c r="JW214" s="347"/>
      <c r="JX214" s="347"/>
      <c r="JY214" s="347"/>
      <c r="JZ214" s="347"/>
      <c r="KA214" s="347"/>
      <c r="KB214" s="347"/>
      <c r="KC214" s="347"/>
      <c r="KD214" s="347"/>
      <c r="KE214" s="347"/>
      <c r="KF214" s="347"/>
      <c r="KG214" s="347"/>
      <c r="KH214" s="347"/>
      <c r="KI214" s="347"/>
      <c r="KJ214" s="347"/>
      <c r="KK214" s="347"/>
      <c r="KL214" s="347"/>
      <c r="KM214" s="347"/>
      <c r="KN214" s="347"/>
      <c r="KO214" s="347"/>
      <c r="KP214" s="347"/>
      <c r="KQ214" s="347"/>
      <c r="KR214" s="347"/>
      <c r="KS214" s="347"/>
      <c r="KT214" s="347"/>
      <c r="KU214" s="347"/>
      <c r="KV214" s="347"/>
      <c r="KW214" s="347"/>
      <c r="KX214" s="347"/>
      <c r="KY214" s="347"/>
      <c r="KZ214" s="347"/>
      <c r="LA214" s="347"/>
      <c r="LB214" s="347"/>
      <c r="LC214" s="347"/>
      <c r="LD214" s="347"/>
      <c r="LE214" s="347"/>
      <c r="LF214" s="347"/>
      <c r="LG214" s="347"/>
      <c r="LH214" s="347"/>
      <c r="LI214" s="347"/>
      <c r="LJ214" s="347"/>
      <c r="LK214" s="347"/>
      <c r="LL214" s="347"/>
      <c r="LM214" s="347"/>
      <c r="LN214" s="347"/>
      <c r="LO214" s="347"/>
      <c r="LP214" s="347"/>
      <c r="LQ214" s="347"/>
      <c r="LR214" s="347"/>
      <c r="LS214" s="347"/>
      <c r="LT214" s="347"/>
      <c r="LU214" s="347"/>
      <c r="LV214" s="347"/>
      <c r="LW214" s="347"/>
      <c r="LX214" s="347"/>
      <c r="LY214" s="347"/>
      <c r="LZ214" s="347"/>
      <c r="MA214" s="347"/>
      <c r="MB214" s="347"/>
      <c r="MC214" s="347"/>
      <c r="MD214" s="347"/>
      <c r="ME214" s="347"/>
      <c r="MF214" s="347"/>
      <c r="MG214" s="347"/>
      <c r="MH214" s="347"/>
      <c r="MI214" s="347"/>
      <c r="MJ214" s="347"/>
      <c r="MK214" s="347"/>
      <c r="ML214" s="347"/>
      <c r="MM214" s="347"/>
      <c r="MN214" s="347"/>
      <c r="MO214" s="347"/>
      <c r="MP214" s="347"/>
      <c r="MQ214" s="347"/>
      <c r="MR214" s="347"/>
      <c r="MS214" s="347"/>
      <c r="MT214" s="347"/>
      <c r="MU214" s="347"/>
      <c r="MV214" s="347"/>
      <c r="MW214" s="347"/>
      <c r="MX214" s="347"/>
      <c r="MY214" s="347"/>
      <c r="MZ214" s="347"/>
      <c r="NA214" s="347"/>
      <c r="NB214" s="347"/>
      <c r="NC214" s="347"/>
      <c r="ND214" s="347"/>
      <c r="NE214" s="347"/>
      <c r="NF214" s="347"/>
      <c r="NG214" s="347"/>
      <c r="NH214" s="347"/>
      <c r="NI214" s="347"/>
      <c r="NJ214" s="347"/>
      <c r="NK214" s="347"/>
      <c r="NL214" s="347"/>
      <c r="NM214" s="347"/>
      <c r="NN214" s="347"/>
      <c r="NO214" s="347"/>
      <c r="NP214" s="347"/>
      <c r="NQ214" s="347"/>
      <c r="NR214" s="347"/>
      <c r="NS214" s="347"/>
      <c r="NT214" s="347"/>
      <c r="NU214" s="347"/>
      <c r="NV214" s="347"/>
      <c r="NW214" s="347"/>
      <c r="NX214" s="347"/>
      <c r="NY214" s="347"/>
      <c r="NZ214" s="347"/>
      <c r="OA214" s="347"/>
      <c r="OB214" s="347"/>
      <c r="OC214" s="347"/>
      <c r="OD214" s="347"/>
      <c r="OE214" s="347"/>
      <c r="OF214" s="347"/>
      <c r="OG214" s="347"/>
      <c r="OH214" s="347"/>
      <c r="OI214" s="347"/>
      <c r="OJ214" s="347"/>
      <c r="OK214" s="347"/>
      <c r="OL214" s="347"/>
      <c r="OM214" s="347"/>
      <c r="ON214" s="347"/>
      <c r="OO214" s="347"/>
      <c r="OP214" s="347"/>
      <c r="OQ214" s="347"/>
      <c r="OR214" s="347"/>
      <c r="OS214" s="347"/>
      <c r="OT214" s="347"/>
      <c r="OU214" s="347"/>
      <c r="OV214" s="347"/>
      <c r="OW214" s="347"/>
      <c r="OX214" s="347"/>
      <c r="OY214" s="347"/>
      <c r="OZ214" s="347"/>
      <c r="PA214" s="347"/>
      <c r="PB214" s="347"/>
      <c r="PC214" s="347"/>
      <c r="PD214" s="347"/>
      <c r="PE214" s="347"/>
      <c r="PF214" s="347"/>
      <c r="PG214" s="347"/>
      <c r="PH214" s="347"/>
      <c r="PI214" s="347"/>
      <c r="PJ214" s="347"/>
      <c r="PK214" s="347"/>
      <c r="PL214" s="347"/>
      <c r="PM214" s="347"/>
      <c r="PN214" s="347"/>
      <c r="PO214" s="347"/>
      <c r="PP214" s="347"/>
      <c r="PQ214" s="347"/>
      <c r="PR214" s="347"/>
      <c r="PS214" s="347"/>
      <c r="PT214" s="347"/>
      <c r="PU214" s="347"/>
      <c r="PV214" s="347"/>
      <c r="PW214" s="347"/>
      <c r="PX214" s="347"/>
      <c r="PY214" s="347"/>
      <c r="PZ214" s="347"/>
      <c r="QA214" s="347"/>
      <c r="QB214" s="347"/>
      <c r="QC214" s="347"/>
      <c r="QD214" s="347"/>
      <c r="QE214" s="347"/>
      <c r="QF214" s="347"/>
      <c r="QG214" s="347"/>
      <c r="QH214" s="347"/>
      <c r="QI214" s="347"/>
      <c r="QJ214" s="347"/>
      <c r="QK214" s="347"/>
      <c r="QL214" s="347"/>
      <c r="QM214" s="347"/>
      <c r="QN214" s="347"/>
      <c r="QO214" s="347"/>
      <c r="QP214" s="347"/>
      <c r="QQ214" s="347"/>
      <c r="QR214" s="347"/>
      <c r="QS214" s="347"/>
      <c r="QT214" s="347"/>
      <c r="QU214" s="347"/>
      <c r="QV214" s="347"/>
      <c r="QW214" s="347"/>
      <c r="QX214" s="347"/>
      <c r="QY214" s="347"/>
      <c r="QZ214" s="347"/>
      <c r="RA214" s="347"/>
      <c r="RB214" s="347"/>
      <c r="RC214" s="347"/>
      <c r="RD214" s="347"/>
      <c r="RE214" s="347"/>
      <c r="RF214" s="347"/>
      <c r="RG214" s="347"/>
      <c r="RH214" s="347"/>
      <c r="RI214" s="347"/>
      <c r="RJ214" s="347"/>
      <c r="RK214" s="347"/>
      <c r="RL214" s="347"/>
      <c r="RM214" s="347"/>
      <c r="RN214" s="347"/>
      <c r="RO214" s="347"/>
      <c r="RP214" s="347"/>
      <c r="RQ214" s="347"/>
      <c r="RR214" s="347"/>
      <c r="RS214" s="347"/>
      <c r="RT214" s="347"/>
      <c r="RU214" s="347"/>
      <c r="RV214" s="347"/>
      <c r="RW214" s="347"/>
      <c r="RX214" s="347"/>
      <c r="RY214" s="347"/>
      <c r="RZ214" s="347"/>
      <c r="SA214" s="347"/>
      <c r="SB214" s="347"/>
      <c r="SC214" s="347"/>
      <c r="SD214" s="347"/>
      <c r="SE214" s="347"/>
      <c r="SF214" s="347"/>
      <c r="SG214" s="347"/>
      <c r="SH214" s="347"/>
      <c r="SI214" s="347"/>
      <c r="SJ214" s="347"/>
      <c r="SK214" s="347"/>
      <c r="SL214" s="347"/>
      <c r="SM214" s="347"/>
      <c r="SN214" s="347"/>
      <c r="SO214" s="347"/>
      <c r="SP214" s="347"/>
      <c r="SQ214" s="347"/>
      <c r="SR214" s="347"/>
      <c r="SS214" s="347"/>
      <c r="ST214" s="347"/>
      <c r="SU214" s="347"/>
      <c r="SV214" s="347"/>
      <c r="SW214" s="347"/>
      <c r="SX214" s="347"/>
      <c r="SY214" s="347"/>
      <c r="SZ214" s="347"/>
      <c r="TA214" s="347"/>
      <c r="TB214" s="347"/>
      <c r="TC214" s="347"/>
      <c r="TD214" s="347"/>
      <c r="TE214" s="347"/>
      <c r="TF214" s="347"/>
      <c r="TG214" s="347"/>
      <c r="TH214" s="347"/>
      <c r="TI214" s="347"/>
      <c r="TJ214" s="347"/>
      <c r="TK214" s="347"/>
      <c r="TL214" s="347"/>
      <c r="TM214" s="347"/>
      <c r="TN214" s="347"/>
      <c r="TO214" s="347"/>
      <c r="TP214" s="347"/>
      <c r="TQ214" s="347"/>
      <c r="TR214" s="347"/>
      <c r="TS214" s="347"/>
      <c r="TT214" s="347"/>
      <c r="TU214" s="347"/>
      <c r="TV214" s="347"/>
      <c r="TW214" s="347"/>
      <c r="TX214" s="347"/>
      <c r="TY214" s="347"/>
      <c r="TZ214" s="347"/>
      <c r="UA214" s="347"/>
      <c r="UB214" s="347"/>
      <c r="UC214" s="347"/>
      <c r="UD214" s="347"/>
      <c r="UE214" s="347"/>
      <c r="UF214" s="347"/>
      <c r="UG214" s="347"/>
      <c r="UH214" s="347"/>
      <c r="UI214" s="347"/>
      <c r="UJ214" s="347"/>
      <c r="UK214" s="347"/>
      <c r="UL214" s="347"/>
      <c r="UM214" s="347"/>
      <c r="UN214" s="347"/>
      <c r="UO214" s="347"/>
      <c r="UP214" s="347"/>
      <c r="UQ214" s="347"/>
      <c r="UR214" s="347"/>
      <c r="US214" s="347"/>
      <c r="UT214" s="347"/>
      <c r="UU214" s="347"/>
      <c r="UV214" s="347"/>
      <c r="UW214" s="347"/>
      <c r="UX214" s="347"/>
      <c r="UY214" s="347"/>
      <c r="UZ214" s="347"/>
      <c r="VA214" s="347"/>
      <c r="VB214" s="347"/>
      <c r="VC214" s="347"/>
      <c r="VD214" s="347"/>
      <c r="VE214" s="347"/>
      <c r="VF214" s="347"/>
      <c r="VG214" s="347"/>
      <c r="VH214" s="347"/>
      <c r="VI214" s="347"/>
      <c r="VJ214" s="347"/>
      <c r="VK214" s="347"/>
      <c r="VL214" s="347"/>
      <c r="VM214" s="347"/>
      <c r="VN214" s="347"/>
      <c r="VO214" s="347"/>
      <c r="VP214" s="347"/>
      <c r="VQ214" s="347"/>
      <c r="VR214" s="347"/>
      <c r="VS214" s="347"/>
      <c r="VT214" s="347"/>
      <c r="VU214" s="347"/>
      <c r="VV214" s="347"/>
      <c r="VW214" s="347"/>
      <c r="VX214" s="347"/>
      <c r="VY214" s="347"/>
      <c r="VZ214" s="347"/>
      <c r="WA214" s="347"/>
      <c r="WB214" s="347"/>
      <c r="WC214" s="347"/>
      <c r="WD214" s="347"/>
      <c r="WE214" s="347"/>
      <c r="WF214" s="347"/>
      <c r="WG214" s="347"/>
      <c r="WH214" s="347"/>
      <c r="WI214" s="347"/>
      <c r="WJ214" s="347"/>
      <c r="WK214" s="347"/>
      <c r="WL214" s="347"/>
      <c r="WM214" s="347"/>
      <c r="WN214" s="347"/>
      <c r="WO214" s="347"/>
      <c r="WP214" s="347"/>
      <c r="WQ214" s="347"/>
      <c r="WR214" s="347"/>
      <c r="WS214" s="347"/>
      <c r="WT214" s="347"/>
      <c r="WU214" s="347"/>
      <c r="WV214" s="347"/>
      <c r="WW214" s="347"/>
      <c r="WX214" s="347"/>
      <c r="WY214" s="347"/>
      <c r="WZ214" s="347"/>
      <c r="XA214" s="347"/>
      <c r="XB214" s="347"/>
      <c r="XC214" s="347"/>
      <c r="XD214" s="347"/>
      <c r="XE214" s="347"/>
      <c r="XF214" s="347"/>
      <c r="XG214" s="347"/>
      <c r="XH214" s="347"/>
      <c r="XI214" s="347"/>
      <c r="XJ214" s="347"/>
      <c r="XK214" s="347"/>
      <c r="XL214" s="347"/>
      <c r="XM214" s="347"/>
      <c r="XN214" s="347"/>
      <c r="XO214" s="347"/>
      <c r="XP214" s="347"/>
      <c r="XQ214" s="347"/>
      <c r="XR214" s="347"/>
      <c r="XS214" s="347"/>
      <c r="XT214" s="347"/>
      <c r="XU214" s="347"/>
      <c r="XV214" s="347"/>
      <c r="XW214" s="347"/>
      <c r="XX214" s="347"/>
      <c r="XY214" s="347"/>
      <c r="XZ214" s="347"/>
      <c r="YA214" s="347"/>
      <c r="YB214" s="347"/>
      <c r="YC214" s="347"/>
      <c r="YD214" s="347"/>
      <c r="YE214" s="347"/>
      <c r="YF214" s="347"/>
      <c r="YG214" s="347"/>
      <c r="YH214" s="347"/>
      <c r="YI214" s="347"/>
      <c r="YJ214" s="347"/>
      <c r="YK214" s="347"/>
      <c r="YL214" s="347"/>
      <c r="YM214" s="347"/>
      <c r="YN214" s="347"/>
      <c r="YO214" s="347"/>
      <c r="YP214" s="347"/>
      <c r="YQ214" s="347"/>
      <c r="YR214" s="347"/>
      <c r="YS214" s="347"/>
      <c r="YT214" s="347"/>
      <c r="YU214" s="347"/>
      <c r="YV214" s="347"/>
      <c r="YW214" s="347"/>
      <c r="YX214" s="347"/>
      <c r="YY214" s="347"/>
      <c r="YZ214" s="347"/>
      <c r="ZA214" s="347"/>
      <c r="ZB214" s="347"/>
      <c r="ZC214" s="347"/>
      <c r="ZD214" s="347"/>
      <c r="ZE214" s="347"/>
      <c r="ZF214" s="347"/>
      <c r="ZG214" s="347"/>
      <c r="ZH214" s="347"/>
      <c r="ZI214" s="347"/>
      <c r="ZJ214" s="347"/>
      <c r="ZK214" s="347"/>
      <c r="ZL214" s="347"/>
      <c r="ZM214" s="347"/>
      <c r="ZN214" s="347"/>
      <c r="ZO214" s="347"/>
      <c r="ZP214" s="347"/>
      <c r="ZQ214" s="347"/>
      <c r="ZR214" s="347"/>
      <c r="ZS214" s="347"/>
      <c r="ZT214" s="347"/>
      <c r="ZU214" s="347"/>
      <c r="ZV214" s="347"/>
      <c r="ZW214" s="347"/>
      <c r="ZX214" s="347"/>
      <c r="ZY214" s="347"/>
      <c r="ZZ214" s="347"/>
      <c r="AAA214" s="347"/>
      <c r="AAB214" s="347"/>
      <c r="AAC214" s="347"/>
      <c r="AAD214" s="347"/>
      <c r="AAE214" s="347"/>
      <c r="AAF214" s="347"/>
      <c r="AAG214" s="347"/>
      <c r="AAH214" s="347"/>
      <c r="AAI214" s="347"/>
      <c r="AAJ214" s="347"/>
      <c r="AAK214" s="347"/>
      <c r="AAL214" s="347"/>
      <c r="AAM214" s="347"/>
      <c r="AAN214" s="347"/>
      <c r="AAO214" s="347"/>
      <c r="AAP214" s="347"/>
      <c r="AAQ214" s="347"/>
      <c r="AAR214" s="347"/>
      <c r="AAS214" s="347"/>
      <c r="AAT214" s="347"/>
      <c r="AAU214" s="347"/>
      <c r="AAV214" s="347"/>
      <c r="AAW214" s="347"/>
      <c r="AAX214" s="347"/>
      <c r="AAY214" s="347"/>
      <c r="AAZ214" s="347"/>
      <c r="ABA214" s="347"/>
      <c r="ABB214" s="347"/>
      <c r="ABC214" s="347"/>
      <c r="ABD214" s="347"/>
      <c r="ABE214" s="347"/>
      <c r="ABF214" s="347"/>
      <c r="ABG214" s="347"/>
      <c r="ABH214" s="347"/>
      <c r="ABI214" s="347"/>
      <c r="ABJ214" s="347"/>
      <c r="ABK214" s="347"/>
      <c r="ABL214" s="347"/>
      <c r="ABM214" s="347"/>
      <c r="ABN214" s="347"/>
      <c r="ABO214" s="347"/>
      <c r="ABP214" s="347"/>
      <c r="ABQ214" s="347"/>
      <c r="ABR214" s="347"/>
      <c r="ABS214" s="347"/>
      <c r="ABT214" s="347"/>
      <c r="ABU214" s="347"/>
      <c r="ABV214" s="347"/>
      <c r="ABW214" s="347"/>
      <c r="ABX214" s="347"/>
      <c r="ABY214" s="347"/>
      <c r="ABZ214" s="347"/>
      <c r="ACA214" s="347"/>
      <c r="ACB214" s="347"/>
      <c r="ACC214" s="347"/>
      <c r="ACD214" s="347"/>
      <c r="ACE214" s="347"/>
      <c r="ACF214" s="347"/>
      <c r="ACG214" s="347"/>
      <c r="ACH214" s="347"/>
      <c r="ACI214" s="347"/>
      <c r="ACJ214" s="347"/>
      <c r="ACK214" s="347"/>
      <c r="ACL214" s="347"/>
      <c r="ACM214" s="347"/>
      <c r="ACN214" s="347"/>
      <c r="ACO214" s="347"/>
      <c r="ACP214" s="347"/>
      <c r="ACQ214" s="347"/>
      <c r="ACR214" s="347"/>
      <c r="ACS214" s="347"/>
      <c r="ACT214" s="347"/>
      <c r="ACU214" s="347"/>
      <c r="ACV214" s="347"/>
      <c r="ACW214" s="347"/>
      <c r="ACX214" s="347"/>
      <c r="ACY214" s="347"/>
      <c r="ACZ214" s="347"/>
      <c r="ADA214" s="347"/>
      <c r="ADB214" s="347"/>
      <c r="ADC214" s="347"/>
      <c r="ADD214" s="347"/>
      <c r="ADE214" s="347"/>
      <c r="ADF214" s="347"/>
      <c r="ADG214" s="347"/>
      <c r="ADH214" s="347"/>
      <c r="ADI214" s="347"/>
      <c r="ADJ214" s="347"/>
      <c r="ADK214" s="347"/>
      <c r="ADL214" s="347"/>
      <c r="ADM214" s="347"/>
      <c r="ADN214" s="347"/>
      <c r="ADO214" s="347"/>
      <c r="ADP214" s="347"/>
      <c r="ADQ214" s="347"/>
      <c r="ADR214" s="347"/>
      <c r="ADS214" s="347"/>
      <c r="ADT214" s="347"/>
      <c r="ADU214" s="347"/>
      <c r="ADV214" s="347"/>
      <c r="ADW214" s="347"/>
      <c r="ADX214" s="347"/>
      <c r="ADY214" s="347"/>
      <c r="ADZ214" s="347"/>
      <c r="AEA214" s="347"/>
      <c r="AEB214" s="347"/>
      <c r="AEC214" s="347"/>
      <c r="AED214" s="347"/>
      <c r="AEE214" s="347"/>
      <c r="AEF214" s="347"/>
      <c r="AEG214" s="347"/>
      <c r="AEH214" s="347"/>
      <c r="AEI214" s="347"/>
      <c r="AEJ214" s="347"/>
      <c r="AEK214" s="347"/>
      <c r="AEL214" s="347"/>
      <c r="AEM214" s="347"/>
      <c r="AEN214" s="347"/>
      <c r="AEO214" s="347"/>
      <c r="AEP214" s="347"/>
      <c r="AEQ214" s="347"/>
      <c r="AER214" s="347"/>
      <c r="AES214" s="347"/>
      <c r="AET214" s="347"/>
      <c r="AEU214" s="347"/>
      <c r="AEV214" s="347"/>
      <c r="AEW214" s="347"/>
      <c r="AEX214" s="347"/>
      <c r="AEY214" s="347"/>
      <c r="AEZ214" s="347"/>
      <c r="AFA214" s="347"/>
      <c r="AFB214" s="347"/>
      <c r="AFC214" s="347"/>
      <c r="AFD214" s="347"/>
      <c r="AFE214" s="347"/>
      <c r="AFF214" s="347"/>
      <c r="AFG214" s="347"/>
      <c r="AFH214" s="347"/>
      <c r="AFI214" s="347"/>
      <c r="AFJ214" s="347"/>
      <c r="AFK214" s="347"/>
      <c r="AFL214" s="347"/>
      <c r="AFM214" s="347"/>
      <c r="AFN214" s="347"/>
      <c r="AFO214" s="347"/>
      <c r="AFP214" s="347"/>
      <c r="AFQ214" s="347"/>
      <c r="AFR214" s="347"/>
      <c r="AFS214" s="347"/>
      <c r="AFT214" s="347"/>
      <c r="AFU214" s="347"/>
      <c r="AFV214" s="347"/>
      <c r="AFW214" s="347"/>
      <c r="AFX214" s="347"/>
      <c r="AFY214" s="347"/>
      <c r="AFZ214" s="347"/>
      <c r="AGA214" s="347"/>
      <c r="AGB214" s="347"/>
      <c r="AGC214" s="347"/>
      <c r="AGD214" s="347"/>
      <c r="AGE214" s="347"/>
      <c r="AGF214" s="347"/>
      <c r="AGG214" s="347"/>
      <c r="AGH214" s="347"/>
      <c r="AGI214" s="347"/>
      <c r="AGJ214" s="347"/>
      <c r="AGK214" s="347"/>
      <c r="AGL214" s="347"/>
      <c r="AGM214" s="347"/>
      <c r="AGN214" s="347"/>
      <c r="AGO214" s="347"/>
      <c r="AGP214" s="347"/>
      <c r="AGQ214" s="347"/>
      <c r="AGR214" s="347"/>
      <c r="AGS214" s="347"/>
      <c r="AGT214" s="347"/>
      <c r="AGU214" s="347"/>
      <c r="AGV214" s="347"/>
      <c r="AGW214" s="347"/>
      <c r="AGX214" s="347"/>
      <c r="AGY214" s="347"/>
      <c r="AGZ214" s="347"/>
      <c r="AHA214" s="347"/>
      <c r="AHB214" s="347"/>
      <c r="AHC214" s="347"/>
      <c r="AHD214" s="347"/>
      <c r="AHE214" s="347"/>
      <c r="AHF214" s="347"/>
      <c r="AHG214" s="347"/>
      <c r="AHH214" s="347"/>
      <c r="AHI214" s="347"/>
      <c r="AHJ214" s="347"/>
      <c r="AHK214" s="347"/>
      <c r="AHL214" s="347"/>
      <c r="AHM214" s="347"/>
      <c r="AHN214" s="347"/>
      <c r="AHO214" s="347"/>
      <c r="AHP214" s="347"/>
      <c r="AHQ214" s="347"/>
      <c r="AHR214" s="347"/>
      <c r="AHS214" s="347"/>
      <c r="AHT214" s="347"/>
      <c r="AHU214" s="347"/>
      <c r="AHV214" s="347"/>
      <c r="AHW214" s="347"/>
      <c r="AHX214" s="347"/>
      <c r="AHY214" s="347"/>
      <c r="AHZ214" s="347"/>
      <c r="AIA214" s="347"/>
      <c r="AIB214" s="347"/>
      <c r="AIC214" s="347"/>
      <c r="AID214" s="347"/>
      <c r="AIE214" s="347"/>
      <c r="AIF214" s="347"/>
      <c r="AIG214" s="347"/>
      <c r="AIH214" s="347"/>
      <c r="AII214" s="347"/>
      <c r="AIJ214" s="347"/>
      <c r="AIK214" s="347"/>
      <c r="AIL214" s="347"/>
      <c r="AIM214" s="347"/>
      <c r="AIN214" s="347"/>
      <c r="AIO214" s="347"/>
      <c r="AIP214" s="347"/>
      <c r="AIQ214" s="347"/>
      <c r="AIR214" s="347"/>
      <c r="AIS214" s="347"/>
      <c r="AIT214" s="347"/>
      <c r="AIU214" s="347"/>
      <c r="AIV214" s="347"/>
      <c r="AIW214" s="347"/>
      <c r="AIX214" s="347"/>
      <c r="AIY214" s="347"/>
      <c r="AIZ214" s="347"/>
      <c r="AJA214" s="347"/>
      <c r="AJB214" s="347"/>
      <c r="AJC214" s="347"/>
      <c r="AJD214" s="347"/>
      <c r="AJE214" s="347"/>
      <c r="AJF214" s="347"/>
      <c r="AJG214" s="347"/>
      <c r="AJH214" s="347"/>
      <c r="AJI214" s="347"/>
      <c r="AJJ214" s="347"/>
      <c r="AJK214" s="347"/>
      <c r="AJL214" s="347"/>
      <c r="AJM214" s="347"/>
      <c r="AJN214" s="347"/>
      <c r="AJO214" s="347"/>
      <c r="AJP214" s="347"/>
      <c r="AJQ214" s="347"/>
      <c r="AJR214" s="347"/>
      <c r="AJS214" s="347"/>
      <c r="AJT214" s="347"/>
      <c r="AJU214" s="347"/>
      <c r="AJV214" s="347"/>
      <c r="AJW214" s="347"/>
      <c r="AJX214" s="347"/>
      <c r="AJY214" s="347"/>
      <c r="AJZ214" s="347"/>
      <c r="AKA214" s="347"/>
      <c r="AKB214" s="347"/>
      <c r="AKC214" s="347"/>
      <c r="AKD214" s="347"/>
      <c r="AKE214" s="347"/>
      <c r="AKF214" s="347"/>
      <c r="AKG214" s="347"/>
      <c r="AKH214" s="347"/>
      <c r="AKI214" s="347"/>
      <c r="AKJ214" s="347"/>
      <c r="AKK214" s="347"/>
      <c r="AKL214" s="347"/>
      <c r="AKM214" s="347"/>
      <c r="AKN214" s="347"/>
      <c r="AKO214" s="347"/>
      <c r="AKP214" s="347"/>
      <c r="AKQ214" s="347"/>
      <c r="AKR214" s="347"/>
      <c r="AKS214" s="347"/>
      <c r="AKT214" s="347"/>
      <c r="AKU214" s="347"/>
      <c r="AKV214" s="347"/>
      <c r="AKW214" s="347"/>
      <c r="AKX214" s="347"/>
      <c r="AKY214" s="347"/>
      <c r="AKZ214" s="347"/>
      <c r="ALA214" s="347"/>
      <c r="ALB214" s="347"/>
      <c r="ALC214" s="347"/>
      <c r="ALD214" s="347"/>
      <c r="ALE214" s="347"/>
      <c r="ALF214" s="347"/>
      <c r="ALG214" s="347"/>
      <c r="ALH214" s="347"/>
      <c r="ALI214" s="347"/>
      <c r="ALJ214" s="347"/>
      <c r="ALK214" s="347"/>
      <c r="ALL214" s="347"/>
      <c r="ALM214" s="347"/>
      <c r="ALN214" s="347"/>
      <c r="ALO214" s="347"/>
      <c r="ALP214" s="347"/>
      <c r="ALQ214" s="347"/>
      <c r="ALR214" s="347"/>
      <c r="ALS214" s="347"/>
      <c r="ALT214" s="347"/>
      <c r="ALU214" s="347"/>
      <c r="ALV214" s="347"/>
      <c r="ALW214" s="347"/>
      <c r="ALX214" s="347"/>
      <c r="ALY214" s="347"/>
      <c r="ALZ214" s="347"/>
      <c r="AMA214" s="347"/>
      <c r="AMB214" s="347"/>
      <c r="AMC214" s="347"/>
      <c r="AMD214" s="347"/>
      <c r="AME214" s="347"/>
      <c r="AMF214" s="347"/>
      <c r="AMG214" s="347"/>
      <c r="AMH214" s="347"/>
      <c r="AMI214" s="347"/>
      <c r="AMJ214" s="347"/>
    </row>
    <row r="215" spans="1:1024" customFormat="1" ht="15.6" hidden="1" customHeight="1" x14ac:dyDescent="0.3">
      <c r="A215" s="84"/>
      <c r="B215" s="191"/>
      <c r="C215" s="89"/>
      <c r="D215" s="84"/>
      <c r="E215" s="159"/>
      <c r="F215" s="193"/>
      <c r="G215" s="95"/>
      <c r="H215" s="82"/>
      <c r="I215" s="82"/>
      <c r="J215" s="82"/>
      <c r="K215" s="82"/>
      <c r="L215" s="82"/>
      <c r="M215" s="159"/>
      <c r="N215" s="83"/>
      <c r="O215" s="95"/>
      <c r="P215" s="95"/>
      <c r="Q215" s="133"/>
      <c r="R215" s="82"/>
      <c r="S215" s="159"/>
      <c r="T215" s="114"/>
      <c r="U215" s="82"/>
      <c r="V215" s="159"/>
      <c r="W215" s="79"/>
      <c r="X215" s="159"/>
      <c r="Y215" s="79"/>
      <c r="Z215" s="93"/>
      <c r="AA215" s="93"/>
      <c r="AB215" s="114"/>
      <c r="AC215" s="93"/>
      <c r="AD215" s="188"/>
      <c r="AE215" s="94"/>
      <c r="AF215" s="350"/>
      <c r="AG215" s="338"/>
      <c r="AH215" s="338"/>
      <c r="AI215" s="338"/>
      <c r="AJ215" s="338"/>
      <c r="AK215" s="338"/>
      <c r="AL215" s="338"/>
      <c r="AM215" s="338"/>
      <c r="AN215" s="338"/>
      <c r="AO215" s="338"/>
      <c r="AP215" s="338"/>
      <c r="AQ215" s="338"/>
      <c r="AR215" s="338"/>
      <c r="AS215" s="338"/>
      <c r="AT215" s="338"/>
      <c r="AU215" s="338"/>
      <c r="AV215" s="338"/>
      <c r="AW215" s="338"/>
      <c r="AX215" s="338"/>
      <c r="AY215" s="338"/>
      <c r="AZ215" s="338"/>
      <c r="BA215" s="338"/>
      <c r="BB215" s="338"/>
      <c r="BC215" s="338"/>
      <c r="BD215" s="338"/>
      <c r="BE215" s="338"/>
      <c r="BF215" s="338"/>
      <c r="BG215" s="338"/>
      <c r="BH215" s="338"/>
      <c r="BI215" s="338"/>
      <c r="BJ215" s="338"/>
      <c r="BK215" s="338"/>
      <c r="BL215" s="338"/>
      <c r="BM215" s="338"/>
      <c r="BN215" s="338"/>
      <c r="BO215" s="338"/>
      <c r="BP215" s="338"/>
      <c r="BQ215" s="338"/>
      <c r="BR215" s="338"/>
      <c r="BS215" s="338"/>
      <c r="BT215" s="338"/>
      <c r="BU215" s="338"/>
      <c r="BV215" s="338"/>
      <c r="BW215" s="338"/>
      <c r="BX215" s="338"/>
      <c r="BY215" s="338"/>
      <c r="BZ215" s="338"/>
      <c r="CA215" s="338"/>
      <c r="CB215" s="338"/>
      <c r="CC215" s="338"/>
      <c r="CD215" s="338"/>
      <c r="CE215" s="338"/>
      <c r="CF215" s="338"/>
      <c r="CG215" s="338"/>
      <c r="CH215" s="338"/>
      <c r="CI215" s="338"/>
      <c r="CJ215" s="338"/>
      <c r="CK215" s="338"/>
      <c r="CL215" s="338"/>
      <c r="CM215" s="338"/>
      <c r="CN215" s="338"/>
      <c r="CO215" s="338"/>
      <c r="CP215" s="338"/>
      <c r="CQ215" s="338"/>
      <c r="CR215" s="338"/>
      <c r="CS215" s="338"/>
      <c r="CT215" s="338"/>
      <c r="CU215" s="338"/>
      <c r="CV215" s="338"/>
      <c r="CW215" s="338"/>
      <c r="CX215" s="338"/>
      <c r="CY215" s="338"/>
      <c r="CZ215" s="338"/>
      <c r="DA215" s="338"/>
      <c r="DB215" s="338"/>
      <c r="DC215" s="338"/>
      <c r="DD215" s="338"/>
      <c r="DE215" s="338"/>
      <c r="DF215" s="338"/>
      <c r="DG215" s="338"/>
      <c r="DH215" s="338"/>
      <c r="DI215" s="338"/>
      <c r="DJ215" s="338"/>
      <c r="DK215" s="338"/>
      <c r="DL215" s="338"/>
      <c r="DM215" s="338"/>
      <c r="DN215" s="338"/>
      <c r="DO215" s="338"/>
      <c r="DP215" s="338"/>
      <c r="DQ215" s="338"/>
      <c r="DR215" s="338"/>
      <c r="DS215" s="338"/>
      <c r="DT215" s="338"/>
      <c r="DU215" s="338"/>
      <c r="DV215" s="338"/>
      <c r="DW215" s="338"/>
      <c r="DX215" s="338"/>
      <c r="DY215" s="338"/>
      <c r="DZ215" s="338"/>
      <c r="EA215" s="338"/>
      <c r="EB215" s="338"/>
      <c r="EC215" s="338"/>
      <c r="ED215" s="338"/>
      <c r="EE215" s="338"/>
      <c r="EF215" s="338"/>
      <c r="EG215" s="338"/>
      <c r="EH215" s="338"/>
      <c r="EI215" s="338"/>
      <c r="EJ215" s="338"/>
      <c r="EK215" s="338"/>
      <c r="EL215" s="338"/>
      <c r="EM215" s="338"/>
      <c r="EN215" s="338"/>
      <c r="EO215" s="338"/>
      <c r="EP215" s="338"/>
      <c r="EQ215" s="338"/>
      <c r="ER215" s="338"/>
      <c r="ES215" s="338"/>
      <c r="ET215" s="338"/>
      <c r="EU215" s="338"/>
      <c r="EV215" s="338"/>
      <c r="EW215" s="338"/>
      <c r="EX215" s="338"/>
      <c r="EY215" s="338"/>
      <c r="EZ215" s="338"/>
      <c r="FA215" s="338"/>
      <c r="FB215" s="338"/>
      <c r="FC215" s="338"/>
      <c r="FD215" s="338"/>
      <c r="FE215" s="338"/>
      <c r="FF215" s="338"/>
      <c r="FG215" s="338"/>
      <c r="FH215" s="338"/>
      <c r="FI215" s="338"/>
      <c r="FJ215" s="338"/>
      <c r="FK215" s="338"/>
      <c r="FL215" s="338"/>
      <c r="FM215" s="338"/>
      <c r="FN215" s="338"/>
      <c r="FO215" s="338"/>
      <c r="FP215" s="338"/>
      <c r="FQ215" s="338"/>
      <c r="FR215" s="338"/>
      <c r="FS215" s="338"/>
      <c r="FT215" s="338"/>
      <c r="FU215" s="338"/>
      <c r="FV215" s="338"/>
      <c r="FW215" s="338"/>
      <c r="FX215" s="338"/>
      <c r="FY215" s="338"/>
      <c r="FZ215" s="338"/>
      <c r="GA215" s="338"/>
      <c r="GB215" s="338"/>
      <c r="GC215" s="338"/>
      <c r="GD215" s="338"/>
      <c r="GE215" s="338"/>
      <c r="GF215" s="338"/>
      <c r="GG215" s="338"/>
      <c r="GH215" s="338"/>
      <c r="GI215" s="338"/>
      <c r="GJ215" s="338"/>
      <c r="GK215" s="338"/>
      <c r="GL215" s="338"/>
      <c r="GM215" s="338"/>
      <c r="GN215" s="338"/>
      <c r="GO215" s="338"/>
      <c r="GP215" s="338"/>
      <c r="GQ215" s="338"/>
      <c r="GR215" s="338"/>
      <c r="GS215" s="338"/>
      <c r="GT215" s="338"/>
      <c r="GU215" s="338"/>
      <c r="GV215" s="338"/>
      <c r="GW215" s="338"/>
      <c r="GX215" s="338"/>
      <c r="GY215" s="338"/>
      <c r="GZ215" s="338"/>
      <c r="HA215" s="338"/>
      <c r="HB215" s="338"/>
      <c r="HC215" s="338"/>
      <c r="HD215" s="338"/>
      <c r="HE215" s="338"/>
      <c r="HF215" s="338"/>
      <c r="HG215" s="338"/>
      <c r="HH215" s="338"/>
      <c r="HI215" s="338"/>
      <c r="HJ215" s="338"/>
      <c r="HK215" s="338"/>
      <c r="HL215" s="338"/>
      <c r="HM215" s="338"/>
      <c r="HN215" s="338"/>
      <c r="HO215" s="338"/>
      <c r="HP215" s="338"/>
      <c r="HQ215" s="338"/>
      <c r="HR215" s="338"/>
      <c r="HS215" s="338"/>
      <c r="HT215" s="338"/>
      <c r="HU215" s="338"/>
      <c r="HV215" s="338"/>
      <c r="HW215" s="338"/>
      <c r="HX215" s="338"/>
      <c r="HY215" s="338"/>
      <c r="HZ215" s="338"/>
      <c r="IA215" s="338"/>
      <c r="IB215" s="338"/>
      <c r="IC215" s="338"/>
      <c r="ID215" s="338"/>
      <c r="IE215" s="338"/>
      <c r="IF215" s="338"/>
      <c r="IG215" s="338"/>
      <c r="IH215" s="338"/>
      <c r="II215" s="338"/>
      <c r="IJ215" s="338"/>
      <c r="IK215" s="338"/>
      <c r="IL215" s="338"/>
      <c r="IM215" s="338"/>
      <c r="IN215" s="338"/>
      <c r="IO215" s="338"/>
      <c r="IP215" s="338"/>
      <c r="IQ215" s="338"/>
      <c r="IR215" s="338"/>
      <c r="IS215" s="338"/>
      <c r="IT215" s="338"/>
      <c r="IU215" s="338"/>
      <c r="IV215" s="338"/>
      <c r="IW215" s="338"/>
      <c r="IX215" s="338"/>
      <c r="IY215" s="338"/>
      <c r="IZ215" s="338"/>
      <c r="JA215" s="338"/>
      <c r="JB215" s="338"/>
      <c r="JC215" s="338"/>
      <c r="JD215" s="338"/>
      <c r="JE215" s="338"/>
      <c r="JF215" s="338"/>
      <c r="JG215" s="338"/>
      <c r="JH215" s="338"/>
      <c r="JI215" s="338"/>
      <c r="JJ215" s="338"/>
      <c r="JK215" s="338"/>
      <c r="JL215" s="338"/>
      <c r="JM215" s="338"/>
      <c r="JN215" s="338"/>
      <c r="JO215" s="338"/>
      <c r="JP215" s="338"/>
      <c r="JQ215" s="338"/>
      <c r="JR215" s="338"/>
      <c r="JS215" s="338"/>
      <c r="JT215" s="338"/>
      <c r="JU215" s="338"/>
      <c r="JV215" s="338"/>
      <c r="JW215" s="338"/>
      <c r="JX215" s="338"/>
      <c r="JY215" s="338"/>
      <c r="JZ215" s="338"/>
      <c r="KA215" s="338"/>
      <c r="KB215" s="338"/>
      <c r="KC215" s="338"/>
      <c r="KD215" s="338"/>
      <c r="KE215" s="338"/>
      <c r="KF215" s="338"/>
      <c r="KG215" s="338"/>
      <c r="KH215" s="338"/>
      <c r="KI215" s="338"/>
      <c r="KJ215" s="338"/>
      <c r="KK215" s="338"/>
      <c r="KL215" s="338"/>
      <c r="KM215" s="338"/>
      <c r="KN215" s="338"/>
      <c r="KO215" s="338"/>
      <c r="KP215" s="338"/>
      <c r="KQ215" s="338"/>
      <c r="KR215" s="338"/>
      <c r="KS215" s="338"/>
      <c r="KT215" s="338"/>
      <c r="KU215" s="338"/>
      <c r="KV215" s="338"/>
      <c r="KW215" s="338"/>
      <c r="KX215" s="338"/>
      <c r="KY215" s="338"/>
      <c r="KZ215" s="338"/>
      <c r="LA215" s="338"/>
      <c r="LB215" s="338"/>
      <c r="LC215" s="338"/>
      <c r="LD215" s="338"/>
      <c r="LE215" s="338"/>
      <c r="LF215" s="338"/>
      <c r="LG215" s="338"/>
      <c r="LH215" s="338"/>
      <c r="LI215" s="338"/>
      <c r="LJ215" s="338"/>
      <c r="LK215" s="338"/>
      <c r="LL215" s="338"/>
      <c r="LM215" s="338"/>
      <c r="LN215" s="338"/>
      <c r="LO215" s="338"/>
      <c r="LP215" s="338"/>
      <c r="LQ215" s="338"/>
      <c r="LR215" s="338"/>
      <c r="LS215" s="338"/>
      <c r="LT215" s="338"/>
      <c r="LU215" s="338"/>
      <c r="LV215" s="338"/>
      <c r="LW215" s="338"/>
      <c r="LX215" s="338"/>
      <c r="LY215" s="338"/>
      <c r="LZ215" s="338"/>
      <c r="MA215" s="338"/>
      <c r="MB215" s="338"/>
      <c r="MC215" s="338"/>
      <c r="MD215" s="338"/>
      <c r="ME215" s="338"/>
      <c r="MF215" s="338"/>
      <c r="MG215" s="338"/>
      <c r="MH215" s="338"/>
      <c r="MI215" s="338"/>
      <c r="MJ215" s="338"/>
      <c r="MK215" s="338"/>
      <c r="ML215" s="338"/>
      <c r="MM215" s="338"/>
      <c r="MN215" s="338"/>
      <c r="MO215" s="338"/>
      <c r="MP215" s="338"/>
      <c r="MQ215" s="338"/>
      <c r="MR215" s="338"/>
      <c r="MS215" s="338"/>
      <c r="MT215" s="338"/>
      <c r="MU215" s="338"/>
      <c r="MV215" s="338"/>
      <c r="MW215" s="338"/>
      <c r="MX215" s="338"/>
      <c r="MY215" s="338"/>
      <c r="MZ215" s="338"/>
      <c r="NA215" s="338"/>
      <c r="NB215" s="338"/>
      <c r="NC215" s="338"/>
      <c r="ND215" s="338"/>
      <c r="NE215" s="338"/>
      <c r="NF215" s="338"/>
      <c r="NG215" s="338"/>
      <c r="NH215" s="338"/>
      <c r="NI215" s="338"/>
      <c r="NJ215" s="338"/>
      <c r="NK215" s="338"/>
      <c r="NL215" s="338"/>
      <c r="NM215" s="338"/>
      <c r="NN215" s="338"/>
      <c r="NO215" s="338"/>
      <c r="NP215" s="338"/>
      <c r="NQ215" s="338"/>
      <c r="NR215" s="338"/>
      <c r="NS215" s="338"/>
      <c r="NT215" s="338"/>
      <c r="NU215" s="338"/>
      <c r="NV215" s="338"/>
      <c r="NW215" s="338"/>
      <c r="NX215" s="338"/>
      <c r="NY215" s="338"/>
      <c r="NZ215" s="338"/>
      <c r="OA215" s="338"/>
      <c r="OB215" s="338"/>
      <c r="OC215" s="338"/>
      <c r="OD215" s="338"/>
      <c r="OE215" s="338"/>
      <c r="OF215" s="338"/>
      <c r="OG215" s="338"/>
      <c r="OH215" s="338"/>
      <c r="OI215" s="338"/>
      <c r="OJ215" s="338"/>
      <c r="OK215" s="338"/>
      <c r="OL215" s="338"/>
      <c r="OM215" s="338"/>
      <c r="ON215" s="338"/>
      <c r="OO215" s="338"/>
      <c r="OP215" s="338"/>
      <c r="OQ215" s="338"/>
      <c r="OR215" s="338"/>
      <c r="OS215" s="338"/>
      <c r="OT215" s="338"/>
      <c r="OU215" s="338"/>
      <c r="OV215" s="338"/>
      <c r="OW215" s="338"/>
      <c r="OX215" s="338"/>
      <c r="OY215" s="338"/>
      <c r="OZ215" s="338"/>
      <c r="PA215" s="338"/>
      <c r="PB215" s="338"/>
      <c r="PC215" s="338"/>
      <c r="PD215" s="338"/>
      <c r="PE215" s="338"/>
      <c r="PF215" s="338"/>
      <c r="PG215" s="338"/>
      <c r="PH215" s="338"/>
      <c r="PI215" s="338"/>
      <c r="PJ215" s="338"/>
      <c r="PK215" s="338"/>
      <c r="PL215" s="338"/>
      <c r="PM215" s="338"/>
      <c r="PN215" s="338"/>
      <c r="PO215" s="338"/>
      <c r="PP215" s="338"/>
      <c r="PQ215" s="338"/>
      <c r="PR215" s="338"/>
      <c r="PS215" s="338"/>
      <c r="PT215" s="338"/>
      <c r="PU215" s="338"/>
      <c r="PV215" s="338"/>
      <c r="PW215" s="338"/>
      <c r="PX215" s="338"/>
      <c r="PY215" s="338"/>
      <c r="PZ215" s="338"/>
      <c r="QA215" s="338"/>
      <c r="QB215" s="338"/>
      <c r="QC215" s="338"/>
      <c r="QD215" s="338"/>
      <c r="QE215" s="338"/>
      <c r="QF215" s="338"/>
      <c r="QG215" s="338"/>
      <c r="QH215" s="338"/>
      <c r="QI215" s="338"/>
      <c r="QJ215" s="338"/>
      <c r="QK215" s="338"/>
      <c r="QL215" s="338"/>
      <c r="QM215" s="338"/>
      <c r="QN215" s="338"/>
      <c r="QO215" s="338"/>
      <c r="QP215" s="338"/>
      <c r="QQ215" s="338"/>
      <c r="QR215" s="338"/>
      <c r="QS215" s="338"/>
      <c r="QT215" s="338"/>
      <c r="QU215" s="338"/>
      <c r="QV215" s="338"/>
      <c r="QW215" s="338"/>
      <c r="QX215" s="338"/>
      <c r="QY215" s="338"/>
      <c r="QZ215" s="338"/>
      <c r="RA215" s="338"/>
      <c r="RB215" s="338"/>
      <c r="RC215" s="338"/>
      <c r="RD215" s="338"/>
      <c r="RE215" s="338"/>
      <c r="RF215" s="338"/>
      <c r="RG215" s="338"/>
      <c r="RH215" s="338"/>
      <c r="RI215" s="338"/>
      <c r="RJ215" s="338"/>
      <c r="RK215" s="338"/>
      <c r="RL215" s="338"/>
      <c r="RM215" s="338"/>
      <c r="RN215" s="338"/>
      <c r="RO215" s="338"/>
      <c r="RP215" s="338"/>
      <c r="RQ215" s="338"/>
      <c r="RR215" s="338"/>
      <c r="RS215" s="338"/>
      <c r="RT215" s="338"/>
      <c r="RU215" s="338"/>
      <c r="RV215" s="338"/>
      <c r="RW215" s="338"/>
      <c r="RX215" s="338"/>
      <c r="RY215" s="338"/>
      <c r="RZ215" s="338"/>
      <c r="SA215" s="338"/>
      <c r="SB215" s="338"/>
      <c r="SC215" s="338"/>
      <c r="SD215" s="338"/>
      <c r="SE215" s="338"/>
      <c r="SF215" s="338"/>
      <c r="SG215" s="338"/>
      <c r="SH215" s="338"/>
      <c r="SI215" s="338"/>
      <c r="SJ215" s="338"/>
      <c r="SK215" s="338"/>
      <c r="SL215" s="338"/>
      <c r="SM215" s="338"/>
      <c r="SN215" s="338"/>
      <c r="SO215" s="338"/>
      <c r="SP215" s="338"/>
      <c r="SQ215" s="338"/>
      <c r="SR215" s="338"/>
      <c r="SS215" s="338"/>
      <c r="ST215" s="338"/>
      <c r="SU215" s="338"/>
      <c r="SV215" s="338"/>
      <c r="SW215" s="338"/>
      <c r="SX215" s="338"/>
      <c r="SY215" s="338"/>
      <c r="SZ215" s="338"/>
      <c r="TA215" s="338"/>
      <c r="TB215" s="338"/>
      <c r="TC215" s="338"/>
      <c r="TD215" s="338"/>
      <c r="TE215" s="338"/>
      <c r="TF215" s="338"/>
      <c r="TG215" s="338"/>
      <c r="TH215" s="338"/>
      <c r="TI215" s="338"/>
      <c r="TJ215" s="338"/>
      <c r="TK215" s="338"/>
      <c r="TL215" s="338"/>
      <c r="TM215" s="338"/>
      <c r="TN215" s="338"/>
      <c r="TO215" s="338"/>
      <c r="TP215" s="338"/>
      <c r="TQ215" s="338"/>
      <c r="TR215" s="338"/>
      <c r="TS215" s="338"/>
      <c r="TT215" s="338"/>
      <c r="TU215" s="338"/>
      <c r="TV215" s="338"/>
      <c r="TW215" s="338"/>
      <c r="TX215" s="338"/>
      <c r="TY215" s="338"/>
      <c r="TZ215" s="338"/>
      <c r="UA215" s="338"/>
      <c r="UB215" s="338"/>
      <c r="UC215" s="338"/>
      <c r="UD215" s="338"/>
      <c r="UE215" s="338"/>
      <c r="UF215" s="338"/>
      <c r="UG215" s="338"/>
      <c r="UH215" s="338"/>
      <c r="UI215" s="338"/>
      <c r="UJ215" s="338"/>
      <c r="UK215" s="338"/>
      <c r="UL215" s="338"/>
      <c r="UM215" s="338"/>
      <c r="UN215" s="338"/>
      <c r="UO215" s="338"/>
      <c r="UP215" s="338"/>
      <c r="UQ215" s="338"/>
      <c r="UR215" s="338"/>
      <c r="US215" s="338"/>
      <c r="UT215" s="338"/>
      <c r="UU215" s="338"/>
      <c r="UV215" s="338"/>
      <c r="UW215" s="338"/>
      <c r="UX215" s="338"/>
      <c r="UY215" s="338"/>
      <c r="UZ215" s="338"/>
      <c r="VA215" s="338"/>
      <c r="VB215" s="338"/>
      <c r="VC215" s="338"/>
      <c r="VD215" s="338"/>
      <c r="VE215" s="338"/>
      <c r="VF215" s="338"/>
      <c r="VG215" s="338"/>
      <c r="VH215" s="338"/>
      <c r="VI215" s="338"/>
      <c r="VJ215" s="338"/>
      <c r="VK215" s="338"/>
      <c r="VL215" s="338"/>
      <c r="VM215" s="338"/>
      <c r="VN215" s="338"/>
      <c r="VO215" s="338"/>
      <c r="VP215" s="338"/>
      <c r="VQ215" s="338"/>
      <c r="VR215" s="338"/>
      <c r="VS215" s="338"/>
      <c r="VT215" s="338"/>
      <c r="VU215" s="338"/>
      <c r="VV215" s="338"/>
      <c r="VW215" s="338"/>
      <c r="VX215" s="338"/>
      <c r="VY215" s="338"/>
      <c r="VZ215" s="338"/>
      <c r="WA215" s="338"/>
      <c r="WB215" s="338"/>
      <c r="WC215" s="338"/>
      <c r="WD215" s="338"/>
      <c r="WE215" s="338"/>
      <c r="WF215" s="338"/>
      <c r="WG215" s="338"/>
      <c r="WH215" s="338"/>
      <c r="WI215" s="338"/>
      <c r="WJ215" s="338"/>
      <c r="WK215" s="338"/>
      <c r="WL215" s="338"/>
      <c r="WM215" s="338"/>
      <c r="WN215" s="338"/>
      <c r="WO215" s="338"/>
      <c r="WP215" s="338"/>
      <c r="WQ215" s="338"/>
      <c r="WR215" s="338"/>
      <c r="WS215" s="338"/>
      <c r="WT215" s="338"/>
      <c r="WU215" s="338"/>
      <c r="WV215" s="338"/>
      <c r="WW215" s="338"/>
      <c r="WX215" s="338"/>
      <c r="WY215" s="338"/>
      <c r="WZ215" s="338"/>
      <c r="XA215" s="338"/>
      <c r="XB215" s="338"/>
      <c r="XC215" s="338"/>
      <c r="XD215" s="338"/>
      <c r="XE215" s="338"/>
      <c r="XF215" s="338"/>
      <c r="XG215" s="338"/>
      <c r="XH215" s="338"/>
      <c r="XI215" s="338"/>
      <c r="XJ215" s="338"/>
      <c r="XK215" s="338"/>
      <c r="XL215" s="338"/>
      <c r="XM215" s="338"/>
      <c r="XN215" s="338"/>
      <c r="XO215" s="338"/>
      <c r="XP215" s="338"/>
      <c r="XQ215" s="338"/>
      <c r="XR215" s="338"/>
      <c r="XS215" s="338"/>
      <c r="XT215" s="338"/>
      <c r="XU215" s="338"/>
      <c r="XV215" s="338"/>
      <c r="XW215" s="338"/>
      <c r="XX215" s="338"/>
      <c r="XY215" s="338"/>
      <c r="XZ215" s="338"/>
      <c r="YA215" s="338"/>
      <c r="YB215" s="338"/>
      <c r="YC215" s="338"/>
      <c r="YD215" s="338"/>
      <c r="YE215" s="338"/>
      <c r="YF215" s="338"/>
      <c r="YG215" s="338"/>
      <c r="YH215" s="338"/>
      <c r="YI215" s="338"/>
      <c r="YJ215" s="338"/>
      <c r="YK215" s="338"/>
      <c r="YL215" s="338"/>
      <c r="YM215" s="338"/>
      <c r="YN215" s="338"/>
      <c r="YO215" s="338"/>
      <c r="YP215" s="338"/>
      <c r="YQ215" s="338"/>
      <c r="YR215" s="338"/>
      <c r="YS215" s="338"/>
      <c r="YT215" s="338"/>
      <c r="YU215" s="338"/>
      <c r="YV215" s="338"/>
      <c r="YW215" s="338"/>
      <c r="YX215" s="338"/>
      <c r="YY215" s="338"/>
      <c r="YZ215" s="338"/>
      <c r="ZA215" s="338"/>
      <c r="ZB215" s="338"/>
      <c r="ZC215" s="338"/>
      <c r="ZD215" s="338"/>
      <c r="ZE215" s="338"/>
      <c r="ZF215" s="338"/>
      <c r="ZG215" s="338"/>
      <c r="ZH215" s="338"/>
      <c r="ZI215" s="338"/>
      <c r="ZJ215" s="338"/>
      <c r="ZK215" s="338"/>
      <c r="ZL215" s="338"/>
      <c r="ZM215" s="338"/>
      <c r="ZN215" s="338"/>
      <c r="ZO215" s="338"/>
      <c r="ZP215" s="338"/>
      <c r="ZQ215" s="338"/>
      <c r="ZR215" s="338"/>
      <c r="ZS215" s="338"/>
      <c r="ZT215" s="338"/>
      <c r="ZU215" s="338"/>
      <c r="ZV215" s="338"/>
      <c r="ZW215" s="338"/>
      <c r="ZX215" s="338"/>
      <c r="ZY215" s="338"/>
      <c r="ZZ215" s="338"/>
      <c r="AAA215" s="338"/>
      <c r="AAB215" s="338"/>
      <c r="AAC215" s="338"/>
      <c r="AAD215" s="338"/>
      <c r="AAE215" s="338"/>
      <c r="AAF215" s="338"/>
      <c r="AAG215" s="338"/>
      <c r="AAH215" s="338"/>
      <c r="AAI215" s="338"/>
      <c r="AAJ215" s="338"/>
      <c r="AAK215" s="338"/>
      <c r="AAL215" s="338"/>
      <c r="AAM215" s="338"/>
      <c r="AAN215" s="338"/>
      <c r="AAO215" s="338"/>
      <c r="AAP215" s="338"/>
      <c r="AAQ215" s="338"/>
      <c r="AAR215" s="338"/>
      <c r="AAS215" s="338"/>
      <c r="AAT215" s="338"/>
      <c r="AAU215" s="338"/>
      <c r="AAV215" s="338"/>
      <c r="AAW215" s="338"/>
      <c r="AAX215" s="338"/>
      <c r="AAY215" s="338"/>
      <c r="AAZ215" s="338"/>
      <c r="ABA215" s="338"/>
      <c r="ABB215" s="338"/>
      <c r="ABC215" s="338"/>
      <c r="ABD215" s="338"/>
      <c r="ABE215" s="338"/>
      <c r="ABF215" s="338"/>
      <c r="ABG215" s="338"/>
      <c r="ABH215" s="338"/>
      <c r="ABI215" s="338"/>
      <c r="ABJ215" s="338"/>
      <c r="ABK215" s="338"/>
      <c r="ABL215" s="338"/>
      <c r="ABM215" s="338"/>
      <c r="ABN215" s="338"/>
      <c r="ABO215" s="338"/>
      <c r="ABP215" s="338"/>
      <c r="ABQ215" s="338"/>
      <c r="ABR215" s="338"/>
      <c r="ABS215" s="338"/>
      <c r="ABT215" s="338"/>
      <c r="ABU215" s="338"/>
      <c r="ABV215" s="338"/>
      <c r="ABW215" s="338"/>
      <c r="ABX215" s="338"/>
      <c r="ABY215" s="338"/>
      <c r="ABZ215" s="338"/>
      <c r="ACA215" s="338"/>
      <c r="ACB215" s="338"/>
      <c r="ACC215" s="338"/>
      <c r="ACD215" s="338"/>
      <c r="ACE215" s="338"/>
      <c r="ACF215" s="338"/>
      <c r="ACG215" s="338"/>
      <c r="ACH215" s="338"/>
      <c r="ACI215" s="338"/>
      <c r="ACJ215" s="338"/>
      <c r="ACK215" s="338"/>
      <c r="ACL215" s="338"/>
      <c r="ACM215" s="338"/>
      <c r="ACN215" s="338"/>
      <c r="ACO215" s="338"/>
      <c r="ACP215" s="338"/>
      <c r="ACQ215" s="338"/>
      <c r="ACR215" s="338"/>
      <c r="ACS215" s="338"/>
      <c r="ACT215" s="338"/>
      <c r="ACU215" s="338"/>
      <c r="ACV215" s="338"/>
      <c r="ACW215" s="338"/>
      <c r="ACX215" s="338"/>
      <c r="ACY215" s="338"/>
      <c r="ACZ215" s="338"/>
      <c r="ADA215" s="338"/>
      <c r="ADB215" s="338"/>
      <c r="ADC215" s="338"/>
      <c r="ADD215" s="338"/>
      <c r="ADE215" s="338"/>
      <c r="ADF215" s="338"/>
      <c r="ADG215" s="338"/>
      <c r="ADH215" s="338"/>
      <c r="ADI215" s="338"/>
      <c r="ADJ215" s="338"/>
      <c r="ADK215" s="338"/>
      <c r="ADL215" s="338"/>
      <c r="ADM215" s="338"/>
      <c r="ADN215" s="338"/>
      <c r="ADO215" s="338"/>
      <c r="ADP215" s="338"/>
      <c r="ADQ215" s="338"/>
      <c r="ADR215" s="338"/>
      <c r="ADS215" s="338"/>
      <c r="ADT215" s="338"/>
      <c r="ADU215" s="338"/>
      <c r="ADV215" s="338"/>
      <c r="ADW215" s="338"/>
      <c r="ADX215" s="338"/>
      <c r="ADY215" s="338"/>
      <c r="ADZ215" s="338"/>
      <c r="AEA215" s="338"/>
      <c r="AEB215" s="338"/>
      <c r="AEC215" s="338"/>
      <c r="AED215" s="338"/>
      <c r="AEE215" s="338"/>
      <c r="AEF215" s="338"/>
      <c r="AEG215" s="338"/>
      <c r="AEH215" s="338"/>
      <c r="AEI215" s="338"/>
      <c r="AEJ215" s="338"/>
      <c r="AEK215" s="338"/>
      <c r="AEL215" s="338"/>
      <c r="AEM215" s="338"/>
      <c r="AEN215" s="338"/>
      <c r="AEO215" s="338"/>
      <c r="AEP215" s="338"/>
      <c r="AEQ215" s="338"/>
      <c r="AER215" s="338"/>
      <c r="AES215" s="338"/>
      <c r="AET215" s="338"/>
      <c r="AEU215" s="338"/>
      <c r="AEV215" s="338"/>
      <c r="AEW215" s="338"/>
      <c r="AEX215" s="338"/>
      <c r="AEY215" s="338"/>
      <c r="AEZ215" s="338"/>
      <c r="AFA215" s="338"/>
      <c r="AFB215" s="338"/>
      <c r="AFC215" s="338"/>
      <c r="AFD215" s="338"/>
      <c r="AFE215" s="338"/>
      <c r="AFF215" s="338"/>
      <c r="AFG215" s="338"/>
      <c r="AFH215" s="338"/>
      <c r="AFI215" s="338"/>
      <c r="AFJ215" s="338"/>
      <c r="AFK215" s="338"/>
      <c r="AFL215" s="338"/>
      <c r="AFM215" s="338"/>
      <c r="AFN215" s="338"/>
      <c r="AFO215" s="338"/>
      <c r="AFP215" s="338"/>
      <c r="AFQ215" s="338"/>
      <c r="AFR215" s="338"/>
      <c r="AFS215" s="338"/>
      <c r="AFT215" s="338"/>
      <c r="AFU215" s="338"/>
      <c r="AFV215" s="338"/>
      <c r="AFW215" s="338"/>
      <c r="AFX215" s="338"/>
      <c r="AFY215" s="338"/>
      <c r="AFZ215" s="338"/>
      <c r="AGA215" s="338"/>
      <c r="AGB215" s="338"/>
      <c r="AGC215" s="338"/>
      <c r="AGD215" s="338"/>
      <c r="AGE215" s="338"/>
      <c r="AGF215" s="338"/>
      <c r="AGG215" s="338"/>
      <c r="AGH215" s="338"/>
      <c r="AGI215" s="338"/>
      <c r="AGJ215" s="338"/>
      <c r="AGK215" s="338"/>
      <c r="AGL215" s="338"/>
      <c r="AGM215" s="338"/>
      <c r="AGN215" s="338"/>
      <c r="AGO215" s="338"/>
      <c r="AGP215" s="338"/>
      <c r="AGQ215" s="338"/>
      <c r="AGR215" s="338"/>
      <c r="AGS215" s="338"/>
      <c r="AGT215" s="338"/>
      <c r="AGU215" s="338"/>
      <c r="AGV215" s="338"/>
      <c r="AGW215" s="338"/>
      <c r="AGX215" s="338"/>
      <c r="AGY215" s="338"/>
      <c r="AGZ215" s="338"/>
      <c r="AHA215" s="338"/>
      <c r="AHB215" s="338"/>
      <c r="AHC215" s="338"/>
      <c r="AHD215" s="338"/>
      <c r="AHE215" s="338"/>
      <c r="AHF215" s="338"/>
      <c r="AHG215" s="338"/>
      <c r="AHH215" s="338"/>
      <c r="AHI215" s="338"/>
      <c r="AHJ215" s="338"/>
      <c r="AHK215" s="338"/>
      <c r="AHL215" s="338"/>
      <c r="AHM215" s="338"/>
      <c r="AHN215" s="338"/>
      <c r="AHO215" s="338"/>
      <c r="AHP215" s="338"/>
      <c r="AHQ215" s="338"/>
      <c r="AHR215" s="338"/>
      <c r="AHS215" s="338"/>
      <c r="AHT215" s="338"/>
      <c r="AHU215" s="338"/>
      <c r="AHV215" s="338"/>
      <c r="AHW215" s="338"/>
      <c r="AHX215" s="338"/>
      <c r="AHY215" s="338"/>
      <c r="AHZ215" s="338"/>
      <c r="AIA215" s="338"/>
      <c r="AIB215" s="338"/>
      <c r="AIC215" s="338"/>
      <c r="AID215" s="338"/>
      <c r="AIE215" s="338"/>
      <c r="AIF215" s="338"/>
      <c r="AIG215" s="338"/>
      <c r="AIH215" s="338"/>
      <c r="AII215" s="338"/>
      <c r="AIJ215" s="338"/>
      <c r="AIK215" s="338"/>
      <c r="AIL215" s="338"/>
      <c r="AIM215" s="338"/>
      <c r="AIN215" s="338"/>
      <c r="AIO215" s="338"/>
      <c r="AIP215" s="338"/>
      <c r="AIQ215" s="338"/>
      <c r="AIR215" s="338"/>
      <c r="AIS215" s="338"/>
      <c r="AIT215" s="338"/>
      <c r="AIU215" s="338"/>
      <c r="AIV215" s="338"/>
      <c r="AIW215" s="338"/>
      <c r="AIX215" s="338"/>
      <c r="AIY215" s="338"/>
      <c r="AIZ215" s="338"/>
      <c r="AJA215" s="338"/>
      <c r="AJB215" s="338"/>
      <c r="AJC215" s="338"/>
      <c r="AJD215" s="338"/>
      <c r="AJE215" s="338"/>
      <c r="AJF215" s="338"/>
      <c r="AJG215" s="338"/>
      <c r="AJH215" s="338"/>
      <c r="AJI215" s="338"/>
      <c r="AJJ215" s="338"/>
      <c r="AJK215" s="338"/>
      <c r="AJL215" s="338"/>
      <c r="AJM215" s="338"/>
      <c r="AJN215" s="338"/>
      <c r="AJO215" s="338"/>
      <c r="AJP215" s="338"/>
      <c r="AJQ215" s="338"/>
      <c r="AJR215" s="338"/>
      <c r="AJS215" s="338"/>
      <c r="AJT215" s="338"/>
      <c r="AJU215" s="338"/>
      <c r="AJV215" s="338"/>
      <c r="AJW215" s="338"/>
      <c r="AJX215" s="338"/>
      <c r="AJY215" s="338"/>
      <c r="AJZ215" s="338"/>
      <c r="AKA215" s="338"/>
      <c r="AKB215" s="338"/>
      <c r="AKC215" s="338"/>
      <c r="AKD215" s="338"/>
      <c r="AKE215" s="338"/>
      <c r="AKF215" s="338"/>
      <c r="AKG215" s="338"/>
      <c r="AKH215" s="338"/>
      <c r="AKI215" s="338"/>
      <c r="AKJ215" s="338"/>
      <c r="AKK215" s="338"/>
      <c r="AKL215" s="338"/>
      <c r="AKM215" s="338"/>
      <c r="AKN215" s="338"/>
      <c r="AKO215" s="338"/>
      <c r="AKP215" s="338"/>
      <c r="AKQ215" s="338"/>
      <c r="AKR215" s="338"/>
      <c r="AKS215" s="338"/>
      <c r="AKT215" s="338"/>
      <c r="AKU215" s="338"/>
      <c r="AKV215" s="338"/>
      <c r="AKW215" s="338"/>
      <c r="AKX215" s="338"/>
      <c r="AKY215" s="338"/>
      <c r="AKZ215" s="338"/>
      <c r="ALA215" s="338"/>
      <c r="ALB215" s="338"/>
      <c r="ALC215" s="338"/>
      <c r="ALD215" s="338"/>
      <c r="ALE215" s="338"/>
      <c r="ALF215" s="338"/>
      <c r="ALG215" s="338"/>
      <c r="ALH215" s="338"/>
      <c r="ALI215" s="338"/>
      <c r="ALJ215" s="338"/>
      <c r="ALK215" s="338"/>
      <c r="ALL215" s="338"/>
      <c r="ALM215" s="338"/>
      <c r="ALN215" s="338"/>
      <c r="ALO215" s="338"/>
      <c r="ALP215" s="338"/>
      <c r="ALQ215" s="338"/>
      <c r="ALR215" s="338"/>
      <c r="ALS215" s="338"/>
      <c r="ALT215" s="338"/>
      <c r="ALU215" s="338"/>
      <c r="ALV215" s="338"/>
      <c r="ALW215" s="338"/>
      <c r="ALX215" s="338"/>
      <c r="ALY215" s="338"/>
      <c r="ALZ215" s="338"/>
      <c r="AMA215" s="338"/>
      <c r="AMB215" s="338"/>
      <c r="AMC215" s="338"/>
      <c r="AMD215" s="338"/>
      <c r="AME215" s="338"/>
      <c r="AMF215" s="338"/>
      <c r="AMG215" s="338"/>
      <c r="AMH215" s="338"/>
      <c r="AMI215" s="338"/>
      <c r="AMJ215" s="338"/>
    </row>
    <row r="216" spans="1:1024" customFormat="1" ht="15.6" customHeight="1" x14ac:dyDescent="0.3">
      <c r="A216" s="86">
        <v>31114</v>
      </c>
      <c r="B216" s="191" t="s">
        <v>82</v>
      </c>
      <c r="C216" s="89" t="s">
        <v>976</v>
      </c>
      <c r="D216" s="86" t="s">
        <v>839</v>
      </c>
      <c r="E216" s="159" t="s">
        <v>505</v>
      </c>
      <c r="F216" s="102" t="s">
        <v>642</v>
      </c>
      <c r="G216" s="159" t="s">
        <v>1222</v>
      </c>
      <c r="H216" s="82">
        <v>5</v>
      </c>
      <c r="I216" s="82">
        <v>4</v>
      </c>
      <c r="J216" s="82">
        <v>150</v>
      </c>
      <c r="K216" s="82">
        <v>75</v>
      </c>
      <c r="L216" s="82">
        <v>75</v>
      </c>
      <c r="M216" s="159" t="s">
        <v>527</v>
      </c>
      <c r="N216" s="83" t="s">
        <v>521</v>
      </c>
      <c r="O216" s="95" t="s">
        <v>946</v>
      </c>
      <c r="P216" s="95" t="s">
        <v>912</v>
      </c>
      <c r="Q216" s="133" t="s">
        <v>520</v>
      </c>
      <c r="R216" s="82">
        <v>31</v>
      </c>
      <c r="S216" s="159" t="s">
        <v>526</v>
      </c>
      <c r="T216" s="143" t="s">
        <v>513</v>
      </c>
      <c r="U216" s="108" t="s">
        <v>314</v>
      </c>
      <c r="V216" s="159" t="s">
        <v>38</v>
      </c>
      <c r="W216" s="79" t="s">
        <v>524</v>
      </c>
      <c r="X216" s="79" t="s">
        <v>592</v>
      </c>
      <c r="Y216" s="79" t="s">
        <v>32</v>
      </c>
      <c r="Z216" s="93" t="s">
        <v>509</v>
      </c>
      <c r="AA216" s="93" t="s">
        <v>518</v>
      </c>
      <c r="AB216" s="114" t="s">
        <v>515</v>
      </c>
      <c r="AC216" s="93" t="s">
        <v>517</v>
      </c>
      <c r="AD216" s="188" t="s">
        <v>516</v>
      </c>
      <c r="AE216" s="92"/>
      <c r="AF216" s="350"/>
      <c r="AG216" s="338"/>
      <c r="AH216" s="338"/>
      <c r="AI216" s="338"/>
      <c r="AJ216" s="338"/>
      <c r="AK216" s="338"/>
      <c r="AL216" s="338"/>
      <c r="AM216" s="338"/>
      <c r="AN216" s="338"/>
      <c r="AO216" s="338"/>
      <c r="AP216" s="338"/>
      <c r="AQ216" s="338"/>
      <c r="AR216" s="338"/>
      <c r="AS216" s="338"/>
      <c r="AT216" s="338"/>
      <c r="AU216" s="338"/>
      <c r="AV216" s="338"/>
      <c r="AW216" s="338"/>
      <c r="AX216" s="338"/>
      <c r="AY216" s="338"/>
      <c r="AZ216" s="338"/>
      <c r="BA216" s="338"/>
      <c r="BB216" s="338"/>
      <c r="BC216" s="338"/>
      <c r="BD216" s="338"/>
      <c r="BE216" s="338"/>
      <c r="BF216" s="338"/>
      <c r="BG216" s="338"/>
      <c r="BH216" s="338"/>
      <c r="BI216" s="338"/>
      <c r="BJ216" s="338"/>
      <c r="BK216" s="338"/>
      <c r="BL216" s="338"/>
      <c r="BM216" s="338"/>
      <c r="BN216" s="338"/>
      <c r="BO216" s="338"/>
      <c r="BP216" s="338"/>
      <c r="BQ216" s="338"/>
      <c r="BR216" s="338"/>
      <c r="BS216" s="338"/>
      <c r="BT216" s="338"/>
      <c r="BU216" s="338"/>
      <c r="BV216" s="338"/>
      <c r="BW216" s="338"/>
      <c r="BX216" s="338"/>
      <c r="BY216" s="338"/>
      <c r="BZ216" s="338"/>
      <c r="CA216" s="338"/>
      <c r="CB216" s="338"/>
      <c r="CC216" s="338"/>
      <c r="CD216" s="338"/>
      <c r="CE216" s="338"/>
      <c r="CF216" s="338"/>
      <c r="CG216" s="338"/>
      <c r="CH216" s="338"/>
      <c r="CI216" s="338"/>
      <c r="CJ216" s="338"/>
      <c r="CK216" s="338"/>
      <c r="CL216" s="338"/>
      <c r="CM216" s="338"/>
      <c r="CN216" s="338"/>
      <c r="CO216" s="338"/>
      <c r="CP216" s="338"/>
      <c r="CQ216" s="338"/>
      <c r="CR216" s="338"/>
      <c r="CS216" s="338"/>
      <c r="CT216" s="338"/>
      <c r="CU216" s="338"/>
      <c r="CV216" s="338"/>
      <c r="CW216" s="338"/>
      <c r="CX216" s="338"/>
      <c r="CY216" s="338"/>
      <c r="CZ216" s="338"/>
      <c r="DA216" s="338"/>
      <c r="DB216" s="338"/>
      <c r="DC216" s="338"/>
      <c r="DD216" s="338"/>
      <c r="DE216" s="338"/>
      <c r="DF216" s="338"/>
      <c r="DG216" s="338"/>
      <c r="DH216" s="338"/>
      <c r="DI216" s="338"/>
      <c r="DJ216" s="338"/>
      <c r="DK216" s="338"/>
      <c r="DL216" s="338"/>
      <c r="DM216" s="338"/>
      <c r="DN216" s="338"/>
      <c r="DO216" s="338"/>
      <c r="DP216" s="338"/>
      <c r="DQ216" s="338"/>
      <c r="DR216" s="338"/>
      <c r="DS216" s="338"/>
      <c r="DT216" s="338"/>
      <c r="DU216" s="338"/>
      <c r="DV216" s="338"/>
      <c r="DW216" s="338"/>
      <c r="DX216" s="338"/>
      <c r="DY216" s="338"/>
      <c r="DZ216" s="338"/>
      <c r="EA216" s="338"/>
      <c r="EB216" s="338"/>
      <c r="EC216" s="338"/>
      <c r="ED216" s="338"/>
      <c r="EE216" s="338"/>
      <c r="EF216" s="338"/>
      <c r="EG216" s="338"/>
      <c r="EH216" s="338"/>
      <c r="EI216" s="338"/>
      <c r="EJ216" s="338"/>
      <c r="EK216" s="338"/>
      <c r="EL216" s="338"/>
      <c r="EM216" s="338"/>
      <c r="EN216" s="338"/>
      <c r="EO216" s="338"/>
      <c r="EP216" s="338"/>
      <c r="EQ216" s="338"/>
      <c r="ER216" s="338"/>
      <c r="ES216" s="338"/>
      <c r="ET216" s="338"/>
      <c r="EU216" s="338"/>
      <c r="EV216" s="338"/>
      <c r="EW216" s="338"/>
      <c r="EX216" s="338"/>
      <c r="EY216" s="338"/>
      <c r="EZ216" s="338"/>
      <c r="FA216" s="338"/>
      <c r="FB216" s="338"/>
      <c r="FC216" s="338"/>
      <c r="FD216" s="338"/>
      <c r="FE216" s="338"/>
      <c r="FF216" s="338"/>
      <c r="FG216" s="338"/>
      <c r="FH216" s="338"/>
      <c r="FI216" s="338"/>
      <c r="FJ216" s="338"/>
      <c r="FK216" s="338"/>
      <c r="FL216" s="338"/>
      <c r="FM216" s="338"/>
      <c r="FN216" s="338"/>
      <c r="FO216" s="338"/>
      <c r="FP216" s="338"/>
      <c r="FQ216" s="338"/>
      <c r="FR216" s="338"/>
      <c r="FS216" s="338"/>
      <c r="FT216" s="338"/>
      <c r="FU216" s="338"/>
      <c r="FV216" s="338"/>
      <c r="FW216" s="338"/>
      <c r="FX216" s="338"/>
      <c r="FY216" s="338"/>
      <c r="FZ216" s="338"/>
      <c r="GA216" s="338"/>
      <c r="GB216" s="338"/>
      <c r="GC216" s="338"/>
      <c r="GD216" s="338"/>
      <c r="GE216" s="338"/>
      <c r="GF216" s="338"/>
      <c r="GG216" s="338"/>
      <c r="GH216" s="338"/>
      <c r="GI216" s="338"/>
      <c r="GJ216" s="338"/>
      <c r="GK216" s="338"/>
      <c r="GL216" s="338"/>
      <c r="GM216" s="338"/>
      <c r="GN216" s="338"/>
      <c r="GO216" s="338"/>
      <c r="GP216" s="338"/>
      <c r="GQ216" s="338"/>
      <c r="GR216" s="338"/>
      <c r="GS216" s="338"/>
      <c r="GT216" s="338"/>
      <c r="GU216" s="338"/>
      <c r="GV216" s="338"/>
      <c r="GW216" s="338"/>
      <c r="GX216" s="338"/>
      <c r="GY216" s="338"/>
      <c r="GZ216" s="338"/>
      <c r="HA216" s="338"/>
      <c r="HB216" s="338"/>
      <c r="HC216" s="338"/>
      <c r="HD216" s="338"/>
      <c r="HE216" s="338"/>
      <c r="HF216" s="338"/>
      <c r="HG216" s="338"/>
      <c r="HH216" s="338"/>
      <c r="HI216" s="338"/>
      <c r="HJ216" s="338"/>
      <c r="HK216" s="338"/>
      <c r="HL216" s="338"/>
      <c r="HM216" s="338"/>
      <c r="HN216" s="338"/>
      <c r="HO216" s="338"/>
      <c r="HP216" s="338"/>
      <c r="HQ216" s="338"/>
      <c r="HR216" s="338"/>
      <c r="HS216" s="338"/>
      <c r="HT216" s="338"/>
      <c r="HU216" s="338"/>
      <c r="HV216" s="338"/>
      <c r="HW216" s="338"/>
      <c r="HX216" s="338"/>
      <c r="HY216" s="338"/>
      <c r="HZ216" s="338"/>
      <c r="IA216" s="338"/>
      <c r="IB216" s="338"/>
      <c r="IC216" s="338"/>
      <c r="ID216" s="338"/>
      <c r="IE216" s="338"/>
      <c r="IF216" s="338"/>
      <c r="IG216" s="338"/>
      <c r="IH216" s="338"/>
      <c r="II216" s="338"/>
      <c r="IJ216" s="338"/>
      <c r="IK216" s="338"/>
      <c r="IL216" s="338"/>
      <c r="IM216" s="338"/>
      <c r="IN216" s="338"/>
      <c r="IO216" s="338"/>
      <c r="IP216" s="338"/>
      <c r="IQ216" s="338"/>
      <c r="IR216" s="338"/>
      <c r="IS216" s="338"/>
      <c r="IT216" s="338"/>
      <c r="IU216" s="338"/>
      <c r="IV216" s="338"/>
      <c r="IW216" s="338"/>
      <c r="IX216" s="338"/>
      <c r="IY216" s="338"/>
      <c r="IZ216" s="338"/>
      <c r="JA216" s="338"/>
      <c r="JB216" s="338"/>
      <c r="JC216" s="338"/>
      <c r="JD216" s="338"/>
      <c r="JE216" s="338"/>
      <c r="JF216" s="338"/>
      <c r="JG216" s="338"/>
      <c r="JH216" s="338"/>
      <c r="JI216" s="338"/>
      <c r="JJ216" s="338"/>
      <c r="JK216" s="338"/>
      <c r="JL216" s="338"/>
      <c r="JM216" s="338"/>
      <c r="JN216" s="338"/>
      <c r="JO216" s="338"/>
      <c r="JP216" s="338"/>
      <c r="JQ216" s="338"/>
      <c r="JR216" s="338"/>
      <c r="JS216" s="338"/>
      <c r="JT216" s="338"/>
      <c r="JU216" s="338"/>
      <c r="JV216" s="338"/>
      <c r="JW216" s="338"/>
      <c r="JX216" s="338"/>
      <c r="JY216" s="338"/>
      <c r="JZ216" s="338"/>
      <c r="KA216" s="338"/>
      <c r="KB216" s="338"/>
      <c r="KC216" s="338"/>
      <c r="KD216" s="338"/>
      <c r="KE216" s="338"/>
      <c r="KF216" s="338"/>
      <c r="KG216" s="338"/>
      <c r="KH216" s="338"/>
      <c r="KI216" s="338"/>
      <c r="KJ216" s="338"/>
      <c r="KK216" s="338"/>
      <c r="KL216" s="338"/>
      <c r="KM216" s="338"/>
      <c r="KN216" s="338"/>
      <c r="KO216" s="338"/>
      <c r="KP216" s="338"/>
      <c r="KQ216" s="338"/>
      <c r="KR216" s="338"/>
      <c r="KS216" s="338"/>
      <c r="KT216" s="338"/>
      <c r="KU216" s="338"/>
      <c r="KV216" s="338"/>
      <c r="KW216" s="338"/>
      <c r="KX216" s="338"/>
      <c r="KY216" s="338"/>
      <c r="KZ216" s="338"/>
      <c r="LA216" s="338"/>
      <c r="LB216" s="338"/>
      <c r="LC216" s="338"/>
      <c r="LD216" s="338"/>
      <c r="LE216" s="338"/>
      <c r="LF216" s="338"/>
      <c r="LG216" s="338"/>
      <c r="LH216" s="338"/>
      <c r="LI216" s="338"/>
      <c r="LJ216" s="338"/>
      <c r="LK216" s="338"/>
      <c r="LL216" s="338"/>
      <c r="LM216" s="338"/>
      <c r="LN216" s="338"/>
      <c r="LO216" s="338"/>
      <c r="LP216" s="338"/>
      <c r="LQ216" s="338"/>
      <c r="LR216" s="338"/>
      <c r="LS216" s="338"/>
      <c r="LT216" s="338"/>
      <c r="LU216" s="338"/>
      <c r="LV216" s="338"/>
      <c r="LW216" s="338"/>
      <c r="LX216" s="338"/>
      <c r="LY216" s="338"/>
      <c r="LZ216" s="338"/>
      <c r="MA216" s="338"/>
      <c r="MB216" s="338"/>
      <c r="MC216" s="338"/>
      <c r="MD216" s="338"/>
      <c r="ME216" s="338"/>
      <c r="MF216" s="338"/>
      <c r="MG216" s="338"/>
      <c r="MH216" s="338"/>
      <c r="MI216" s="338"/>
      <c r="MJ216" s="338"/>
      <c r="MK216" s="338"/>
      <c r="ML216" s="338"/>
      <c r="MM216" s="338"/>
      <c r="MN216" s="338"/>
      <c r="MO216" s="338"/>
      <c r="MP216" s="338"/>
      <c r="MQ216" s="338"/>
      <c r="MR216" s="338"/>
      <c r="MS216" s="338"/>
      <c r="MT216" s="338"/>
      <c r="MU216" s="338"/>
      <c r="MV216" s="338"/>
      <c r="MW216" s="338"/>
      <c r="MX216" s="338"/>
      <c r="MY216" s="338"/>
      <c r="MZ216" s="338"/>
      <c r="NA216" s="338"/>
      <c r="NB216" s="338"/>
      <c r="NC216" s="338"/>
      <c r="ND216" s="338"/>
      <c r="NE216" s="338"/>
      <c r="NF216" s="338"/>
      <c r="NG216" s="338"/>
      <c r="NH216" s="338"/>
      <c r="NI216" s="338"/>
      <c r="NJ216" s="338"/>
      <c r="NK216" s="338"/>
      <c r="NL216" s="338"/>
      <c r="NM216" s="338"/>
      <c r="NN216" s="338"/>
      <c r="NO216" s="338"/>
      <c r="NP216" s="338"/>
      <c r="NQ216" s="338"/>
      <c r="NR216" s="338"/>
      <c r="NS216" s="338"/>
      <c r="NT216" s="338"/>
      <c r="NU216" s="338"/>
      <c r="NV216" s="338"/>
      <c r="NW216" s="338"/>
      <c r="NX216" s="338"/>
      <c r="NY216" s="338"/>
      <c r="NZ216" s="338"/>
      <c r="OA216" s="338"/>
      <c r="OB216" s="338"/>
      <c r="OC216" s="338"/>
      <c r="OD216" s="338"/>
      <c r="OE216" s="338"/>
      <c r="OF216" s="338"/>
      <c r="OG216" s="338"/>
      <c r="OH216" s="338"/>
      <c r="OI216" s="338"/>
      <c r="OJ216" s="338"/>
      <c r="OK216" s="338"/>
      <c r="OL216" s="338"/>
      <c r="OM216" s="338"/>
      <c r="ON216" s="338"/>
      <c r="OO216" s="338"/>
      <c r="OP216" s="338"/>
      <c r="OQ216" s="338"/>
      <c r="OR216" s="338"/>
      <c r="OS216" s="338"/>
      <c r="OT216" s="338"/>
      <c r="OU216" s="338"/>
      <c r="OV216" s="338"/>
      <c r="OW216" s="338"/>
      <c r="OX216" s="338"/>
      <c r="OY216" s="338"/>
      <c r="OZ216" s="338"/>
      <c r="PA216" s="338"/>
      <c r="PB216" s="338"/>
      <c r="PC216" s="338"/>
      <c r="PD216" s="338"/>
      <c r="PE216" s="338"/>
      <c r="PF216" s="338"/>
      <c r="PG216" s="338"/>
      <c r="PH216" s="338"/>
      <c r="PI216" s="338"/>
      <c r="PJ216" s="338"/>
      <c r="PK216" s="338"/>
      <c r="PL216" s="338"/>
      <c r="PM216" s="338"/>
      <c r="PN216" s="338"/>
      <c r="PO216" s="338"/>
      <c r="PP216" s="338"/>
      <c r="PQ216" s="338"/>
      <c r="PR216" s="338"/>
      <c r="PS216" s="338"/>
      <c r="PT216" s="338"/>
      <c r="PU216" s="338"/>
      <c r="PV216" s="338"/>
      <c r="PW216" s="338"/>
      <c r="PX216" s="338"/>
      <c r="PY216" s="338"/>
      <c r="PZ216" s="338"/>
      <c r="QA216" s="338"/>
      <c r="QB216" s="338"/>
      <c r="QC216" s="338"/>
      <c r="QD216" s="338"/>
      <c r="QE216" s="338"/>
      <c r="QF216" s="338"/>
      <c r="QG216" s="338"/>
      <c r="QH216" s="338"/>
      <c r="QI216" s="338"/>
      <c r="QJ216" s="338"/>
      <c r="QK216" s="338"/>
      <c r="QL216" s="338"/>
      <c r="QM216" s="338"/>
      <c r="QN216" s="338"/>
      <c r="QO216" s="338"/>
      <c r="QP216" s="338"/>
      <c r="QQ216" s="338"/>
      <c r="QR216" s="338"/>
      <c r="QS216" s="338"/>
      <c r="QT216" s="338"/>
      <c r="QU216" s="338"/>
      <c r="QV216" s="338"/>
      <c r="QW216" s="338"/>
      <c r="QX216" s="338"/>
      <c r="QY216" s="338"/>
      <c r="QZ216" s="338"/>
      <c r="RA216" s="338"/>
      <c r="RB216" s="338"/>
      <c r="RC216" s="338"/>
      <c r="RD216" s="338"/>
      <c r="RE216" s="338"/>
      <c r="RF216" s="338"/>
      <c r="RG216" s="338"/>
      <c r="RH216" s="338"/>
      <c r="RI216" s="338"/>
      <c r="RJ216" s="338"/>
      <c r="RK216" s="338"/>
      <c r="RL216" s="338"/>
      <c r="RM216" s="338"/>
      <c r="RN216" s="338"/>
      <c r="RO216" s="338"/>
      <c r="RP216" s="338"/>
      <c r="RQ216" s="338"/>
      <c r="RR216" s="338"/>
      <c r="RS216" s="338"/>
      <c r="RT216" s="338"/>
      <c r="RU216" s="338"/>
      <c r="RV216" s="338"/>
      <c r="RW216" s="338"/>
      <c r="RX216" s="338"/>
      <c r="RY216" s="338"/>
      <c r="RZ216" s="338"/>
      <c r="SA216" s="338"/>
      <c r="SB216" s="338"/>
      <c r="SC216" s="338"/>
      <c r="SD216" s="338"/>
      <c r="SE216" s="338"/>
      <c r="SF216" s="338"/>
      <c r="SG216" s="338"/>
      <c r="SH216" s="338"/>
      <c r="SI216" s="338"/>
      <c r="SJ216" s="338"/>
      <c r="SK216" s="338"/>
      <c r="SL216" s="338"/>
      <c r="SM216" s="338"/>
      <c r="SN216" s="338"/>
      <c r="SO216" s="338"/>
      <c r="SP216" s="338"/>
      <c r="SQ216" s="338"/>
      <c r="SR216" s="338"/>
      <c r="SS216" s="338"/>
      <c r="ST216" s="338"/>
      <c r="SU216" s="338"/>
      <c r="SV216" s="338"/>
      <c r="SW216" s="338"/>
      <c r="SX216" s="338"/>
      <c r="SY216" s="338"/>
      <c r="SZ216" s="338"/>
      <c r="TA216" s="338"/>
      <c r="TB216" s="338"/>
      <c r="TC216" s="338"/>
      <c r="TD216" s="338"/>
      <c r="TE216" s="338"/>
      <c r="TF216" s="338"/>
      <c r="TG216" s="338"/>
      <c r="TH216" s="338"/>
      <c r="TI216" s="338"/>
      <c r="TJ216" s="338"/>
      <c r="TK216" s="338"/>
      <c r="TL216" s="338"/>
      <c r="TM216" s="338"/>
      <c r="TN216" s="338"/>
      <c r="TO216" s="338"/>
      <c r="TP216" s="338"/>
      <c r="TQ216" s="338"/>
      <c r="TR216" s="338"/>
      <c r="TS216" s="338"/>
      <c r="TT216" s="338"/>
      <c r="TU216" s="338"/>
      <c r="TV216" s="338"/>
      <c r="TW216" s="338"/>
      <c r="TX216" s="338"/>
      <c r="TY216" s="338"/>
      <c r="TZ216" s="338"/>
      <c r="UA216" s="338"/>
      <c r="UB216" s="338"/>
      <c r="UC216" s="338"/>
      <c r="UD216" s="338"/>
      <c r="UE216" s="338"/>
      <c r="UF216" s="338"/>
      <c r="UG216" s="338"/>
      <c r="UH216" s="338"/>
      <c r="UI216" s="338"/>
      <c r="UJ216" s="338"/>
      <c r="UK216" s="338"/>
      <c r="UL216" s="338"/>
      <c r="UM216" s="338"/>
      <c r="UN216" s="338"/>
      <c r="UO216" s="338"/>
      <c r="UP216" s="338"/>
      <c r="UQ216" s="338"/>
      <c r="UR216" s="338"/>
      <c r="US216" s="338"/>
      <c r="UT216" s="338"/>
      <c r="UU216" s="338"/>
      <c r="UV216" s="338"/>
      <c r="UW216" s="338"/>
      <c r="UX216" s="338"/>
      <c r="UY216" s="338"/>
      <c r="UZ216" s="338"/>
      <c r="VA216" s="338"/>
      <c r="VB216" s="338"/>
      <c r="VC216" s="338"/>
      <c r="VD216" s="338"/>
      <c r="VE216" s="338"/>
      <c r="VF216" s="338"/>
      <c r="VG216" s="338"/>
      <c r="VH216" s="338"/>
      <c r="VI216" s="338"/>
      <c r="VJ216" s="338"/>
      <c r="VK216" s="338"/>
      <c r="VL216" s="338"/>
      <c r="VM216" s="338"/>
      <c r="VN216" s="338"/>
      <c r="VO216" s="338"/>
      <c r="VP216" s="338"/>
      <c r="VQ216" s="338"/>
      <c r="VR216" s="338"/>
      <c r="VS216" s="338"/>
      <c r="VT216" s="338"/>
      <c r="VU216" s="338"/>
      <c r="VV216" s="338"/>
      <c r="VW216" s="338"/>
      <c r="VX216" s="338"/>
      <c r="VY216" s="338"/>
      <c r="VZ216" s="338"/>
      <c r="WA216" s="338"/>
      <c r="WB216" s="338"/>
      <c r="WC216" s="338"/>
      <c r="WD216" s="338"/>
      <c r="WE216" s="338"/>
      <c r="WF216" s="338"/>
      <c r="WG216" s="338"/>
      <c r="WH216" s="338"/>
      <c r="WI216" s="338"/>
      <c r="WJ216" s="338"/>
      <c r="WK216" s="338"/>
      <c r="WL216" s="338"/>
      <c r="WM216" s="338"/>
      <c r="WN216" s="338"/>
      <c r="WO216" s="338"/>
      <c r="WP216" s="338"/>
      <c r="WQ216" s="338"/>
      <c r="WR216" s="338"/>
      <c r="WS216" s="338"/>
      <c r="WT216" s="338"/>
      <c r="WU216" s="338"/>
      <c r="WV216" s="338"/>
      <c r="WW216" s="338"/>
      <c r="WX216" s="338"/>
      <c r="WY216" s="338"/>
      <c r="WZ216" s="338"/>
      <c r="XA216" s="338"/>
      <c r="XB216" s="338"/>
      <c r="XC216" s="338"/>
      <c r="XD216" s="338"/>
      <c r="XE216" s="338"/>
      <c r="XF216" s="338"/>
      <c r="XG216" s="338"/>
      <c r="XH216" s="338"/>
      <c r="XI216" s="338"/>
      <c r="XJ216" s="338"/>
      <c r="XK216" s="338"/>
      <c r="XL216" s="338"/>
      <c r="XM216" s="338"/>
      <c r="XN216" s="338"/>
      <c r="XO216" s="338"/>
      <c r="XP216" s="338"/>
      <c r="XQ216" s="338"/>
      <c r="XR216" s="338"/>
      <c r="XS216" s="338"/>
      <c r="XT216" s="338"/>
      <c r="XU216" s="338"/>
      <c r="XV216" s="338"/>
      <c r="XW216" s="338"/>
      <c r="XX216" s="338"/>
      <c r="XY216" s="338"/>
      <c r="XZ216" s="338"/>
      <c r="YA216" s="338"/>
      <c r="YB216" s="338"/>
      <c r="YC216" s="338"/>
      <c r="YD216" s="338"/>
      <c r="YE216" s="338"/>
      <c r="YF216" s="338"/>
      <c r="YG216" s="338"/>
      <c r="YH216" s="338"/>
      <c r="YI216" s="338"/>
      <c r="YJ216" s="338"/>
      <c r="YK216" s="338"/>
      <c r="YL216" s="338"/>
      <c r="YM216" s="338"/>
      <c r="YN216" s="338"/>
      <c r="YO216" s="338"/>
      <c r="YP216" s="338"/>
      <c r="YQ216" s="338"/>
      <c r="YR216" s="338"/>
      <c r="YS216" s="338"/>
      <c r="YT216" s="338"/>
      <c r="YU216" s="338"/>
      <c r="YV216" s="338"/>
      <c r="YW216" s="338"/>
      <c r="YX216" s="338"/>
      <c r="YY216" s="338"/>
      <c r="YZ216" s="338"/>
      <c r="ZA216" s="338"/>
      <c r="ZB216" s="338"/>
      <c r="ZC216" s="338"/>
      <c r="ZD216" s="338"/>
      <c r="ZE216" s="338"/>
      <c r="ZF216" s="338"/>
      <c r="ZG216" s="338"/>
      <c r="ZH216" s="338"/>
      <c r="ZI216" s="338"/>
      <c r="ZJ216" s="338"/>
      <c r="ZK216" s="338"/>
      <c r="ZL216" s="338"/>
      <c r="ZM216" s="338"/>
      <c r="ZN216" s="338"/>
      <c r="ZO216" s="338"/>
      <c r="ZP216" s="338"/>
      <c r="ZQ216" s="338"/>
      <c r="ZR216" s="338"/>
      <c r="ZS216" s="338"/>
      <c r="ZT216" s="338"/>
      <c r="ZU216" s="338"/>
      <c r="ZV216" s="338"/>
      <c r="ZW216" s="338"/>
      <c r="ZX216" s="338"/>
      <c r="ZY216" s="338"/>
      <c r="ZZ216" s="338"/>
      <c r="AAA216" s="338"/>
      <c r="AAB216" s="338"/>
      <c r="AAC216" s="338"/>
      <c r="AAD216" s="338"/>
      <c r="AAE216" s="338"/>
      <c r="AAF216" s="338"/>
      <c r="AAG216" s="338"/>
      <c r="AAH216" s="338"/>
      <c r="AAI216" s="338"/>
      <c r="AAJ216" s="338"/>
      <c r="AAK216" s="338"/>
      <c r="AAL216" s="338"/>
      <c r="AAM216" s="338"/>
      <c r="AAN216" s="338"/>
      <c r="AAO216" s="338"/>
      <c r="AAP216" s="338"/>
      <c r="AAQ216" s="338"/>
      <c r="AAR216" s="338"/>
      <c r="AAS216" s="338"/>
      <c r="AAT216" s="338"/>
      <c r="AAU216" s="338"/>
      <c r="AAV216" s="338"/>
      <c r="AAW216" s="338"/>
      <c r="AAX216" s="338"/>
      <c r="AAY216" s="338"/>
      <c r="AAZ216" s="338"/>
      <c r="ABA216" s="338"/>
      <c r="ABB216" s="338"/>
      <c r="ABC216" s="338"/>
      <c r="ABD216" s="338"/>
      <c r="ABE216" s="338"/>
      <c r="ABF216" s="338"/>
      <c r="ABG216" s="338"/>
      <c r="ABH216" s="338"/>
      <c r="ABI216" s="338"/>
      <c r="ABJ216" s="338"/>
      <c r="ABK216" s="338"/>
      <c r="ABL216" s="338"/>
      <c r="ABM216" s="338"/>
      <c r="ABN216" s="338"/>
      <c r="ABO216" s="338"/>
      <c r="ABP216" s="338"/>
      <c r="ABQ216" s="338"/>
      <c r="ABR216" s="338"/>
      <c r="ABS216" s="338"/>
      <c r="ABT216" s="338"/>
      <c r="ABU216" s="338"/>
      <c r="ABV216" s="338"/>
      <c r="ABW216" s="338"/>
      <c r="ABX216" s="338"/>
      <c r="ABY216" s="338"/>
      <c r="ABZ216" s="338"/>
      <c r="ACA216" s="338"/>
      <c r="ACB216" s="338"/>
      <c r="ACC216" s="338"/>
      <c r="ACD216" s="338"/>
      <c r="ACE216" s="338"/>
      <c r="ACF216" s="338"/>
      <c r="ACG216" s="338"/>
      <c r="ACH216" s="338"/>
      <c r="ACI216" s="338"/>
      <c r="ACJ216" s="338"/>
      <c r="ACK216" s="338"/>
      <c r="ACL216" s="338"/>
      <c r="ACM216" s="338"/>
      <c r="ACN216" s="338"/>
      <c r="ACO216" s="338"/>
      <c r="ACP216" s="338"/>
      <c r="ACQ216" s="338"/>
      <c r="ACR216" s="338"/>
      <c r="ACS216" s="338"/>
      <c r="ACT216" s="338"/>
      <c r="ACU216" s="338"/>
      <c r="ACV216" s="338"/>
      <c r="ACW216" s="338"/>
      <c r="ACX216" s="338"/>
      <c r="ACY216" s="338"/>
      <c r="ACZ216" s="338"/>
      <c r="ADA216" s="338"/>
      <c r="ADB216" s="338"/>
      <c r="ADC216" s="338"/>
      <c r="ADD216" s="338"/>
      <c r="ADE216" s="338"/>
      <c r="ADF216" s="338"/>
      <c r="ADG216" s="338"/>
      <c r="ADH216" s="338"/>
      <c r="ADI216" s="338"/>
      <c r="ADJ216" s="338"/>
      <c r="ADK216" s="338"/>
      <c r="ADL216" s="338"/>
      <c r="ADM216" s="338"/>
      <c r="ADN216" s="338"/>
      <c r="ADO216" s="338"/>
      <c r="ADP216" s="338"/>
      <c r="ADQ216" s="338"/>
      <c r="ADR216" s="338"/>
      <c r="ADS216" s="338"/>
      <c r="ADT216" s="338"/>
      <c r="ADU216" s="338"/>
      <c r="ADV216" s="338"/>
      <c r="ADW216" s="338"/>
      <c r="ADX216" s="338"/>
      <c r="ADY216" s="338"/>
      <c r="ADZ216" s="338"/>
      <c r="AEA216" s="338"/>
      <c r="AEB216" s="338"/>
      <c r="AEC216" s="338"/>
      <c r="AED216" s="338"/>
      <c r="AEE216" s="338"/>
      <c r="AEF216" s="338"/>
      <c r="AEG216" s="338"/>
      <c r="AEH216" s="338"/>
      <c r="AEI216" s="338"/>
      <c r="AEJ216" s="338"/>
      <c r="AEK216" s="338"/>
      <c r="AEL216" s="338"/>
      <c r="AEM216" s="338"/>
      <c r="AEN216" s="338"/>
      <c r="AEO216" s="338"/>
      <c r="AEP216" s="338"/>
      <c r="AEQ216" s="338"/>
      <c r="AER216" s="338"/>
      <c r="AES216" s="338"/>
      <c r="AET216" s="338"/>
      <c r="AEU216" s="338"/>
      <c r="AEV216" s="338"/>
      <c r="AEW216" s="338"/>
      <c r="AEX216" s="338"/>
      <c r="AEY216" s="338"/>
      <c r="AEZ216" s="338"/>
      <c r="AFA216" s="338"/>
      <c r="AFB216" s="338"/>
      <c r="AFC216" s="338"/>
      <c r="AFD216" s="338"/>
      <c r="AFE216" s="338"/>
      <c r="AFF216" s="338"/>
      <c r="AFG216" s="338"/>
      <c r="AFH216" s="338"/>
      <c r="AFI216" s="338"/>
      <c r="AFJ216" s="338"/>
      <c r="AFK216" s="338"/>
      <c r="AFL216" s="338"/>
      <c r="AFM216" s="338"/>
      <c r="AFN216" s="338"/>
      <c r="AFO216" s="338"/>
      <c r="AFP216" s="338"/>
      <c r="AFQ216" s="338"/>
      <c r="AFR216" s="338"/>
      <c r="AFS216" s="338"/>
      <c r="AFT216" s="338"/>
      <c r="AFU216" s="338"/>
      <c r="AFV216" s="338"/>
      <c r="AFW216" s="338"/>
      <c r="AFX216" s="338"/>
      <c r="AFY216" s="338"/>
      <c r="AFZ216" s="338"/>
      <c r="AGA216" s="338"/>
      <c r="AGB216" s="338"/>
      <c r="AGC216" s="338"/>
      <c r="AGD216" s="338"/>
      <c r="AGE216" s="338"/>
      <c r="AGF216" s="338"/>
      <c r="AGG216" s="338"/>
      <c r="AGH216" s="338"/>
      <c r="AGI216" s="338"/>
      <c r="AGJ216" s="338"/>
      <c r="AGK216" s="338"/>
      <c r="AGL216" s="338"/>
      <c r="AGM216" s="338"/>
      <c r="AGN216" s="338"/>
      <c r="AGO216" s="338"/>
      <c r="AGP216" s="338"/>
      <c r="AGQ216" s="338"/>
      <c r="AGR216" s="338"/>
      <c r="AGS216" s="338"/>
      <c r="AGT216" s="338"/>
      <c r="AGU216" s="338"/>
      <c r="AGV216" s="338"/>
      <c r="AGW216" s="338"/>
      <c r="AGX216" s="338"/>
      <c r="AGY216" s="338"/>
      <c r="AGZ216" s="338"/>
      <c r="AHA216" s="338"/>
      <c r="AHB216" s="338"/>
      <c r="AHC216" s="338"/>
      <c r="AHD216" s="338"/>
      <c r="AHE216" s="338"/>
      <c r="AHF216" s="338"/>
      <c r="AHG216" s="338"/>
      <c r="AHH216" s="338"/>
      <c r="AHI216" s="338"/>
      <c r="AHJ216" s="338"/>
      <c r="AHK216" s="338"/>
      <c r="AHL216" s="338"/>
      <c r="AHM216" s="338"/>
      <c r="AHN216" s="338"/>
      <c r="AHO216" s="338"/>
      <c r="AHP216" s="338"/>
      <c r="AHQ216" s="338"/>
      <c r="AHR216" s="338"/>
      <c r="AHS216" s="338"/>
      <c r="AHT216" s="338"/>
      <c r="AHU216" s="338"/>
      <c r="AHV216" s="338"/>
      <c r="AHW216" s="338"/>
      <c r="AHX216" s="338"/>
      <c r="AHY216" s="338"/>
      <c r="AHZ216" s="338"/>
      <c r="AIA216" s="338"/>
      <c r="AIB216" s="338"/>
      <c r="AIC216" s="338"/>
      <c r="AID216" s="338"/>
      <c r="AIE216" s="338"/>
      <c r="AIF216" s="338"/>
      <c r="AIG216" s="338"/>
      <c r="AIH216" s="338"/>
      <c r="AII216" s="338"/>
      <c r="AIJ216" s="338"/>
      <c r="AIK216" s="338"/>
      <c r="AIL216" s="338"/>
      <c r="AIM216" s="338"/>
      <c r="AIN216" s="338"/>
      <c r="AIO216" s="338"/>
      <c r="AIP216" s="338"/>
      <c r="AIQ216" s="338"/>
      <c r="AIR216" s="338"/>
      <c r="AIS216" s="338"/>
      <c r="AIT216" s="338"/>
      <c r="AIU216" s="338"/>
      <c r="AIV216" s="338"/>
      <c r="AIW216" s="338"/>
      <c r="AIX216" s="338"/>
      <c r="AIY216" s="338"/>
      <c r="AIZ216" s="338"/>
      <c r="AJA216" s="338"/>
      <c r="AJB216" s="338"/>
      <c r="AJC216" s="338"/>
      <c r="AJD216" s="338"/>
      <c r="AJE216" s="338"/>
      <c r="AJF216" s="338"/>
      <c r="AJG216" s="338"/>
      <c r="AJH216" s="338"/>
      <c r="AJI216" s="338"/>
      <c r="AJJ216" s="338"/>
      <c r="AJK216" s="338"/>
      <c r="AJL216" s="338"/>
      <c r="AJM216" s="338"/>
      <c r="AJN216" s="338"/>
      <c r="AJO216" s="338"/>
      <c r="AJP216" s="338"/>
      <c r="AJQ216" s="338"/>
      <c r="AJR216" s="338"/>
      <c r="AJS216" s="338"/>
      <c r="AJT216" s="338"/>
      <c r="AJU216" s="338"/>
      <c r="AJV216" s="338"/>
      <c r="AJW216" s="338"/>
      <c r="AJX216" s="338"/>
      <c r="AJY216" s="338"/>
      <c r="AJZ216" s="338"/>
      <c r="AKA216" s="338"/>
      <c r="AKB216" s="338"/>
      <c r="AKC216" s="338"/>
      <c r="AKD216" s="338"/>
      <c r="AKE216" s="338"/>
      <c r="AKF216" s="338"/>
      <c r="AKG216" s="338"/>
      <c r="AKH216" s="338"/>
      <c r="AKI216" s="338"/>
      <c r="AKJ216" s="338"/>
      <c r="AKK216" s="338"/>
      <c r="AKL216" s="338"/>
      <c r="AKM216" s="338"/>
      <c r="AKN216" s="338"/>
      <c r="AKO216" s="338"/>
      <c r="AKP216" s="338"/>
      <c r="AKQ216" s="338"/>
      <c r="AKR216" s="338"/>
      <c r="AKS216" s="338"/>
      <c r="AKT216" s="338"/>
      <c r="AKU216" s="338"/>
      <c r="AKV216" s="338"/>
      <c r="AKW216" s="338"/>
      <c r="AKX216" s="338"/>
      <c r="AKY216" s="338"/>
      <c r="AKZ216" s="338"/>
      <c r="ALA216" s="338"/>
      <c r="ALB216" s="338"/>
      <c r="ALC216" s="338"/>
      <c r="ALD216" s="338"/>
      <c r="ALE216" s="338"/>
      <c r="ALF216" s="338"/>
      <c r="ALG216" s="338"/>
      <c r="ALH216" s="338"/>
      <c r="ALI216" s="338"/>
      <c r="ALJ216" s="338"/>
      <c r="ALK216" s="338"/>
      <c r="ALL216" s="338"/>
      <c r="ALM216" s="338"/>
      <c r="ALN216" s="338"/>
      <c r="ALO216" s="338"/>
      <c r="ALP216" s="338"/>
      <c r="ALQ216" s="338"/>
      <c r="ALR216" s="338"/>
      <c r="ALS216" s="338"/>
      <c r="ALT216" s="338"/>
      <c r="ALU216" s="338"/>
      <c r="ALV216" s="338"/>
      <c r="ALW216" s="338"/>
      <c r="ALX216" s="338"/>
      <c r="ALY216" s="338"/>
      <c r="ALZ216" s="338"/>
      <c r="AMA216" s="338"/>
      <c r="AMB216" s="338"/>
      <c r="AMC216" s="338"/>
      <c r="AMD216" s="338"/>
      <c r="AME216" s="338"/>
      <c r="AMF216" s="338"/>
      <c r="AMG216" s="338"/>
      <c r="AMH216" s="338"/>
      <c r="AMI216" s="338"/>
      <c r="AMJ216" s="338"/>
    </row>
    <row r="217" spans="1:1024" customFormat="1" ht="15.6" customHeight="1" x14ac:dyDescent="0.3">
      <c r="A217" s="86">
        <v>31115</v>
      </c>
      <c r="B217" s="191" t="s">
        <v>82</v>
      </c>
      <c r="C217" s="89" t="s">
        <v>977</v>
      </c>
      <c r="D217" s="86" t="s">
        <v>840</v>
      </c>
      <c r="E217" s="159" t="s">
        <v>505</v>
      </c>
      <c r="F217" s="102" t="s">
        <v>643</v>
      </c>
      <c r="G217" s="159" t="s">
        <v>1222</v>
      </c>
      <c r="H217" s="82">
        <v>0</v>
      </c>
      <c r="I217" s="82">
        <v>1</v>
      </c>
      <c r="J217" s="82" t="s">
        <v>32</v>
      </c>
      <c r="K217" s="82" t="s">
        <v>32</v>
      </c>
      <c r="L217" s="82" t="s">
        <v>32</v>
      </c>
      <c r="M217" s="159" t="s">
        <v>527</v>
      </c>
      <c r="N217" s="83" t="s">
        <v>521</v>
      </c>
      <c r="O217" s="95" t="s">
        <v>946</v>
      </c>
      <c r="P217" s="95" t="s">
        <v>912</v>
      </c>
      <c r="Q217" s="133" t="s">
        <v>520</v>
      </c>
      <c r="R217" s="82">
        <v>31</v>
      </c>
      <c r="S217" s="159" t="s">
        <v>526</v>
      </c>
      <c r="T217" s="143" t="s">
        <v>513</v>
      </c>
      <c r="U217" s="108" t="s">
        <v>314</v>
      </c>
      <c r="V217" s="159" t="s">
        <v>39</v>
      </c>
      <c r="W217" s="79" t="s">
        <v>524</v>
      </c>
      <c r="X217" s="79" t="s">
        <v>593</v>
      </c>
      <c r="Y217" s="79" t="s">
        <v>32</v>
      </c>
      <c r="Z217" s="93" t="s">
        <v>509</v>
      </c>
      <c r="AA217" s="93" t="s">
        <v>518</v>
      </c>
      <c r="AB217" s="114" t="s">
        <v>515</v>
      </c>
      <c r="AC217" s="93" t="s">
        <v>517</v>
      </c>
      <c r="AD217" s="188" t="s">
        <v>516</v>
      </c>
      <c r="AE217" s="92"/>
      <c r="AF217" s="350"/>
      <c r="AG217" s="338"/>
      <c r="AH217" s="338"/>
      <c r="AI217" s="338"/>
      <c r="AJ217" s="338"/>
      <c r="AK217" s="338"/>
      <c r="AL217" s="338"/>
      <c r="AM217" s="338"/>
      <c r="AN217" s="338"/>
      <c r="AO217" s="338"/>
      <c r="AP217" s="338"/>
      <c r="AQ217" s="338"/>
      <c r="AR217" s="338"/>
      <c r="AS217" s="338"/>
      <c r="AT217" s="338"/>
      <c r="AU217" s="338"/>
      <c r="AV217" s="338"/>
      <c r="AW217" s="338"/>
      <c r="AX217" s="338"/>
      <c r="AY217" s="338"/>
      <c r="AZ217" s="338"/>
      <c r="BA217" s="338"/>
      <c r="BB217" s="338"/>
      <c r="BC217" s="338"/>
      <c r="BD217" s="338"/>
      <c r="BE217" s="338"/>
      <c r="BF217" s="338"/>
      <c r="BG217" s="338"/>
      <c r="BH217" s="338"/>
      <c r="BI217" s="338"/>
      <c r="BJ217" s="338"/>
      <c r="BK217" s="338"/>
      <c r="BL217" s="338"/>
      <c r="BM217" s="338"/>
      <c r="BN217" s="338"/>
      <c r="BO217" s="338"/>
      <c r="BP217" s="338"/>
      <c r="BQ217" s="338"/>
      <c r="BR217" s="338"/>
      <c r="BS217" s="338"/>
      <c r="BT217" s="338"/>
      <c r="BU217" s="338"/>
      <c r="BV217" s="338"/>
      <c r="BW217" s="338"/>
      <c r="BX217" s="338"/>
      <c r="BY217" s="338"/>
      <c r="BZ217" s="338"/>
      <c r="CA217" s="338"/>
      <c r="CB217" s="338"/>
      <c r="CC217" s="338"/>
      <c r="CD217" s="338"/>
      <c r="CE217" s="338"/>
      <c r="CF217" s="338"/>
      <c r="CG217" s="338"/>
      <c r="CH217" s="338"/>
      <c r="CI217" s="338"/>
      <c r="CJ217" s="338"/>
      <c r="CK217" s="338"/>
      <c r="CL217" s="338"/>
      <c r="CM217" s="338"/>
      <c r="CN217" s="338"/>
      <c r="CO217" s="338"/>
      <c r="CP217" s="338"/>
      <c r="CQ217" s="338"/>
      <c r="CR217" s="338"/>
      <c r="CS217" s="338"/>
      <c r="CT217" s="338"/>
      <c r="CU217" s="338"/>
      <c r="CV217" s="338"/>
      <c r="CW217" s="338"/>
      <c r="CX217" s="338"/>
      <c r="CY217" s="338"/>
      <c r="CZ217" s="338"/>
      <c r="DA217" s="338"/>
      <c r="DB217" s="338"/>
      <c r="DC217" s="338"/>
      <c r="DD217" s="338"/>
      <c r="DE217" s="338"/>
      <c r="DF217" s="338"/>
      <c r="DG217" s="338"/>
      <c r="DH217" s="338"/>
      <c r="DI217" s="338"/>
      <c r="DJ217" s="338"/>
      <c r="DK217" s="338"/>
      <c r="DL217" s="338"/>
      <c r="DM217" s="338"/>
      <c r="DN217" s="338"/>
      <c r="DO217" s="338"/>
      <c r="DP217" s="338"/>
      <c r="DQ217" s="338"/>
      <c r="DR217" s="338"/>
      <c r="DS217" s="338"/>
      <c r="DT217" s="338"/>
      <c r="DU217" s="338"/>
      <c r="DV217" s="338"/>
      <c r="DW217" s="338"/>
      <c r="DX217" s="338"/>
      <c r="DY217" s="338"/>
      <c r="DZ217" s="338"/>
      <c r="EA217" s="338"/>
      <c r="EB217" s="338"/>
      <c r="EC217" s="338"/>
      <c r="ED217" s="338"/>
      <c r="EE217" s="338"/>
      <c r="EF217" s="338"/>
      <c r="EG217" s="338"/>
      <c r="EH217" s="338"/>
      <c r="EI217" s="338"/>
      <c r="EJ217" s="338"/>
      <c r="EK217" s="338"/>
      <c r="EL217" s="338"/>
      <c r="EM217" s="338"/>
      <c r="EN217" s="338"/>
      <c r="EO217" s="338"/>
      <c r="EP217" s="338"/>
      <c r="EQ217" s="338"/>
      <c r="ER217" s="338"/>
      <c r="ES217" s="338"/>
      <c r="ET217" s="338"/>
      <c r="EU217" s="338"/>
      <c r="EV217" s="338"/>
      <c r="EW217" s="338"/>
      <c r="EX217" s="338"/>
      <c r="EY217" s="338"/>
      <c r="EZ217" s="338"/>
      <c r="FA217" s="338"/>
      <c r="FB217" s="338"/>
      <c r="FC217" s="338"/>
      <c r="FD217" s="338"/>
      <c r="FE217" s="338"/>
      <c r="FF217" s="338"/>
      <c r="FG217" s="338"/>
      <c r="FH217" s="338"/>
      <c r="FI217" s="338"/>
      <c r="FJ217" s="338"/>
      <c r="FK217" s="338"/>
      <c r="FL217" s="338"/>
      <c r="FM217" s="338"/>
      <c r="FN217" s="338"/>
      <c r="FO217" s="338"/>
      <c r="FP217" s="338"/>
      <c r="FQ217" s="338"/>
      <c r="FR217" s="338"/>
      <c r="FS217" s="338"/>
      <c r="FT217" s="338"/>
      <c r="FU217" s="338"/>
      <c r="FV217" s="338"/>
      <c r="FW217" s="338"/>
      <c r="FX217" s="338"/>
      <c r="FY217" s="338"/>
      <c r="FZ217" s="338"/>
      <c r="GA217" s="338"/>
      <c r="GB217" s="338"/>
      <c r="GC217" s="338"/>
      <c r="GD217" s="338"/>
      <c r="GE217" s="338"/>
      <c r="GF217" s="338"/>
      <c r="GG217" s="338"/>
      <c r="GH217" s="338"/>
      <c r="GI217" s="338"/>
      <c r="GJ217" s="338"/>
      <c r="GK217" s="338"/>
      <c r="GL217" s="338"/>
      <c r="GM217" s="338"/>
      <c r="GN217" s="338"/>
      <c r="GO217" s="338"/>
      <c r="GP217" s="338"/>
      <c r="GQ217" s="338"/>
      <c r="GR217" s="338"/>
      <c r="GS217" s="338"/>
      <c r="GT217" s="338"/>
      <c r="GU217" s="338"/>
      <c r="GV217" s="338"/>
      <c r="GW217" s="338"/>
      <c r="GX217" s="338"/>
      <c r="GY217" s="338"/>
      <c r="GZ217" s="338"/>
      <c r="HA217" s="338"/>
      <c r="HB217" s="338"/>
      <c r="HC217" s="338"/>
      <c r="HD217" s="338"/>
      <c r="HE217" s="338"/>
      <c r="HF217" s="338"/>
      <c r="HG217" s="338"/>
      <c r="HH217" s="338"/>
      <c r="HI217" s="338"/>
      <c r="HJ217" s="338"/>
      <c r="HK217" s="338"/>
      <c r="HL217" s="338"/>
      <c r="HM217" s="338"/>
      <c r="HN217" s="338"/>
      <c r="HO217" s="338"/>
      <c r="HP217" s="338"/>
      <c r="HQ217" s="338"/>
      <c r="HR217" s="338"/>
      <c r="HS217" s="338"/>
      <c r="HT217" s="338"/>
      <c r="HU217" s="338"/>
      <c r="HV217" s="338"/>
      <c r="HW217" s="338"/>
      <c r="HX217" s="338"/>
      <c r="HY217" s="338"/>
      <c r="HZ217" s="338"/>
      <c r="IA217" s="338"/>
      <c r="IB217" s="338"/>
      <c r="IC217" s="338"/>
      <c r="ID217" s="338"/>
      <c r="IE217" s="338"/>
      <c r="IF217" s="338"/>
      <c r="IG217" s="338"/>
      <c r="IH217" s="338"/>
      <c r="II217" s="338"/>
      <c r="IJ217" s="338"/>
      <c r="IK217" s="338"/>
      <c r="IL217" s="338"/>
      <c r="IM217" s="338"/>
      <c r="IN217" s="338"/>
      <c r="IO217" s="338"/>
      <c r="IP217" s="338"/>
      <c r="IQ217" s="338"/>
      <c r="IR217" s="338"/>
      <c r="IS217" s="338"/>
      <c r="IT217" s="338"/>
      <c r="IU217" s="338"/>
      <c r="IV217" s="338"/>
      <c r="IW217" s="338"/>
      <c r="IX217" s="338"/>
      <c r="IY217" s="338"/>
      <c r="IZ217" s="338"/>
      <c r="JA217" s="338"/>
      <c r="JB217" s="338"/>
      <c r="JC217" s="338"/>
      <c r="JD217" s="338"/>
      <c r="JE217" s="338"/>
      <c r="JF217" s="338"/>
      <c r="JG217" s="338"/>
      <c r="JH217" s="338"/>
      <c r="JI217" s="338"/>
      <c r="JJ217" s="338"/>
      <c r="JK217" s="338"/>
      <c r="JL217" s="338"/>
      <c r="JM217" s="338"/>
      <c r="JN217" s="338"/>
      <c r="JO217" s="338"/>
      <c r="JP217" s="338"/>
      <c r="JQ217" s="338"/>
      <c r="JR217" s="338"/>
      <c r="JS217" s="338"/>
      <c r="JT217" s="338"/>
      <c r="JU217" s="338"/>
      <c r="JV217" s="338"/>
      <c r="JW217" s="338"/>
      <c r="JX217" s="338"/>
      <c r="JY217" s="338"/>
      <c r="JZ217" s="338"/>
      <c r="KA217" s="338"/>
      <c r="KB217" s="338"/>
      <c r="KC217" s="338"/>
      <c r="KD217" s="338"/>
      <c r="KE217" s="338"/>
      <c r="KF217" s="338"/>
      <c r="KG217" s="338"/>
      <c r="KH217" s="338"/>
      <c r="KI217" s="338"/>
      <c r="KJ217" s="338"/>
      <c r="KK217" s="338"/>
      <c r="KL217" s="338"/>
      <c r="KM217" s="338"/>
      <c r="KN217" s="338"/>
      <c r="KO217" s="338"/>
      <c r="KP217" s="338"/>
      <c r="KQ217" s="338"/>
      <c r="KR217" s="338"/>
      <c r="KS217" s="338"/>
      <c r="KT217" s="338"/>
      <c r="KU217" s="338"/>
      <c r="KV217" s="338"/>
      <c r="KW217" s="338"/>
      <c r="KX217" s="338"/>
      <c r="KY217" s="338"/>
      <c r="KZ217" s="338"/>
      <c r="LA217" s="338"/>
      <c r="LB217" s="338"/>
      <c r="LC217" s="338"/>
      <c r="LD217" s="338"/>
      <c r="LE217" s="338"/>
      <c r="LF217" s="338"/>
      <c r="LG217" s="338"/>
      <c r="LH217" s="338"/>
      <c r="LI217" s="338"/>
      <c r="LJ217" s="338"/>
      <c r="LK217" s="338"/>
      <c r="LL217" s="338"/>
      <c r="LM217" s="338"/>
      <c r="LN217" s="338"/>
      <c r="LO217" s="338"/>
      <c r="LP217" s="338"/>
      <c r="LQ217" s="338"/>
      <c r="LR217" s="338"/>
      <c r="LS217" s="338"/>
      <c r="LT217" s="338"/>
      <c r="LU217" s="338"/>
      <c r="LV217" s="338"/>
      <c r="LW217" s="338"/>
      <c r="LX217" s="338"/>
      <c r="LY217" s="338"/>
      <c r="LZ217" s="338"/>
      <c r="MA217" s="338"/>
      <c r="MB217" s="338"/>
      <c r="MC217" s="338"/>
      <c r="MD217" s="338"/>
      <c r="ME217" s="338"/>
      <c r="MF217" s="338"/>
      <c r="MG217" s="338"/>
      <c r="MH217" s="338"/>
      <c r="MI217" s="338"/>
      <c r="MJ217" s="338"/>
      <c r="MK217" s="338"/>
      <c r="ML217" s="338"/>
      <c r="MM217" s="338"/>
      <c r="MN217" s="338"/>
      <c r="MO217" s="338"/>
      <c r="MP217" s="338"/>
      <c r="MQ217" s="338"/>
      <c r="MR217" s="338"/>
      <c r="MS217" s="338"/>
      <c r="MT217" s="338"/>
      <c r="MU217" s="338"/>
      <c r="MV217" s="338"/>
      <c r="MW217" s="338"/>
      <c r="MX217" s="338"/>
      <c r="MY217" s="338"/>
      <c r="MZ217" s="338"/>
      <c r="NA217" s="338"/>
      <c r="NB217" s="338"/>
      <c r="NC217" s="338"/>
      <c r="ND217" s="338"/>
      <c r="NE217" s="338"/>
      <c r="NF217" s="338"/>
      <c r="NG217" s="338"/>
      <c r="NH217" s="338"/>
      <c r="NI217" s="338"/>
      <c r="NJ217" s="338"/>
      <c r="NK217" s="338"/>
      <c r="NL217" s="338"/>
      <c r="NM217" s="338"/>
      <c r="NN217" s="338"/>
      <c r="NO217" s="338"/>
      <c r="NP217" s="338"/>
      <c r="NQ217" s="338"/>
      <c r="NR217" s="338"/>
      <c r="NS217" s="338"/>
      <c r="NT217" s="338"/>
      <c r="NU217" s="338"/>
      <c r="NV217" s="338"/>
      <c r="NW217" s="338"/>
      <c r="NX217" s="338"/>
      <c r="NY217" s="338"/>
      <c r="NZ217" s="338"/>
      <c r="OA217" s="338"/>
      <c r="OB217" s="338"/>
      <c r="OC217" s="338"/>
      <c r="OD217" s="338"/>
      <c r="OE217" s="338"/>
      <c r="OF217" s="338"/>
      <c r="OG217" s="338"/>
      <c r="OH217" s="338"/>
      <c r="OI217" s="338"/>
      <c r="OJ217" s="338"/>
      <c r="OK217" s="338"/>
      <c r="OL217" s="338"/>
      <c r="OM217" s="338"/>
      <c r="ON217" s="338"/>
      <c r="OO217" s="338"/>
      <c r="OP217" s="338"/>
      <c r="OQ217" s="338"/>
      <c r="OR217" s="338"/>
      <c r="OS217" s="338"/>
      <c r="OT217" s="338"/>
      <c r="OU217" s="338"/>
      <c r="OV217" s="338"/>
      <c r="OW217" s="338"/>
      <c r="OX217" s="338"/>
      <c r="OY217" s="338"/>
      <c r="OZ217" s="338"/>
      <c r="PA217" s="338"/>
      <c r="PB217" s="338"/>
      <c r="PC217" s="338"/>
      <c r="PD217" s="338"/>
      <c r="PE217" s="338"/>
      <c r="PF217" s="338"/>
      <c r="PG217" s="338"/>
      <c r="PH217" s="338"/>
      <c r="PI217" s="338"/>
      <c r="PJ217" s="338"/>
      <c r="PK217" s="338"/>
      <c r="PL217" s="338"/>
      <c r="PM217" s="338"/>
      <c r="PN217" s="338"/>
      <c r="PO217" s="338"/>
      <c r="PP217" s="338"/>
      <c r="PQ217" s="338"/>
      <c r="PR217" s="338"/>
      <c r="PS217" s="338"/>
      <c r="PT217" s="338"/>
      <c r="PU217" s="338"/>
      <c r="PV217" s="338"/>
      <c r="PW217" s="338"/>
      <c r="PX217" s="338"/>
      <c r="PY217" s="338"/>
      <c r="PZ217" s="338"/>
      <c r="QA217" s="338"/>
      <c r="QB217" s="338"/>
      <c r="QC217" s="338"/>
      <c r="QD217" s="338"/>
      <c r="QE217" s="338"/>
      <c r="QF217" s="338"/>
      <c r="QG217" s="338"/>
      <c r="QH217" s="338"/>
      <c r="QI217" s="338"/>
      <c r="QJ217" s="338"/>
      <c r="QK217" s="338"/>
      <c r="QL217" s="338"/>
      <c r="QM217" s="338"/>
      <c r="QN217" s="338"/>
      <c r="QO217" s="338"/>
      <c r="QP217" s="338"/>
      <c r="QQ217" s="338"/>
      <c r="QR217" s="338"/>
      <c r="QS217" s="338"/>
      <c r="QT217" s="338"/>
      <c r="QU217" s="338"/>
      <c r="QV217" s="338"/>
      <c r="QW217" s="338"/>
      <c r="QX217" s="338"/>
      <c r="QY217" s="338"/>
      <c r="QZ217" s="338"/>
      <c r="RA217" s="338"/>
      <c r="RB217" s="338"/>
      <c r="RC217" s="338"/>
      <c r="RD217" s="338"/>
      <c r="RE217" s="338"/>
      <c r="RF217" s="338"/>
      <c r="RG217" s="338"/>
      <c r="RH217" s="338"/>
      <c r="RI217" s="338"/>
      <c r="RJ217" s="338"/>
      <c r="RK217" s="338"/>
      <c r="RL217" s="338"/>
      <c r="RM217" s="338"/>
      <c r="RN217" s="338"/>
      <c r="RO217" s="338"/>
      <c r="RP217" s="338"/>
      <c r="RQ217" s="338"/>
      <c r="RR217" s="338"/>
      <c r="RS217" s="338"/>
      <c r="RT217" s="338"/>
      <c r="RU217" s="338"/>
      <c r="RV217" s="338"/>
      <c r="RW217" s="338"/>
      <c r="RX217" s="338"/>
      <c r="RY217" s="338"/>
      <c r="RZ217" s="338"/>
      <c r="SA217" s="338"/>
      <c r="SB217" s="338"/>
      <c r="SC217" s="338"/>
      <c r="SD217" s="338"/>
      <c r="SE217" s="338"/>
      <c r="SF217" s="338"/>
      <c r="SG217" s="338"/>
      <c r="SH217" s="338"/>
      <c r="SI217" s="338"/>
      <c r="SJ217" s="338"/>
      <c r="SK217" s="338"/>
      <c r="SL217" s="338"/>
      <c r="SM217" s="338"/>
      <c r="SN217" s="338"/>
      <c r="SO217" s="338"/>
      <c r="SP217" s="338"/>
      <c r="SQ217" s="338"/>
      <c r="SR217" s="338"/>
      <c r="SS217" s="338"/>
      <c r="ST217" s="338"/>
      <c r="SU217" s="338"/>
      <c r="SV217" s="338"/>
      <c r="SW217" s="338"/>
      <c r="SX217" s="338"/>
      <c r="SY217" s="338"/>
      <c r="SZ217" s="338"/>
      <c r="TA217" s="338"/>
      <c r="TB217" s="338"/>
      <c r="TC217" s="338"/>
      <c r="TD217" s="338"/>
      <c r="TE217" s="338"/>
      <c r="TF217" s="338"/>
      <c r="TG217" s="338"/>
      <c r="TH217" s="338"/>
      <c r="TI217" s="338"/>
      <c r="TJ217" s="338"/>
      <c r="TK217" s="338"/>
      <c r="TL217" s="338"/>
      <c r="TM217" s="338"/>
      <c r="TN217" s="338"/>
      <c r="TO217" s="338"/>
      <c r="TP217" s="338"/>
      <c r="TQ217" s="338"/>
      <c r="TR217" s="338"/>
      <c r="TS217" s="338"/>
      <c r="TT217" s="338"/>
      <c r="TU217" s="338"/>
      <c r="TV217" s="338"/>
      <c r="TW217" s="338"/>
      <c r="TX217" s="338"/>
      <c r="TY217" s="338"/>
      <c r="TZ217" s="338"/>
      <c r="UA217" s="338"/>
      <c r="UB217" s="338"/>
      <c r="UC217" s="338"/>
      <c r="UD217" s="338"/>
      <c r="UE217" s="338"/>
      <c r="UF217" s="338"/>
      <c r="UG217" s="338"/>
      <c r="UH217" s="338"/>
      <c r="UI217" s="338"/>
      <c r="UJ217" s="338"/>
      <c r="UK217" s="338"/>
      <c r="UL217" s="338"/>
      <c r="UM217" s="338"/>
      <c r="UN217" s="338"/>
      <c r="UO217" s="338"/>
      <c r="UP217" s="338"/>
      <c r="UQ217" s="338"/>
      <c r="UR217" s="338"/>
      <c r="US217" s="338"/>
      <c r="UT217" s="338"/>
      <c r="UU217" s="338"/>
      <c r="UV217" s="338"/>
      <c r="UW217" s="338"/>
      <c r="UX217" s="338"/>
      <c r="UY217" s="338"/>
      <c r="UZ217" s="338"/>
      <c r="VA217" s="338"/>
      <c r="VB217" s="338"/>
      <c r="VC217" s="338"/>
      <c r="VD217" s="338"/>
      <c r="VE217" s="338"/>
      <c r="VF217" s="338"/>
      <c r="VG217" s="338"/>
      <c r="VH217" s="338"/>
      <c r="VI217" s="338"/>
      <c r="VJ217" s="338"/>
      <c r="VK217" s="338"/>
      <c r="VL217" s="338"/>
      <c r="VM217" s="338"/>
      <c r="VN217" s="338"/>
      <c r="VO217" s="338"/>
      <c r="VP217" s="338"/>
      <c r="VQ217" s="338"/>
      <c r="VR217" s="338"/>
      <c r="VS217" s="338"/>
      <c r="VT217" s="338"/>
      <c r="VU217" s="338"/>
      <c r="VV217" s="338"/>
      <c r="VW217" s="338"/>
      <c r="VX217" s="338"/>
      <c r="VY217" s="338"/>
      <c r="VZ217" s="338"/>
      <c r="WA217" s="338"/>
      <c r="WB217" s="338"/>
      <c r="WC217" s="338"/>
      <c r="WD217" s="338"/>
      <c r="WE217" s="338"/>
      <c r="WF217" s="338"/>
      <c r="WG217" s="338"/>
      <c r="WH217" s="338"/>
      <c r="WI217" s="338"/>
      <c r="WJ217" s="338"/>
      <c r="WK217" s="338"/>
      <c r="WL217" s="338"/>
      <c r="WM217" s="338"/>
      <c r="WN217" s="338"/>
      <c r="WO217" s="338"/>
      <c r="WP217" s="338"/>
      <c r="WQ217" s="338"/>
      <c r="WR217" s="338"/>
      <c r="WS217" s="338"/>
      <c r="WT217" s="338"/>
      <c r="WU217" s="338"/>
      <c r="WV217" s="338"/>
      <c r="WW217" s="338"/>
      <c r="WX217" s="338"/>
      <c r="WY217" s="338"/>
      <c r="WZ217" s="338"/>
      <c r="XA217" s="338"/>
      <c r="XB217" s="338"/>
      <c r="XC217" s="338"/>
      <c r="XD217" s="338"/>
      <c r="XE217" s="338"/>
      <c r="XF217" s="338"/>
      <c r="XG217" s="338"/>
      <c r="XH217" s="338"/>
      <c r="XI217" s="338"/>
      <c r="XJ217" s="338"/>
      <c r="XK217" s="338"/>
      <c r="XL217" s="338"/>
      <c r="XM217" s="338"/>
      <c r="XN217" s="338"/>
      <c r="XO217" s="338"/>
      <c r="XP217" s="338"/>
      <c r="XQ217" s="338"/>
      <c r="XR217" s="338"/>
      <c r="XS217" s="338"/>
      <c r="XT217" s="338"/>
      <c r="XU217" s="338"/>
      <c r="XV217" s="338"/>
      <c r="XW217" s="338"/>
      <c r="XX217" s="338"/>
      <c r="XY217" s="338"/>
      <c r="XZ217" s="338"/>
      <c r="YA217" s="338"/>
      <c r="YB217" s="338"/>
      <c r="YC217" s="338"/>
      <c r="YD217" s="338"/>
      <c r="YE217" s="338"/>
      <c r="YF217" s="338"/>
      <c r="YG217" s="338"/>
      <c r="YH217" s="338"/>
      <c r="YI217" s="338"/>
      <c r="YJ217" s="338"/>
      <c r="YK217" s="338"/>
      <c r="YL217" s="338"/>
      <c r="YM217" s="338"/>
      <c r="YN217" s="338"/>
      <c r="YO217" s="338"/>
      <c r="YP217" s="338"/>
      <c r="YQ217" s="338"/>
      <c r="YR217" s="338"/>
      <c r="YS217" s="338"/>
      <c r="YT217" s="338"/>
      <c r="YU217" s="338"/>
      <c r="YV217" s="338"/>
      <c r="YW217" s="338"/>
      <c r="YX217" s="338"/>
      <c r="YY217" s="338"/>
      <c r="YZ217" s="338"/>
      <c r="ZA217" s="338"/>
      <c r="ZB217" s="338"/>
      <c r="ZC217" s="338"/>
      <c r="ZD217" s="338"/>
      <c r="ZE217" s="338"/>
      <c r="ZF217" s="338"/>
      <c r="ZG217" s="338"/>
      <c r="ZH217" s="338"/>
      <c r="ZI217" s="338"/>
      <c r="ZJ217" s="338"/>
      <c r="ZK217" s="338"/>
      <c r="ZL217" s="338"/>
      <c r="ZM217" s="338"/>
      <c r="ZN217" s="338"/>
      <c r="ZO217" s="338"/>
      <c r="ZP217" s="338"/>
      <c r="ZQ217" s="338"/>
      <c r="ZR217" s="338"/>
      <c r="ZS217" s="338"/>
      <c r="ZT217" s="338"/>
      <c r="ZU217" s="338"/>
      <c r="ZV217" s="338"/>
      <c r="ZW217" s="338"/>
      <c r="ZX217" s="338"/>
      <c r="ZY217" s="338"/>
      <c r="ZZ217" s="338"/>
      <c r="AAA217" s="338"/>
      <c r="AAB217" s="338"/>
      <c r="AAC217" s="338"/>
      <c r="AAD217" s="338"/>
      <c r="AAE217" s="338"/>
      <c r="AAF217" s="338"/>
      <c r="AAG217" s="338"/>
      <c r="AAH217" s="338"/>
      <c r="AAI217" s="338"/>
      <c r="AAJ217" s="338"/>
      <c r="AAK217" s="338"/>
      <c r="AAL217" s="338"/>
      <c r="AAM217" s="338"/>
      <c r="AAN217" s="338"/>
      <c r="AAO217" s="338"/>
      <c r="AAP217" s="338"/>
      <c r="AAQ217" s="338"/>
      <c r="AAR217" s="338"/>
      <c r="AAS217" s="338"/>
      <c r="AAT217" s="338"/>
      <c r="AAU217" s="338"/>
      <c r="AAV217" s="338"/>
      <c r="AAW217" s="338"/>
      <c r="AAX217" s="338"/>
      <c r="AAY217" s="338"/>
      <c r="AAZ217" s="338"/>
      <c r="ABA217" s="338"/>
      <c r="ABB217" s="338"/>
      <c r="ABC217" s="338"/>
      <c r="ABD217" s="338"/>
      <c r="ABE217" s="338"/>
      <c r="ABF217" s="338"/>
      <c r="ABG217" s="338"/>
      <c r="ABH217" s="338"/>
      <c r="ABI217" s="338"/>
      <c r="ABJ217" s="338"/>
      <c r="ABK217" s="338"/>
      <c r="ABL217" s="338"/>
      <c r="ABM217" s="338"/>
      <c r="ABN217" s="338"/>
      <c r="ABO217" s="338"/>
      <c r="ABP217" s="338"/>
      <c r="ABQ217" s="338"/>
      <c r="ABR217" s="338"/>
      <c r="ABS217" s="338"/>
      <c r="ABT217" s="338"/>
      <c r="ABU217" s="338"/>
      <c r="ABV217" s="338"/>
      <c r="ABW217" s="338"/>
      <c r="ABX217" s="338"/>
      <c r="ABY217" s="338"/>
      <c r="ABZ217" s="338"/>
      <c r="ACA217" s="338"/>
      <c r="ACB217" s="338"/>
      <c r="ACC217" s="338"/>
      <c r="ACD217" s="338"/>
      <c r="ACE217" s="338"/>
      <c r="ACF217" s="338"/>
      <c r="ACG217" s="338"/>
      <c r="ACH217" s="338"/>
      <c r="ACI217" s="338"/>
      <c r="ACJ217" s="338"/>
      <c r="ACK217" s="338"/>
      <c r="ACL217" s="338"/>
      <c r="ACM217" s="338"/>
      <c r="ACN217" s="338"/>
      <c r="ACO217" s="338"/>
      <c r="ACP217" s="338"/>
      <c r="ACQ217" s="338"/>
      <c r="ACR217" s="338"/>
      <c r="ACS217" s="338"/>
      <c r="ACT217" s="338"/>
      <c r="ACU217" s="338"/>
      <c r="ACV217" s="338"/>
      <c r="ACW217" s="338"/>
      <c r="ACX217" s="338"/>
      <c r="ACY217" s="338"/>
      <c r="ACZ217" s="338"/>
      <c r="ADA217" s="338"/>
      <c r="ADB217" s="338"/>
      <c r="ADC217" s="338"/>
      <c r="ADD217" s="338"/>
      <c r="ADE217" s="338"/>
      <c r="ADF217" s="338"/>
      <c r="ADG217" s="338"/>
      <c r="ADH217" s="338"/>
      <c r="ADI217" s="338"/>
      <c r="ADJ217" s="338"/>
      <c r="ADK217" s="338"/>
      <c r="ADL217" s="338"/>
      <c r="ADM217" s="338"/>
      <c r="ADN217" s="338"/>
      <c r="ADO217" s="338"/>
      <c r="ADP217" s="338"/>
      <c r="ADQ217" s="338"/>
      <c r="ADR217" s="338"/>
      <c r="ADS217" s="338"/>
      <c r="ADT217" s="338"/>
      <c r="ADU217" s="338"/>
      <c r="ADV217" s="338"/>
      <c r="ADW217" s="338"/>
      <c r="ADX217" s="338"/>
      <c r="ADY217" s="338"/>
      <c r="ADZ217" s="338"/>
      <c r="AEA217" s="338"/>
      <c r="AEB217" s="338"/>
      <c r="AEC217" s="338"/>
      <c r="AED217" s="338"/>
      <c r="AEE217" s="338"/>
      <c r="AEF217" s="338"/>
      <c r="AEG217" s="338"/>
      <c r="AEH217" s="338"/>
      <c r="AEI217" s="338"/>
      <c r="AEJ217" s="338"/>
      <c r="AEK217" s="338"/>
      <c r="AEL217" s="338"/>
      <c r="AEM217" s="338"/>
      <c r="AEN217" s="338"/>
      <c r="AEO217" s="338"/>
      <c r="AEP217" s="338"/>
      <c r="AEQ217" s="338"/>
      <c r="AER217" s="338"/>
      <c r="AES217" s="338"/>
      <c r="AET217" s="338"/>
      <c r="AEU217" s="338"/>
      <c r="AEV217" s="338"/>
      <c r="AEW217" s="338"/>
      <c r="AEX217" s="338"/>
      <c r="AEY217" s="338"/>
      <c r="AEZ217" s="338"/>
      <c r="AFA217" s="338"/>
      <c r="AFB217" s="338"/>
      <c r="AFC217" s="338"/>
      <c r="AFD217" s="338"/>
      <c r="AFE217" s="338"/>
      <c r="AFF217" s="338"/>
      <c r="AFG217" s="338"/>
      <c r="AFH217" s="338"/>
      <c r="AFI217" s="338"/>
      <c r="AFJ217" s="338"/>
      <c r="AFK217" s="338"/>
      <c r="AFL217" s="338"/>
      <c r="AFM217" s="338"/>
      <c r="AFN217" s="338"/>
      <c r="AFO217" s="338"/>
      <c r="AFP217" s="338"/>
      <c r="AFQ217" s="338"/>
      <c r="AFR217" s="338"/>
      <c r="AFS217" s="338"/>
      <c r="AFT217" s="338"/>
      <c r="AFU217" s="338"/>
      <c r="AFV217" s="338"/>
      <c r="AFW217" s="338"/>
      <c r="AFX217" s="338"/>
      <c r="AFY217" s="338"/>
      <c r="AFZ217" s="338"/>
      <c r="AGA217" s="338"/>
      <c r="AGB217" s="338"/>
      <c r="AGC217" s="338"/>
      <c r="AGD217" s="338"/>
      <c r="AGE217" s="338"/>
      <c r="AGF217" s="338"/>
      <c r="AGG217" s="338"/>
      <c r="AGH217" s="338"/>
      <c r="AGI217" s="338"/>
      <c r="AGJ217" s="338"/>
      <c r="AGK217" s="338"/>
      <c r="AGL217" s="338"/>
      <c r="AGM217" s="338"/>
      <c r="AGN217" s="338"/>
      <c r="AGO217" s="338"/>
      <c r="AGP217" s="338"/>
      <c r="AGQ217" s="338"/>
      <c r="AGR217" s="338"/>
      <c r="AGS217" s="338"/>
      <c r="AGT217" s="338"/>
      <c r="AGU217" s="338"/>
      <c r="AGV217" s="338"/>
      <c r="AGW217" s="338"/>
      <c r="AGX217" s="338"/>
      <c r="AGY217" s="338"/>
      <c r="AGZ217" s="338"/>
      <c r="AHA217" s="338"/>
      <c r="AHB217" s="338"/>
      <c r="AHC217" s="338"/>
      <c r="AHD217" s="338"/>
      <c r="AHE217" s="338"/>
      <c r="AHF217" s="338"/>
      <c r="AHG217" s="338"/>
      <c r="AHH217" s="338"/>
      <c r="AHI217" s="338"/>
      <c r="AHJ217" s="338"/>
      <c r="AHK217" s="338"/>
      <c r="AHL217" s="338"/>
      <c r="AHM217" s="338"/>
      <c r="AHN217" s="338"/>
      <c r="AHO217" s="338"/>
      <c r="AHP217" s="338"/>
      <c r="AHQ217" s="338"/>
      <c r="AHR217" s="338"/>
      <c r="AHS217" s="338"/>
      <c r="AHT217" s="338"/>
      <c r="AHU217" s="338"/>
      <c r="AHV217" s="338"/>
      <c r="AHW217" s="338"/>
      <c r="AHX217" s="338"/>
      <c r="AHY217" s="338"/>
      <c r="AHZ217" s="338"/>
      <c r="AIA217" s="338"/>
      <c r="AIB217" s="338"/>
      <c r="AIC217" s="338"/>
      <c r="AID217" s="338"/>
      <c r="AIE217" s="338"/>
      <c r="AIF217" s="338"/>
      <c r="AIG217" s="338"/>
      <c r="AIH217" s="338"/>
      <c r="AII217" s="338"/>
      <c r="AIJ217" s="338"/>
      <c r="AIK217" s="338"/>
      <c r="AIL217" s="338"/>
      <c r="AIM217" s="338"/>
      <c r="AIN217" s="338"/>
      <c r="AIO217" s="338"/>
      <c r="AIP217" s="338"/>
      <c r="AIQ217" s="338"/>
      <c r="AIR217" s="338"/>
      <c r="AIS217" s="338"/>
      <c r="AIT217" s="338"/>
      <c r="AIU217" s="338"/>
      <c r="AIV217" s="338"/>
      <c r="AIW217" s="338"/>
      <c r="AIX217" s="338"/>
      <c r="AIY217" s="338"/>
      <c r="AIZ217" s="338"/>
      <c r="AJA217" s="338"/>
      <c r="AJB217" s="338"/>
      <c r="AJC217" s="338"/>
      <c r="AJD217" s="338"/>
      <c r="AJE217" s="338"/>
      <c r="AJF217" s="338"/>
      <c r="AJG217" s="338"/>
      <c r="AJH217" s="338"/>
      <c r="AJI217" s="338"/>
      <c r="AJJ217" s="338"/>
      <c r="AJK217" s="338"/>
      <c r="AJL217" s="338"/>
      <c r="AJM217" s="338"/>
      <c r="AJN217" s="338"/>
      <c r="AJO217" s="338"/>
      <c r="AJP217" s="338"/>
      <c r="AJQ217" s="338"/>
      <c r="AJR217" s="338"/>
      <c r="AJS217" s="338"/>
      <c r="AJT217" s="338"/>
      <c r="AJU217" s="338"/>
      <c r="AJV217" s="338"/>
      <c r="AJW217" s="338"/>
      <c r="AJX217" s="338"/>
      <c r="AJY217" s="338"/>
      <c r="AJZ217" s="338"/>
      <c r="AKA217" s="338"/>
      <c r="AKB217" s="338"/>
      <c r="AKC217" s="338"/>
      <c r="AKD217" s="338"/>
      <c r="AKE217" s="338"/>
      <c r="AKF217" s="338"/>
      <c r="AKG217" s="338"/>
      <c r="AKH217" s="338"/>
      <c r="AKI217" s="338"/>
      <c r="AKJ217" s="338"/>
      <c r="AKK217" s="338"/>
      <c r="AKL217" s="338"/>
      <c r="AKM217" s="338"/>
      <c r="AKN217" s="338"/>
      <c r="AKO217" s="338"/>
      <c r="AKP217" s="338"/>
      <c r="AKQ217" s="338"/>
      <c r="AKR217" s="338"/>
      <c r="AKS217" s="338"/>
      <c r="AKT217" s="338"/>
      <c r="AKU217" s="338"/>
      <c r="AKV217" s="338"/>
      <c r="AKW217" s="338"/>
      <c r="AKX217" s="338"/>
      <c r="AKY217" s="338"/>
      <c r="AKZ217" s="338"/>
      <c r="ALA217" s="338"/>
      <c r="ALB217" s="338"/>
      <c r="ALC217" s="338"/>
      <c r="ALD217" s="338"/>
      <c r="ALE217" s="338"/>
      <c r="ALF217" s="338"/>
      <c r="ALG217" s="338"/>
      <c r="ALH217" s="338"/>
      <c r="ALI217" s="338"/>
      <c r="ALJ217" s="338"/>
      <c r="ALK217" s="338"/>
      <c r="ALL217" s="338"/>
      <c r="ALM217" s="338"/>
      <c r="ALN217" s="338"/>
      <c r="ALO217" s="338"/>
      <c r="ALP217" s="338"/>
      <c r="ALQ217" s="338"/>
      <c r="ALR217" s="338"/>
      <c r="ALS217" s="338"/>
      <c r="ALT217" s="338"/>
      <c r="ALU217" s="338"/>
      <c r="ALV217" s="338"/>
      <c r="ALW217" s="338"/>
      <c r="ALX217" s="338"/>
      <c r="ALY217" s="338"/>
      <c r="ALZ217" s="338"/>
      <c r="AMA217" s="338"/>
      <c r="AMB217" s="338"/>
      <c r="AMC217" s="338"/>
      <c r="AMD217" s="338"/>
      <c r="AME217" s="338"/>
      <c r="AMF217" s="338"/>
      <c r="AMG217" s="338"/>
      <c r="AMH217" s="338"/>
      <c r="AMI217" s="338"/>
      <c r="AMJ217" s="338"/>
    </row>
    <row r="218" spans="1:1024" ht="13.8" x14ac:dyDescent="0.25">
      <c r="A218" s="117">
        <v>51610</v>
      </c>
      <c r="B218" s="156" t="s">
        <v>182</v>
      </c>
      <c r="C218" s="26" t="s">
        <v>1134</v>
      </c>
      <c r="D218" s="159" t="s">
        <v>1135</v>
      </c>
      <c r="E218" s="18" t="s">
        <v>1136</v>
      </c>
      <c r="F218" s="103" t="s">
        <v>1142</v>
      </c>
      <c r="G218" s="159" t="s">
        <v>1222</v>
      </c>
      <c r="H218" s="25">
        <v>5</v>
      </c>
      <c r="I218" s="25">
        <v>4</v>
      </c>
      <c r="J218" s="25">
        <v>150</v>
      </c>
      <c r="K218" s="25">
        <v>60</v>
      </c>
      <c r="L218" s="25">
        <v>90</v>
      </c>
      <c r="N218" s="19" t="s">
        <v>163</v>
      </c>
      <c r="O218" s="158" t="s">
        <v>930</v>
      </c>
      <c r="P218" s="158" t="s">
        <v>897</v>
      </c>
      <c r="Q218" s="30" t="s">
        <v>164</v>
      </c>
      <c r="R218" s="25">
        <v>31</v>
      </c>
      <c r="S218" s="18" t="s">
        <v>174</v>
      </c>
      <c r="T218" s="18" t="s">
        <v>175</v>
      </c>
      <c r="U218" s="25">
        <v>6</v>
      </c>
      <c r="V218" s="18" t="s">
        <v>38</v>
      </c>
      <c r="W218" s="21" t="s">
        <v>36</v>
      </c>
      <c r="X218" s="21" t="s">
        <v>1137</v>
      </c>
      <c r="Y218" s="21" t="s">
        <v>1138</v>
      </c>
      <c r="Z218" s="21" t="s">
        <v>167</v>
      </c>
      <c r="AA218" s="21" t="s">
        <v>178</v>
      </c>
      <c r="AB218" s="21" t="s">
        <v>169</v>
      </c>
      <c r="AC218" s="21" t="s">
        <v>170</v>
      </c>
      <c r="AD218" s="21" t="s">
        <v>171</v>
      </c>
      <c r="AE218" s="79" t="s">
        <v>1133</v>
      </c>
    </row>
    <row r="219" spans="1:1024" s="158" customFormat="1" ht="15.6" customHeight="1" x14ac:dyDescent="0.3">
      <c r="A219" s="356">
        <v>66305</v>
      </c>
      <c r="B219" s="98" t="s">
        <v>1204</v>
      </c>
      <c r="C219" s="353" t="s">
        <v>1150</v>
      </c>
      <c r="D219" s="321" t="s">
        <v>1151</v>
      </c>
      <c r="E219" s="354" t="s">
        <v>1152</v>
      </c>
      <c r="F219" s="365" t="s">
        <v>1153</v>
      </c>
      <c r="G219" s="159" t="s">
        <v>1222</v>
      </c>
      <c r="H219" s="105">
        <v>4</v>
      </c>
      <c r="I219" s="105">
        <v>4</v>
      </c>
      <c r="J219" s="105">
        <v>120</v>
      </c>
      <c r="K219" s="105">
        <v>60</v>
      </c>
      <c r="L219" s="355">
        <v>60</v>
      </c>
      <c r="M219" s="158" t="s">
        <v>1154</v>
      </c>
      <c r="N219" s="357" t="s">
        <v>397</v>
      </c>
      <c r="O219" s="159" t="s">
        <v>1155</v>
      </c>
      <c r="P219" s="158" t="s">
        <v>1156</v>
      </c>
      <c r="Q219" s="101" t="s">
        <v>1157</v>
      </c>
      <c r="R219" s="105">
        <v>33</v>
      </c>
      <c r="S219" s="354" t="s">
        <v>1158</v>
      </c>
      <c r="T219" s="158" t="s">
        <v>1159</v>
      </c>
      <c r="U219" s="105">
        <v>3</v>
      </c>
      <c r="V219" s="158" t="s">
        <v>62</v>
      </c>
      <c r="W219" s="159" t="s">
        <v>1160</v>
      </c>
      <c r="X219" s="158" t="s">
        <v>32</v>
      </c>
      <c r="Y219" s="158" t="s">
        <v>32</v>
      </c>
      <c r="Z219" s="358" t="s">
        <v>401</v>
      </c>
      <c r="AA219" s="358" t="s">
        <v>408</v>
      </c>
      <c r="AB219" s="358" t="s">
        <v>1161</v>
      </c>
      <c r="AC219" s="163" t="s">
        <v>388</v>
      </c>
      <c r="AD219" s="359" t="s">
        <v>1162</v>
      </c>
      <c r="AE219" s="178" t="s">
        <v>1163</v>
      </c>
      <c r="AF219" s="98"/>
    </row>
    <row r="220" spans="1:1024" s="158" customFormat="1" ht="15.6" customHeight="1" x14ac:dyDescent="0.3">
      <c r="A220" s="360">
        <v>66306</v>
      </c>
      <c r="B220" s="98" t="s">
        <v>1204</v>
      </c>
      <c r="C220" s="353" t="s">
        <v>1164</v>
      </c>
      <c r="D220" s="321" t="s">
        <v>1165</v>
      </c>
      <c r="E220" s="354" t="s">
        <v>1152</v>
      </c>
      <c r="F220" s="365" t="s">
        <v>1166</v>
      </c>
      <c r="G220" s="159" t="s">
        <v>1222</v>
      </c>
      <c r="H220" s="105">
        <v>2</v>
      </c>
      <c r="I220" s="105">
        <v>2</v>
      </c>
      <c r="J220" s="355">
        <v>60</v>
      </c>
      <c r="K220" s="355">
        <v>30</v>
      </c>
      <c r="L220" s="355">
        <v>30</v>
      </c>
      <c r="M220" s="158" t="s">
        <v>32</v>
      </c>
      <c r="N220" s="357" t="s">
        <v>397</v>
      </c>
      <c r="O220" s="159" t="s">
        <v>1155</v>
      </c>
      <c r="P220" s="158" t="s">
        <v>1156</v>
      </c>
      <c r="Q220" s="101" t="s">
        <v>1157</v>
      </c>
      <c r="R220" s="105">
        <v>33</v>
      </c>
      <c r="S220" s="354" t="s">
        <v>1158</v>
      </c>
      <c r="T220" s="158" t="s">
        <v>1159</v>
      </c>
      <c r="U220" s="105">
        <v>3</v>
      </c>
      <c r="V220" s="158" t="s">
        <v>38</v>
      </c>
      <c r="W220" s="159" t="s">
        <v>1167</v>
      </c>
      <c r="X220" s="158" t="s">
        <v>32</v>
      </c>
      <c r="Y220" s="158" t="s">
        <v>32</v>
      </c>
      <c r="Z220" s="358" t="s">
        <v>401</v>
      </c>
      <c r="AA220" s="358" t="s">
        <v>408</v>
      </c>
      <c r="AB220" s="358" t="s">
        <v>1161</v>
      </c>
      <c r="AC220" s="163" t="s">
        <v>388</v>
      </c>
      <c r="AD220" s="359" t="s">
        <v>1162</v>
      </c>
      <c r="AE220" s="178" t="s">
        <v>1168</v>
      </c>
      <c r="AF220" s="98"/>
    </row>
    <row r="221" spans="1:1024" s="158" customFormat="1" ht="15.6" customHeight="1" x14ac:dyDescent="0.3">
      <c r="A221" s="356">
        <v>66307</v>
      </c>
      <c r="B221" s="98" t="s">
        <v>1204</v>
      </c>
      <c r="C221" s="353" t="s">
        <v>1169</v>
      </c>
      <c r="D221" s="321" t="s">
        <v>1170</v>
      </c>
      <c r="E221" s="354" t="s">
        <v>1152</v>
      </c>
      <c r="F221" s="162" t="s">
        <v>1171</v>
      </c>
      <c r="G221" s="159" t="s">
        <v>1222</v>
      </c>
      <c r="H221" s="105">
        <v>4</v>
      </c>
      <c r="I221" s="105">
        <v>4</v>
      </c>
      <c r="J221" s="355">
        <v>120</v>
      </c>
      <c r="K221" s="355">
        <v>60</v>
      </c>
      <c r="L221" s="355">
        <v>60</v>
      </c>
      <c r="M221" s="158" t="s">
        <v>32</v>
      </c>
      <c r="N221" s="357" t="s">
        <v>397</v>
      </c>
      <c r="O221" s="159" t="s">
        <v>1155</v>
      </c>
      <c r="P221" s="158" t="s">
        <v>1156</v>
      </c>
      <c r="Q221" s="101" t="s">
        <v>1157</v>
      </c>
      <c r="R221" s="105">
        <v>33</v>
      </c>
      <c r="S221" s="354" t="s">
        <v>1158</v>
      </c>
      <c r="T221" s="158" t="s">
        <v>1159</v>
      </c>
      <c r="U221" s="105">
        <v>3</v>
      </c>
      <c r="V221" s="158" t="s">
        <v>325</v>
      </c>
      <c r="W221" s="159" t="s">
        <v>1172</v>
      </c>
      <c r="X221" s="158" t="s">
        <v>32</v>
      </c>
      <c r="Y221" s="158" t="s">
        <v>32</v>
      </c>
      <c r="Z221" s="358" t="s">
        <v>401</v>
      </c>
      <c r="AA221" s="358" t="s">
        <v>408</v>
      </c>
      <c r="AB221" s="358" t="s">
        <v>1161</v>
      </c>
      <c r="AC221" s="163" t="s">
        <v>388</v>
      </c>
      <c r="AD221" s="359" t="s">
        <v>1162</v>
      </c>
      <c r="AE221" s="178" t="s">
        <v>1173</v>
      </c>
      <c r="AF221" s="98"/>
    </row>
    <row r="222" spans="1:1024" ht="15.6" customHeight="1" x14ac:dyDescent="0.3">
      <c r="A222" s="24">
        <v>66406</v>
      </c>
      <c r="B222" s="98" t="s">
        <v>1204</v>
      </c>
      <c r="C222" s="363" t="s">
        <v>1178</v>
      </c>
      <c r="D222" s="178" t="s">
        <v>1179</v>
      </c>
      <c r="E222" s="98" t="s">
        <v>1180</v>
      </c>
      <c r="F222" s="162" t="s">
        <v>1181</v>
      </c>
      <c r="G222" s="159" t="s">
        <v>1222</v>
      </c>
      <c r="H222" s="105">
        <v>3</v>
      </c>
      <c r="I222" s="105">
        <v>2</v>
      </c>
      <c r="J222" s="355">
        <v>80</v>
      </c>
      <c r="K222" s="355">
        <v>30</v>
      </c>
      <c r="L222" s="355">
        <v>45</v>
      </c>
      <c r="M222" s="361" t="s">
        <v>1200</v>
      </c>
      <c r="N222" s="357" t="s">
        <v>397</v>
      </c>
      <c r="O222" s="159" t="s">
        <v>1155</v>
      </c>
      <c r="P222" s="158" t="s">
        <v>1156</v>
      </c>
      <c r="Q222" s="101" t="s">
        <v>1157</v>
      </c>
      <c r="R222" s="82">
        <v>33</v>
      </c>
      <c r="S222" s="159" t="s">
        <v>1182</v>
      </c>
      <c r="T222" s="158" t="s">
        <v>1183</v>
      </c>
      <c r="U222" s="105">
        <v>4</v>
      </c>
      <c r="V222" s="158" t="s">
        <v>62</v>
      </c>
      <c r="W222" s="159" t="s">
        <v>1207</v>
      </c>
      <c r="X222" s="21" t="s">
        <v>32</v>
      </c>
      <c r="Y222" s="21" t="s">
        <v>32</v>
      </c>
      <c r="Z222" s="358" t="s">
        <v>401</v>
      </c>
      <c r="AA222" s="358" t="s">
        <v>408</v>
      </c>
      <c r="AB222" s="358" t="s">
        <v>1161</v>
      </c>
      <c r="AC222" s="163" t="s">
        <v>388</v>
      </c>
      <c r="AD222" s="359" t="s">
        <v>1162</v>
      </c>
    </row>
    <row r="223" spans="1:1024" ht="15.6" customHeight="1" x14ac:dyDescent="0.3">
      <c r="A223" s="24">
        <v>66407</v>
      </c>
      <c r="B223" s="98" t="s">
        <v>1204</v>
      </c>
      <c r="C223" s="363" t="s">
        <v>1186</v>
      </c>
      <c r="D223" s="98" t="s">
        <v>1184</v>
      </c>
      <c r="E223" s="98" t="s">
        <v>1180</v>
      </c>
      <c r="F223" s="162" t="s">
        <v>1185</v>
      </c>
      <c r="G223" s="159" t="s">
        <v>1222</v>
      </c>
      <c r="H223" s="105">
        <v>2</v>
      </c>
      <c r="I223" s="105">
        <v>2</v>
      </c>
      <c r="J223" s="355">
        <v>70</v>
      </c>
      <c r="K223" s="355">
        <v>30</v>
      </c>
      <c r="L223" s="355">
        <v>45</v>
      </c>
      <c r="M223" s="361" t="s">
        <v>1200</v>
      </c>
      <c r="N223" s="357" t="s">
        <v>397</v>
      </c>
      <c r="O223" s="159" t="s">
        <v>1155</v>
      </c>
      <c r="P223" s="158" t="s">
        <v>1156</v>
      </c>
      <c r="Q223" s="101" t="s">
        <v>1157</v>
      </c>
      <c r="R223" s="82">
        <v>33</v>
      </c>
      <c r="S223" s="159" t="s">
        <v>1182</v>
      </c>
      <c r="T223" s="158" t="s">
        <v>1183</v>
      </c>
      <c r="U223" s="105">
        <v>4</v>
      </c>
      <c r="V223" s="158" t="s">
        <v>62</v>
      </c>
      <c r="W223" s="159" t="s">
        <v>1208</v>
      </c>
      <c r="X223" s="21" t="s">
        <v>32</v>
      </c>
      <c r="Y223" s="21" t="s">
        <v>32</v>
      </c>
      <c r="Z223" s="358" t="s">
        <v>401</v>
      </c>
      <c r="AA223" s="358" t="s">
        <v>408</v>
      </c>
      <c r="AB223" s="358" t="s">
        <v>1161</v>
      </c>
      <c r="AC223" s="163" t="s">
        <v>388</v>
      </c>
      <c r="AD223" s="359" t="s">
        <v>1162</v>
      </c>
      <c r="AE223" s="368" t="s">
        <v>1219</v>
      </c>
    </row>
    <row r="224" spans="1:1024" ht="15.6" customHeight="1" x14ac:dyDescent="0.3">
      <c r="A224" s="24">
        <v>66408</v>
      </c>
      <c r="B224" s="98" t="s">
        <v>1204</v>
      </c>
      <c r="C224" s="363" t="s">
        <v>1187</v>
      </c>
      <c r="D224" s="366"/>
      <c r="E224" s="98" t="s">
        <v>1194</v>
      </c>
      <c r="F224" s="367"/>
      <c r="G224" s="159" t="s">
        <v>1222</v>
      </c>
      <c r="H224" s="355">
        <v>2.5</v>
      </c>
      <c r="M224" s="361" t="s">
        <v>1205</v>
      </c>
      <c r="N224" s="357" t="s">
        <v>397</v>
      </c>
      <c r="O224" s="159" t="s">
        <v>1155</v>
      </c>
      <c r="P224" s="158" t="s">
        <v>1156</v>
      </c>
      <c r="Q224" s="101" t="s">
        <v>1157</v>
      </c>
      <c r="R224" s="82">
        <v>33</v>
      </c>
      <c r="S224" s="18" t="s">
        <v>1158</v>
      </c>
      <c r="T224" s="18" t="s">
        <v>1158</v>
      </c>
      <c r="U224" s="105">
        <v>4</v>
      </c>
      <c r="V224" s="158" t="s">
        <v>62</v>
      </c>
      <c r="X224" s="21" t="s">
        <v>32</v>
      </c>
      <c r="Y224" s="21" t="s">
        <v>32</v>
      </c>
      <c r="Z224" s="358" t="s">
        <v>401</v>
      </c>
      <c r="AA224" s="358" t="s">
        <v>408</v>
      </c>
      <c r="AB224" s="358" t="s">
        <v>1161</v>
      </c>
      <c r="AC224" s="163" t="s">
        <v>388</v>
      </c>
      <c r="AD224" s="359" t="s">
        <v>1162</v>
      </c>
    </row>
    <row r="225" spans="1:31" ht="15.6" customHeight="1" x14ac:dyDescent="0.3">
      <c r="A225" s="24">
        <v>66409</v>
      </c>
      <c r="B225" s="98" t="s">
        <v>1204</v>
      </c>
      <c r="C225" s="363" t="s">
        <v>1188</v>
      </c>
      <c r="D225" s="366"/>
      <c r="E225" s="98" t="s">
        <v>1194</v>
      </c>
      <c r="F225" s="367"/>
      <c r="G225" s="159" t="s">
        <v>1222</v>
      </c>
      <c r="H225" s="355">
        <v>2.5</v>
      </c>
      <c r="M225" s="361" t="s">
        <v>1205</v>
      </c>
      <c r="N225" s="357" t="s">
        <v>397</v>
      </c>
      <c r="O225" s="159" t="s">
        <v>1155</v>
      </c>
      <c r="P225" s="158" t="s">
        <v>1156</v>
      </c>
      <c r="Q225" s="101" t="s">
        <v>1157</v>
      </c>
      <c r="R225" s="82">
        <v>33</v>
      </c>
      <c r="S225" s="159" t="s">
        <v>1182</v>
      </c>
      <c r="T225" s="158" t="s">
        <v>1183</v>
      </c>
      <c r="U225" s="105">
        <v>4</v>
      </c>
      <c r="V225" s="158" t="s">
        <v>62</v>
      </c>
      <c r="X225" s="21" t="s">
        <v>32</v>
      </c>
      <c r="Y225" s="21" t="s">
        <v>32</v>
      </c>
      <c r="Z225" s="358" t="s">
        <v>401</v>
      </c>
      <c r="AA225" s="358" t="s">
        <v>408</v>
      </c>
      <c r="AB225" s="358" t="s">
        <v>1161</v>
      </c>
      <c r="AC225" s="163" t="s">
        <v>388</v>
      </c>
      <c r="AD225" s="359" t="s">
        <v>1162</v>
      </c>
    </row>
    <row r="226" spans="1:31" ht="15.6" customHeight="1" x14ac:dyDescent="0.3">
      <c r="A226" s="24">
        <v>66701</v>
      </c>
      <c r="B226" s="98" t="s">
        <v>1204</v>
      </c>
      <c r="C226" s="363" t="s">
        <v>1189</v>
      </c>
      <c r="D226" s="366"/>
      <c r="E226" s="98" t="s">
        <v>1195</v>
      </c>
      <c r="F226" s="367"/>
      <c r="G226" s="159" t="s">
        <v>1222</v>
      </c>
      <c r="H226" s="355">
        <v>2.5</v>
      </c>
      <c r="M226" s="362" t="s">
        <v>1206</v>
      </c>
      <c r="N226" s="357" t="s">
        <v>397</v>
      </c>
      <c r="O226" s="159" t="s">
        <v>1155</v>
      </c>
      <c r="P226" s="158" t="s">
        <v>1156</v>
      </c>
      <c r="Q226" s="101" t="s">
        <v>1157</v>
      </c>
      <c r="R226" s="82">
        <v>33</v>
      </c>
      <c r="S226" s="159" t="s">
        <v>1182</v>
      </c>
      <c r="T226" s="158" t="s">
        <v>1183</v>
      </c>
      <c r="U226" s="105">
        <v>6.7</v>
      </c>
      <c r="V226" s="361" t="s">
        <v>39</v>
      </c>
      <c r="X226" s="21" t="s">
        <v>32</v>
      </c>
      <c r="Y226" s="21" t="s">
        <v>32</v>
      </c>
      <c r="Z226" s="358" t="s">
        <v>401</v>
      </c>
      <c r="AA226" s="358" t="s">
        <v>408</v>
      </c>
      <c r="AB226" s="358" t="s">
        <v>1161</v>
      </c>
      <c r="AC226" s="163" t="s">
        <v>388</v>
      </c>
      <c r="AD226" s="359" t="s">
        <v>1162</v>
      </c>
    </row>
    <row r="227" spans="1:31" ht="15.6" customHeight="1" x14ac:dyDescent="0.3">
      <c r="A227" s="24">
        <v>66702</v>
      </c>
      <c r="B227" s="98" t="s">
        <v>1204</v>
      </c>
      <c r="C227" s="363" t="s">
        <v>1190</v>
      </c>
      <c r="D227" s="366"/>
      <c r="E227" s="98" t="s">
        <v>1195</v>
      </c>
      <c r="F227" s="367"/>
      <c r="G227" s="159" t="s">
        <v>1222</v>
      </c>
      <c r="H227" s="355">
        <v>2.5</v>
      </c>
      <c r="M227" s="362" t="s">
        <v>1206</v>
      </c>
      <c r="N227" s="357" t="s">
        <v>397</v>
      </c>
      <c r="O227" s="159" t="s">
        <v>1155</v>
      </c>
      <c r="P227" s="158" t="s">
        <v>1156</v>
      </c>
      <c r="Q227" s="101" t="s">
        <v>1157</v>
      </c>
      <c r="R227" s="82">
        <v>33</v>
      </c>
      <c r="S227" s="158" t="s">
        <v>1158</v>
      </c>
      <c r="T227" s="158" t="s">
        <v>1158</v>
      </c>
      <c r="U227" s="105">
        <v>6.7</v>
      </c>
      <c r="V227" s="361" t="s">
        <v>39</v>
      </c>
      <c r="X227" s="21" t="s">
        <v>32</v>
      </c>
      <c r="Y227" s="21" t="s">
        <v>32</v>
      </c>
      <c r="Z227" s="358" t="s">
        <v>401</v>
      </c>
      <c r="AA227" s="358" t="s">
        <v>408</v>
      </c>
      <c r="AB227" s="358" t="s">
        <v>1161</v>
      </c>
      <c r="AC227" s="163" t="s">
        <v>388</v>
      </c>
      <c r="AD227" s="359" t="s">
        <v>1162</v>
      </c>
    </row>
    <row r="228" spans="1:31" ht="15.6" customHeight="1" x14ac:dyDescent="0.3">
      <c r="A228" s="24">
        <v>66711</v>
      </c>
      <c r="B228" s="98" t="s">
        <v>1204</v>
      </c>
      <c r="C228" s="363" t="s">
        <v>1191</v>
      </c>
      <c r="D228" s="366"/>
      <c r="E228" s="98" t="s">
        <v>1196</v>
      </c>
      <c r="F228" s="367"/>
      <c r="G228" s="159" t="s">
        <v>1222</v>
      </c>
      <c r="H228" s="355">
        <v>2.5</v>
      </c>
      <c r="M228" s="361" t="s">
        <v>1201</v>
      </c>
      <c r="N228" s="357" t="s">
        <v>397</v>
      </c>
      <c r="O228" s="159" t="s">
        <v>1155</v>
      </c>
      <c r="P228" s="158" t="s">
        <v>1156</v>
      </c>
      <c r="Q228" s="101" t="s">
        <v>1157</v>
      </c>
      <c r="R228" s="82">
        <v>33</v>
      </c>
      <c r="S228" s="18" t="s">
        <v>1211</v>
      </c>
      <c r="T228" s="18" t="s">
        <v>1212</v>
      </c>
      <c r="U228" s="105">
        <v>6.7</v>
      </c>
      <c r="V228" s="158" t="s">
        <v>62</v>
      </c>
      <c r="X228" s="21" t="s">
        <v>32</v>
      </c>
      <c r="Y228" s="21" t="s">
        <v>32</v>
      </c>
      <c r="Z228" s="358" t="s">
        <v>401</v>
      </c>
      <c r="AA228" s="358" t="s">
        <v>408</v>
      </c>
      <c r="AB228" s="358" t="s">
        <v>1161</v>
      </c>
      <c r="AC228" s="163" t="s">
        <v>388</v>
      </c>
      <c r="AD228" s="359" t="s">
        <v>1162</v>
      </c>
      <c r="AE228" s="178" t="s">
        <v>1218</v>
      </c>
    </row>
    <row r="229" spans="1:31" ht="15.6" customHeight="1" x14ac:dyDescent="0.3">
      <c r="A229" s="24">
        <v>66712</v>
      </c>
      <c r="B229" s="98" t="s">
        <v>1204</v>
      </c>
      <c r="C229" s="363" t="s">
        <v>1192</v>
      </c>
      <c r="D229" s="366"/>
      <c r="E229" s="98" t="s">
        <v>1196</v>
      </c>
      <c r="F229" s="367"/>
      <c r="G229" s="159" t="s">
        <v>1222</v>
      </c>
      <c r="H229" s="355">
        <v>2.5</v>
      </c>
      <c r="M229" s="361" t="s">
        <v>1201</v>
      </c>
      <c r="N229" s="357" t="s">
        <v>397</v>
      </c>
      <c r="O229" s="159" t="s">
        <v>1155</v>
      </c>
      <c r="P229" s="158" t="s">
        <v>1156</v>
      </c>
      <c r="Q229" s="101" t="s">
        <v>1157</v>
      </c>
      <c r="R229" s="82">
        <v>33</v>
      </c>
      <c r="S229" s="18" t="s">
        <v>1213</v>
      </c>
      <c r="T229" s="18" t="s">
        <v>1214</v>
      </c>
      <c r="U229" s="105">
        <v>6.7</v>
      </c>
      <c r="V229" s="158" t="s">
        <v>62</v>
      </c>
      <c r="X229" s="21" t="s">
        <v>32</v>
      </c>
      <c r="Y229" s="21" t="s">
        <v>32</v>
      </c>
      <c r="Z229" s="358" t="s">
        <v>401</v>
      </c>
      <c r="AA229" s="358" t="s">
        <v>408</v>
      </c>
      <c r="AB229" s="358" t="s">
        <v>1161</v>
      </c>
      <c r="AC229" s="163" t="s">
        <v>388</v>
      </c>
      <c r="AD229" s="359" t="s">
        <v>1162</v>
      </c>
    </row>
    <row r="230" spans="1:31" ht="15.6" customHeight="1" x14ac:dyDescent="0.3">
      <c r="A230" s="24">
        <v>66608</v>
      </c>
      <c r="B230" s="98" t="s">
        <v>1204</v>
      </c>
      <c r="C230" s="363" t="s">
        <v>1216</v>
      </c>
      <c r="D230" s="366"/>
      <c r="E230" s="98" t="s">
        <v>1197</v>
      </c>
      <c r="F230" s="367"/>
      <c r="G230" s="159" t="s">
        <v>1222</v>
      </c>
      <c r="H230" s="105">
        <v>5</v>
      </c>
      <c r="M230" s="361" t="s">
        <v>32</v>
      </c>
      <c r="N230" s="357" t="s">
        <v>397</v>
      </c>
      <c r="O230" s="159" t="s">
        <v>1155</v>
      </c>
      <c r="P230" s="158" t="s">
        <v>1156</v>
      </c>
      <c r="Q230" s="101" t="s">
        <v>1157</v>
      </c>
      <c r="R230" s="82">
        <v>33</v>
      </c>
      <c r="S230" s="18" t="s">
        <v>1203</v>
      </c>
      <c r="T230" s="18" t="s">
        <v>1215</v>
      </c>
      <c r="U230" s="105">
        <v>6</v>
      </c>
      <c r="V230" s="361" t="s">
        <v>39</v>
      </c>
      <c r="X230" s="21" t="s">
        <v>32</v>
      </c>
      <c r="Y230" s="21" t="s">
        <v>32</v>
      </c>
      <c r="Z230" s="358" t="s">
        <v>401</v>
      </c>
      <c r="AA230" s="358" t="s">
        <v>408</v>
      </c>
      <c r="AB230" s="358" t="s">
        <v>1161</v>
      </c>
      <c r="AC230" s="163" t="s">
        <v>388</v>
      </c>
      <c r="AD230" s="359" t="s">
        <v>1162</v>
      </c>
    </row>
    <row r="231" spans="1:31" ht="15.6" customHeight="1" x14ac:dyDescent="0.3">
      <c r="A231" s="24">
        <v>66607</v>
      </c>
      <c r="B231" s="98" t="s">
        <v>1204</v>
      </c>
      <c r="C231" s="363" t="s">
        <v>1174</v>
      </c>
      <c r="D231" s="178" t="s">
        <v>1175</v>
      </c>
      <c r="E231" s="98" t="s">
        <v>1176</v>
      </c>
      <c r="F231" s="162" t="s">
        <v>1177</v>
      </c>
      <c r="G231" s="159" t="s">
        <v>1222</v>
      </c>
      <c r="H231" s="105">
        <v>5</v>
      </c>
      <c r="I231" s="105">
        <v>4</v>
      </c>
      <c r="J231" s="105">
        <v>150</v>
      </c>
      <c r="K231" s="105">
        <v>60</v>
      </c>
      <c r="L231" s="105">
        <v>90</v>
      </c>
      <c r="M231" s="361" t="s">
        <v>1202</v>
      </c>
      <c r="N231" s="357" t="s">
        <v>397</v>
      </c>
      <c r="O231" s="159" t="s">
        <v>1155</v>
      </c>
      <c r="P231" s="158" t="s">
        <v>1156</v>
      </c>
      <c r="Q231" s="101" t="s">
        <v>1157</v>
      </c>
      <c r="R231" s="82">
        <v>33</v>
      </c>
      <c r="S231" s="159" t="s">
        <v>1210</v>
      </c>
      <c r="T231" s="158" t="s">
        <v>1183</v>
      </c>
      <c r="U231" s="105">
        <v>6</v>
      </c>
      <c r="V231" s="361" t="s">
        <v>39</v>
      </c>
      <c r="W231" s="158" t="s">
        <v>36</v>
      </c>
      <c r="X231" s="21" t="s">
        <v>32</v>
      </c>
      <c r="Y231" s="21" t="s">
        <v>32</v>
      </c>
      <c r="Z231" s="358" t="s">
        <v>401</v>
      </c>
      <c r="AA231" s="358" t="s">
        <v>408</v>
      </c>
      <c r="AB231" s="358" t="s">
        <v>1161</v>
      </c>
      <c r="AC231" s="163" t="s">
        <v>388</v>
      </c>
      <c r="AD231" s="359" t="s">
        <v>1162</v>
      </c>
    </row>
    <row r="232" spans="1:31" ht="15.6" customHeight="1" x14ac:dyDescent="0.3">
      <c r="A232" s="24">
        <v>66705</v>
      </c>
      <c r="B232" s="98" t="s">
        <v>1204</v>
      </c>
      <c r="C232" s="363" t="s">
        <v>1193</v>
      </c>
      <c r="D232" s="366"/>
      <c r="E232" s="98" t="s">
        <v>1198</v>
      </c>
      <c r="F232" s="367"/>
      <c r="G232" s="159" t="s">
        <v>1222</v>
      </c>
      <c r="H232" s="105">
        <v>5</v>
      </c>
      <c r="M232" s="361" t="s">
        <v>1202</v>
      </c>
      <c r="N232" s="357" t="s">
        <v>397</v>
      </c>
      <c r="O232" s="159" t="s">
        <v>1155</v>
      </c>
      <c r="P232" s="158" t="s">
        <v>1156</v>
      </c>
      <c r="Q232" s="101" t="s">
        <v>1157</v>
      </c>
      <c r="R232" s="82">
        <v>33</v>
      </c>
      <c r="S232" s="159" t="s">
        <v>1210</v>
      </c>
      <c r="T232" s="158" t="s">
        <v>1183</v>
      </c>
      <c r="U232" s="105">
        <v>7</v>
      </c>
      <c r="V232" s="361" t="s">
        <v>39</v>
      </c>
      <c r="X232" s="21" t="s">
        <v>32</v>
      </c>
      <c r="Y232" s="21" t="s">
        <v>32</v>
      </c>
      <c r="Z232" s="358" t="s">
        <v>401</v>
      </c>
      <c r="AA232" s="358" t="s">
        <v>408</v>
      </c>
      <c r="AB232" s="358" t="s">
        <v>1161</v>
      </c>
      <c r="AC232" s="163" t="s">
        <v>388</v>
      </c>
      <c r="AD232" s="359" t="s">
        <v>1162</v>
      </c>
    </row>
    <row r="233" spans="1:31" ht="15.6" customHeight="1" x14ac:dyDescent="0.3">
      <c r="A233" s="24">
        <v>66605</v>
      </c>
      <c r="B233" s="98" t="s">
        <v>1204</v>
      </c>
      <c r="C233" s="364" t="s">
        <v>1209</v>
      </c>
      <c r="D233" s="366"/>
      <c r="E233" s="98" t="s">
        <v>1199</v>
      </c>
      <c r="F233" s="367"/>
      <c r="G233" s="159" t="s">
        <v>1222</v>
      </c>
      <c r="H233" s="105">
        <v>5</v>
      </c>
      <c r="M233" s="361" t="s">
        <v>32</v>
      </c>
      <c r="N233" s="357" t="s">
        <v>397</v>
      </c>
      <c r="O233" s="159" t="s">
        <v>1155</v>
      </c>
      <c r="P233" s="158" t="s">
        <v>1156</v>
      </c>
      <c r="Q233" s="101" t="s">
        <v>1157</v>
      </c>
      <c r="R233" s="82">
        <v>33</v>
      </c>
      <c r="S233" s="18" t="s">
        <v>1217</v>
      </c>
      <c r="T233" s="18" t="s">
        <v>1215</v>
      </c>
      <c r="U233" s="105">
        <v>6</v>
      </c>
      <c r="V233" s="158" t="s">
        <v>62</v>
      </c>
      <c r="X233" s="21" t="s">
        <v>32</v>
      </c>
      <c r="Y233" s="21" t="s">
        <v>32</v>
      </c>
      <c r="Z233" s="358" t="s">
        <v>401</v>
      </c>
      <c r="AA233" s="358" t="s">
        <v>408</v>
      </c>
      <c r="AB233" s="358" t="s">
        <v>1161</v>
      </c>
      <c r="AC233" s="163" t="s">
        <v>388</v>
      </c>
      <c r="AD233" s="359" t="s">
        <v>1162</v>
      </c>
    </row>
    <row r="234" spans="1:31" hidden="1" x14ac:dyDescent="0.3">
      <c r="B234" s="149"/>
      <c r="D234" s="159"/>
      <c r="H234" s="82"/>
      <c r="I234" s="82"/>
      <c r="J234" s="82"/>
      <c r="K234" s="82"/>
      <c r="L234" s="82"/>
      <c r="N234" s="83"/>
      <c r="O234" s="159"/>
      <c r="P234" s="159"/>
      <c r="Q234" s="83"/>
      <c r="R234" s="82"/>
      <c r="S234" s="95"/>
      <c r="T234" s="132"/>
      <c r="U234" s="108"/>
      <c r="Z234" s="132"/>
      <c r="AA234" s="132"/>
      <c r="AB234" s="132"/>
      <c r="AC234" s="160"/>
      <c r="AD234" s="212"/>
    </row>
    <row r="235" spans="1:31" hidden="1" x14ac:dyDescent="0.3">
      <c r="B235" s="149"/>
      <c r="C235" s="89"/>
      <c r="D235" s="159"/>
      <c r="H235" s="82"/>
      <c r="I235" s="82"/>
      <c r="J235" s="82"/>
      <c r="K235" s="82"/>
      <c r="L235" s="82"/>
      <c r="N235" s="83"/>
      <c r="O235" s="159"/>
      <c r="P235" s="159"/>
      <c r="Q235" s="83"/>
      <c r="R235" s="82"/>
      <c r="S235" s="95"/>
      <c r="T235" s="132"/>
      <c r="U235" s="108"/>
      <c r="Z235" s="132"/>
      <c r="AA235" s="132"/>
      <c r="AB235" s="132"/>
      <c r="AC235" s="160"/>
      <c r="AD235" s="212"/>
    </row>
  </sheetData>
  <sheetProtection algorithmName="SHA-512" hashValue="YdEFXJfZG00knLAiis3Q0h7YE9ZPMJ7BBVV7yIJRDMsa5Pppj3BDPX0alP8jyltz3XdK4ASgw6VzAwJ+dS5tQQ==" saltValue="zP9wHULNbCbGlOkMkaDQ4A==" spinCount="100000" sheet="1" sort="0" autoFilter="0" pivotTables="0"/>
  <autoFilter ref="A2:AE235">
    <filterColumn colId="6">
      <customFilters>
        <customFilter operator="notEqual" val=" "/>
      </customFilters>
    </filterColumn>
    <sortState ref="A3:AE229">
      <sortCondition ref="B2:B229"/>
    </sortState>
  </autoFilter>
  <hyperlinks>
    <hyperlink ref="T33" r:id="rId1"/>
    <hyperlink ref="T50" r:id="rId2"/>
    <hyperlink ref="T141" r:id="rId3"/>
    <hyperlink ref="Z141" r:id="rId4"/>
    <hyperlink ref="T114" r:id="rId5"/>
    <hyperlink ref="T200" r:id="rId6"/>
    <hyperlink ref="AB124" r:id="rId7"/>
    <hyperlink ref="AB219" r:id="rId8"/>
    <hyperlink ref="AD219" r:id="rId9"/>
    <hyperlink ref="AB221" r:id="rId10"/>
    <hyperlink ref="AD221" r:id="rId11"/>
    <hyperlink ref="T220" r:id="rId12"/>
    <hyperlink ref="T221" r:id="rId13"/>
    <hyperlink ref="T219" r:id="rId14"/>
    <hyperlink ref="AB220" r:id="rId15"/>
    <hyperlink ref="AD220" r:id="rId16"/>
    <hyperlink ref="AB222" r:id="rId17"/>
    <hyperlink ref="AB223" r:id="rId18"/>
    <hyperlink ref="AB225" r:id="rId19"/>
    <hyperlink ref="AB226" r:id="rId20"/>
    <hyperlink ref="AB227" r:id="rId21"/>
    <hyperlink ref="AB228" r:id="rId22"/>
    <hyperlink ref="AB229" r:id="rId23"/>
    <hyperlink ref="AB230" r:id="rId24"/>
    <hyperlink ref="AB231" r:id="rId25"/>
    <hyperlink ref="AB232" r:id="rId26"/>
    <hyperlink ref="AB233" r:id="rId27"/>
    <hyperlink ref="AD222" r:id="rId28"/>
    <hyperlink ref="AD223" r:id="rId29"/>
    <hyperlink ref="AD225" r:id="rId30"/>
    <hyperlink ref="AD226" r:id="rId31"/>
    <hyperlink ref="AD227" r:id="rId32"/>
    <hyperlink ref="AD228" r:id="rId33"/>
    <hyperlink ref="AD229" r:id="rId34"/>
    <hyperlink ref="AD230" r:id="rId35"/>
    <hyperlink ref="AD231" r:id="rId36"/>
    <hyperlink ref="AD232" r:id="rId37"/>
    <hyperlink ref="AD233" r:id="rId38"/>
  </hyperlinks>
  <pageMargins left="0.7" right="0.7" top="0.78740157499999996" bottom="0.78740157499999996"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G286"/>
  <sheetViews>
    <sheetView showGridLines="0" tabSelected="1" zoomScale="80" zoomScaleNormal="80" workbookViewId="0">
      <pane ySplit="4" topLeftCell="A5" activePane="bottomLeft" state="frozen"/>
      <selection pane="bottomLeft" activeCell="B3" sqref="B3"/>
    </sheetView>
  </sheetViews>
  <sheetFormatPr baseColWidth="10" defaultColWidth="0" defaultRowHeight="13.8" x14ac:dyDescent="0.25"/>
  <cols>
    <col min="1" max="1" width="23.44140625" style="188" customWidth="1"/>
    <col min="2" max="2" width="45.88671875" style="114" customWidth="1"/>
    <col min="3" max="3" width="11" style="267" customWidth="1"/>
    <col min="4" max="4" width="55.109375" style="233" customWidth="1"/>
    <col min="5" max="5" width="8.88671875" style="269" customWidth="1"/>
    <col min="6" max="6" width="35.5546875" style="116" customWidth="1"/>
    <col min="7" max="7" width="18.44140625" style="116" customWidth="1"/>
    <col min="8" max="8" width="23.88671875" style="115" customWidth="1"/>
    <col min="9" max="9" width="58.33203125" style="115" customWidth="1"/>
    <col min="10" max="10" width="41.6640625" style="114" customWidth="1"/>
    <col min="11" max="11" width="7.109375" style="114" hidden="1" customWidth="1"/>
    <col min="12" max="12" width="17.88671875" style="114" hidden="1" customWidth="1"/>
    <col min="13" max="13" width="31.33203125" style="114" hidden="1" customWidth="1"/>
    <col min="14" max="14" width="32.6640625" style="114" hidden="1" customWidth="1"/>
    <col min="15" max="15" width="35.5546875" style="114" hidden="1" customWidth="1"/>
    <col min="16" max="16" width="30.88671875" style="114" hidden="1" customWidth="1"/>
    <col min="17" max="17" width="39.33203125" style="114" hidden="1" customWidth="1"/>
    <col min="18" max="18" width="33.44140625" style="114" hidden="1" customWidth="1"/>
    <col min="19" max="19" width="33.6640625" style="114" hidden="1" customWidth="1"/>
    <col min="20" max="20" width="33" style="114" hidden="1" customWidth="1"/>
    <col min="21" max="21" width="32.5546875" style="114" hidden="1" customWidth="1"/>
    <col min="22" max="22" width="20.6640625" style="114" hidden="1" customWidth="1"/>
    <col min="23" max="23" width="41.44140625" style="114" hidden="1" customWidth="1"/>
    <col min="24" max="24" width="44.33203125" style="114" hidden="1" customWidth="1"/>
    <col min="25" max="25" width="47.6640625" style="114" hidden="1" customWidth="1"/>
    <col min="26" max="26" width="52.6640625" style="114" hidden="1" customWidth="1"/>
    <col min="27" max="27" width="38.109375" style="114" hidden="1" customWidth="1"/>
    <col min="28" max="28" width="49.44140625" style="114" hidden="1" customWidth="1"/>
    <col min="29" max="29" width="26.44140625" style="114" hidden="1" customWidth="1"/>
    <col min="30" max="30" width="39.6640625" style="114" hidden="1" customWidth="1"/>
    <col min="31" max="31" width="47.44140625" style="114" hidden="1" customWidth="1"/>
    <col min="32" max="32" width="33.109375" style="114" hidden="1" customWidth="1"/>
    <col min="33" max="33" width="39" style="114" hidden="1" customWidth="1"/>
    <col min="34" max="34" width="36.33203125" style="114" hidden="1" customWidth="1"/>
    <col min="35" max="35" width="27" style="114" hidden="1" customWidth="1"/>
    <col min="36" max="36" width="44.33203125" style="114" hidden="1" customWidth="1"/>
    <col min="37" max="37" width="30.109375" style="114" hidden="1" customWidth="1"/>
    <col min="38" max="38" width="31" style="114" hidden="1" customWidth="1"/>
    <col min="39" max="39" width="30.6640625" style="114" hidden="1" customWidth="1"/>
    <col min="40" max="40" width="39.109375" style="114" hidden="1" customWidth="1"/>
    <col min="41" max="41" width="34" style="114" hidden="1" customWidth="1"/>
    <col min="42" max="42" width="25.44140625" style="114" hidden="1" customWidth="1"/>
    <col min="43" max="43" width="58.109375" style="114" hidden="1" customWidth="1"/>
    <col min="44" max="44" width="47.88671875" style="114" hidden="1" customWidth="1"/>
    <col min="45" max="45" width="86.33203125" style="114" hidden="1" customWidth="1"/>
    <col min="46" max="46" width="34.5546875" style="114" hidden="1" customWidth="1"/>
    <col min="47" max="47" width="30.44140625" style="114" hidden="1" customWidth="1"/>
    <col min="48" max="48" width="56" style="114" hidden="1" customWidth="1"/>
    <col min="49" max="49" width="29.33203125" style="114" hidden="1" customWidth="1"/>
    <col min="50" max="50" width="23.33203125" style="114" hidden="1" customWidth="1"/>
    <col min="51" max="51" width="24.6640625" style="114" hidden="1" customWidth="1"/>
    <col min="52" max="52" width="50" style="114" hidden="1" customWidth="1"/>
    <col min="53" max="53" width="45.5546875" style="114" hidden="1" customWidth="1"/>
    <col min="54" max="54" width="37.88671875" style="114" hidden="1" customWidth="1"/>
    <col min="55" max="55" width="39.109375" style="114" hidden="1" customWidth="1"/>
    <col min="56" max="56" width="39.33203125" style="114" hidden="1" customWidth="1"/>
    <col min="57" max="57" width="29.109375" style="114" hidden="1" customWidth="1"/>
    <col min="58" max="58" width="27.33203125" style="114" hidden="1" customWidth="1"/>
    <col min="59" max="59" width="56" style="114" hidden="1" customWidth="1"/>
    <col min="60" max="60" width="25.5546875" style="114" hidden="1" customWidth="1"/>
    <col min="61" max="61" width="24.88671875" style="114" hidden="1" customWidth="1"/>
    <col min="62" max="62" width="35" style="114" hidden="1" customWidth="1"/>
    <col min="63" max="63" width="28" style="114" hidden="1" customWidth="1"/>
    <col min="64" max="64" width="22.88671875" style="114" hidden="1" customWidth="1"/>
    <col min="65" max="65" width="34.5546875" style="114" hidden="1" customWidth="1"/>
    <col min="66" max="66" width="25.33203125" style="114" hidden="1" customWidth="1"/>
    <col min="67" max="67" width="20.33203125" style="114" hidden="1" customWidth="1"/>
    <col min="68" max="68" width="28.6640625" style="114" hidden="1" customWidth="1"/>
    <col min="69" max="69" width="39.6640625" style="114" hidden="1" customWidth="1"/>
    <col min="70" max="70" width="31.6640625" style="114" hidden="1" customWidth="1"/>
    <col min="71" max="71" width="42.5546875" style="114" hidden="1" customWidth="1"/>
    <col min="72" max="72" width="36.109375" style="114" hidden="1" customWidth="1"/>
    <col min="73" max="73" width="35" style="114" hidden="1" customWidth="1"/>
    <col min="74" max="74" width="43.109375" style="114" hidden="1" customWidth="1"/>
    <col min="75" max="75" width="50.5546875" style="114" hidden="1" customWidth="1"/>
    <col min="76" max="76" width="39" style="114" hidden="1" customWidth="1"/>
    <col min="77" max="77" width="51" style="114" hidden="1" customWidth="1"/>
    <col min="78" max="78" width="33" style="114" hidden="1" customWidth="1"/>
    <col min="79" max="79" width="43.5546875" style="114" hidden="1" customWidth="1"/>
    <col min="80" max="80" width="24.88671875" style="114" hidden="1" customWidth="1"/>
    <col min="81" max="81" width="52.109375" style="114" hidden="1" customWidth="1"/>
    <col min="82" max="82" width="27.5546875" style="114" hidden="1" customWidth="1"/>
    <col min="83" max="84" width="32.33203125" style="114" hidden="1" customWidth="1"/>
    <col min="85" max="85" width="50.44140625" style="114" hidden="1" customWidth="1"/>
    <col min="86" max="87" width="34.6640625" style="114" hidden="1" customWidth="1"/>
    <col min="88" max="88" width="28.44140625" style="114" hidden="1" customWidth="1"/>
    <col min="89" max="89" width="30.33203125" style="114" hidden="1" customWidth="1"/>
    <col min="90" max="90" width="42.5546875" style="114" hidden="1" customWidth="1"/>
    <col min="91" max="91" width="40.44140625" style="114" hidden="1" customWidth="1"/>
    <col min="92" max="92" width="18" style="114" hidden="1" customWidth="1"/>
    <col min="93" max="93" width="22" style="114" hidden="1" customWidth="1"/>
    <col min="94" max="94" width="43" style="114" hidden="1" customWidth="1"/>
    <col min="95" max="95" width="24.44140625" style="114" hidden="1" customWidth="1"/>
    <col min="96" max="96" width="37.44140625" style="114" hidden="1" customWidth="1"/>
    <col min="97" max="97" width="47.88671875" style="114" hidden="1" customWidth="1"/>
    <col min="98" max="98" width="48.44140625" style="114" hidden="1" customWidth="1"/>
    <col min="99" max="99" width="29.5546875" style="114" hidden="1" customWidth="1"/>
    <col min="100" max="100" width="47.5546875" style="114" hidden="1" customWidth="1"/>
    <col min="101" max="101" width="17" style="114" hidden="1" customWidth="1"/>
    <col min="102" max="102" width="22.88671875" style="114" hidden="1" customWidth="1"/>
    <col min="103" max="103" width="17.33203125" style="114" hidden="1" customWidth="1"/>
    <col min="104" max="104" width="15.88671875" style="114" hidden="1" customWidth="1"/>
    <col min="105" max="105" width="31" style="114" hidden="1" customWidth="1"/>
    <col min="106" max="106" width="25.44140625" style="114" hidden="1" customWidth="1"/>
    <col min="107" max="107" width="24" style="114" hidden="1" customWidth="1"/>
    <col min="108" max="108" width="28.44140625" style="114" hidden="1" customWidth="1"/>
    <col min="109" max="109" width="69.44140625" style="114" hidden="1" customWidth="1"/>
    <col min="110" max="110" width="36" style="114" hidden="1" customWidth="1"/>
    <col min="111" max="111" width="36.6640625" style="114" hidden="1" customWidth="1"/>
    <col min="112" max="112" width="69.44140625" style="114" hidden="1" customWidth="1"/>
    <col min="113" max="113" width="29.44140625" style="114" hidden="1" customWidth="1"/>
    <col min="114" max="114" width="33" style="114" hidden="1" customWidth="1"/>
    <col min="115" max="115" width="47.44140625" style="114" hidden="1" customWidth="1"/>
    <col min="116" max="116" width="18" style="114" hidden="1" customWidth="1"/>
    <col min="117" max="117" width="59.5546875" style="114" hidden="1" customWidth="1"/>
    <col min="118" max="118" width="40.6640625" style="114" hidden="1" customWidth="1"/>
    <col min="119" max="119" width="30.33203125" style="114" hidden="1" customWidth="1"/>
    <col min="120" max="120" width="21.5546875" style="114" hidden="1" customWidth="1"/>
    <col min="121" max="121" width="25.88671875" style="114" hidden="1" customWidth="1"/>
    <col min="122" max="122" width="34.44140625" style="114" hidden="1" customWidth="1"/>
    <col min="123" max="123" width="72.88671875" style="114" hidden="1" customWidth="1"/>
    <col min="124" max="124" width="30.88671875" style="114" hidden="1" customWidth="1"/>
    <col min="125" max="125" width="37.33203125" style="114" hidden="1" customWidth="1"/>
    <col min="126" max="126" width="50" style="114" hidden="1" customWidth="1"/>
    <col min="127" max="127" width="50.6640625" style="114" hidden="1" customWidth="1"/>
    <col min="128" max="128" width="63.6640625" style="114" hidden="1" customWidth="1"/>
    <col min="129" max="129" width="30.33203125" style="114" hidden="1" customWidth="1"/>
    <col min="130" max="130" width="60.33203125" style="114" hidden="1" customWidth="1"/>
    <col min="131" max="131" width="48" style="114" hidden="1" customWidth="1"/>
    <col min="132" max="132" width="60.33203125" style="114" hidden="1" customWidth="1"/>
    <col min="133" max="133" width="27.6640625" style="114" hidden="1" customWidth="1"/>
    <col min="134" max="134" width="38.6640625" style="114" hidden="1" customWidth="1"/>
    <col min="135" max="135" width="29.109375" style="114" hidden="1" customWidth="1"/>
    <col min="136" max="136" width="29.88671875" style="114" hidden="1" customWidth="1"/>
    <col min="137" max="137" width="38.5546875" style="114" hidden="1" customWidth="1"/>
    <col min="138" max="138" width="33.6640625" style="114" hidden="1" customWidth="1"/>
    <col min="139" max="139" width="34.33203125" style="114" hidden="1" customWidth="1"/>
    <col min="140" max="140" width="17.88671875" style="114" hidden="1" customWidth="1"/>
    <col min="141" max="141" width="64.44140625" style="114" hidden="1" customWidth="1"/>
    <col min="142" max="142" width="2" style="114" hidden="1" customWidth="1"/>
    <col min="143" max="143" width="70.6640625" style="114" hidden="1" customWidth="1"/>
    <col min="144" max="144" width="63.88671875" style="114" hidden="1" customWidth="1"/>
    <col min="145" max="145" width="70.33203125" style="114" hidden="1" customWidth="1"/>
    <col min="146" max="146" width="69.5546875" style="114" hidden="1" customWidth="1"/>
    <col min="147" max="147" width="75.88671875" style="114" hidden="1" customWidth="1"/>
    <col min="148" max="148" width="49.109375" style="114" hidden="1" customWidth="1"/>
    <col min="149" max="149" width="62.6640625" style="114" hidden="1" customWidth="1"/>
    <col min="150" max="150" width="42.6640625" style="114" hidden="1" customWidth="1"/>
    <col min="151" max="151" width="9.6640625" style="114" hidden="1" customWidth="1"/>
    <col min="152" max="152" width="49.109375" style="114" hidden="1" customWidth="1"/>
    <col min="153" max="153" width="45.6640625" style="114" hidden="1" customWidth="1"/>
    <col min="154" max="154" width="49.88671875" style="114" hidden="1" customWidth="1"/>
    <col min="155" max="155" width="3" style="114" hidden="1" customWidth="1"/>
    <col min="156" max="156" width="9.6640625" style="114" hidden="1" customWidth="1"/>
    <col min="157" max="157" width="50.88671875" style="114" hidden="1" customWidth="1"/>
    <col min="158" max="158" width="57.33203125" style="114" hidden="1" customWidth="1"/>
    <col min="159" max="159" width="37" style="114" hidden="1" customWidth="1"/>
    <col min="160" max="160" width="56.109375" style="114" hidden="1" customWidth="1"/>
    <col min="161" max="161" width="42.6640625" style="114" hidden="1" customWidth="1"/>
    <col min="162" max="162" width="2" style="114" hidden="1" customWidth="1"/>
    <col min="163" max="163" width="9.6640625" style="114" hidden="1" customWidth="1"/>
    <col min="164" max="164" width="51.6640625" style="114" hidden="1" customWidth="1"/>
    <col min="165" max="165" width="2" style="114" hidden="1" customWidth="1"/>
    <col min="166" max="166" width="58.109375" style="114" hidden="1" customWidth="1"/>
    <col min="167" max="167" width="51.6640625" style="114" hidden="1" customWidth="1"/>
    <col min="168" max="168" width="2" style="114" hidden="1" customWidth="1"/>
    <col min="169" max="169" width="58.109375" style="114" hidden="1" customWidth="1"/>
    <col min="170" max="170" width="51.6640625" style="114" hidden="1" customWidth="1"/>
    <col min="171" max="171" width="2" style="114" hidden="1" customWidth="1"/>
    <col min="172" max="172" width="58.109375" style="114" hidden="1" customWidth="1"/>
    <col min="173" max="173" width="51.6640625" style="114" hidden="1" customWidth="1"/>
    <col min="174" max="174" width="2" style="114" hidden="1" customWidth="1"/>
    <col min="175" max="175" width="58.109375" style="114" hidden="1" customWidth="1"/>
    <col min="176" max="176" width="51.6640625" style="114" hidden="1" customWidth="1"/>
    <col min="177" max="177" width="2" style="114" hidden="1" customWidth="1"/>
    <col min="178" max="178" width="58.109375" style="114" hidden="1" customWidth="1"/>
    <col min="179" max="179" width="51.6640625" style="114" hidden="1" customWidth="1"/>
    <col min="180" max="180" width="2" style="114" hidden="1" customWidth="1"/>
    <col min="181" max="181" width="58.109375" style="114" hidden="1" customWidth="1"/>
    <col min="182" max="182" width="51.6640625" style="114" hidden="1" customWidth="1"/>
    <col min="183" max="183" width="2" style="114" hidden="1" customWidth="1"/>
    <col min="184" max="184" width="58.109375" style="114" hidden="1" customWidth="1"/>
    <col min="185" max="185" width="51.6640625" style="114" hidden="1" customWidth="1"/>
    <col min="186" max="186" width="2" style="114" hidden="1" customWidth="1"/>
    <col min="187" max="187" width="58.109375" style="114" hidden="1" customWidth="1"/>
    <col min="188" max="188" width="49.109375" style="114" hidden="1" customWidth="1"/>
    <col min="189" max="189" width="40.6640625" style="114" hidden="1" customWidth="1"/>
    <col min="190" max="190" width="33.44140625" style="114" hidden="1" customWidth="1"/>
    <col min="191" max="191" width="9.6640625" style="114" hidden="1" customWidth="1"/>
    <col min="192" max="192" width="39.6640625" style="114" hidden="1" customWidth="1"/>
    <col min="193" max="193" width="33.5546875" style="114" hidden="1" customWidth="1"/>
    <col min="194" max="194" width="33.44140625" style="114" hidden="1" customWidth="1"/>
    <col min="195" max="195" width="9.6640625" style="114" hidden="1" customWidth="1"/>
    <col min="196" max="196" width="40.6640625" style="114" hidden="1" customWidth="1"/>
    <col min="197" max="197" width="47.109375" style="114" hidden="1" customWidth="1"/>
    <col min="198" max="198" width="39.6640625" style="114" hidden="1" customWidth="1"/>
    <col min="199" max="199" width="39.33203125" style="114" hidden="1" customWidth="1"/>
    <col min="200" max="200" width="15.5546875" style="114" hidden="1" customWidth="1"/>
    <col min="201" max="201" width="18.109375" style="114" hidden="1" customWidth="1"/>
    <col min="202" max="202" width="51.44140625" style="114" hidden="1" customWidth="1"/>
    <col min="203" max="203" width="50.6640625" style="114" hidden="1" customWidth="1"/>
    <col min="204" max="204" width="9.6640625" style="114" hidden="1" customWidth="1"/>
    <col min="205" max="205" width="18.109375" style="114" hidden="1" customWidth="1"/>
    <col min="206" max="206" width="57" style="114" hidden="1" customWidth="1"/>
    <col min="207" max="207" width="34.109375" style="114" hidden="1" customWidth="1"/>
    <col min="208" max="208" width="53" style="114" hidden="1" customWidth="1"/>
    <col min="209" max="209" width="9.6640625" style="114" hidden="1" customWidth="1"/>
    <col min="210" max="210" width="18.109375" style="114" hidden="1" customWidth="1"/>
    <col min="211" max="211" width="57" style="114" hidden="1" customWidth="1"/>
    <col min="212" max="212" width="59.44140625" style="114" hidden="1" customWidth="1"/>
    <col min="213" max="213" width="51.6640625" style="114" hidden="1" customWidth="1"/>
    <col min="214" max="214" width="58.109375" style="114" hidden="1" customWidth="1"/>
    <col min="215" max="215" width="51.6640625" style="114" hidden="1" customWidth="1"/>
    <col min="216" max="216" width="2" style="114" hidden="1" customWidth="1"/>
    <col min="217" max="217" width="58.109375" style="114" hidden="1" customWidth="1"/>
    <col min="218" max="218" width="51.6640625" style="114" hidden="1" customWidth="1"/>
    <col min="219" max="219" width="2" style="114" hidden="1" customWidth="1"/>
    <col min="220" max="220" width="58.109375" style="114" hidden="1" customWidth="1"/>
    <col min="221" max="221" width="49.109375" style="114" hidden="1" customWidth="1"/>
    <col min="222" max="222" width="40.6640625" style="114" hidden="1" customWidth="1"/>
    <col min="223" max="223" width="28.6640625" style="114" hidden="1" customWidth="1"/>
    <col min="224" max="224" width="67.33203125" style="114" hidden="1" customWidth="1"/>
    <col min="225" max="225" width="73.6640625" style="114" hidden="1" customWidth="1"/>
    <col min="226" max="226" width="49.109375" style="114" hidden="1" customWidth="1"/>
    <col min="227" max="227" width="38" style="114" hidden="1" customWidth="1"/>
    <col min="228" max="228" width="28.88671875" style="114" hidden="1" customWidth="1"/>
    <col min="229" max="229" width="33.6640625" style="114" hidden="1" customWidth="1"/>
    <col min="230" max="230" width="9.6640625" style="114" hidden="1" customWidth="1"/>
    <col min="231" max="231" width="29.44140625" style="114" hidden="1" customWidth="1"/>
    <col min="232" max="232" width="38" style="114" hidden="1" customWidth="1"/>
    <col min="233" max="233" width="40" style="114" hidden="1" customWidth="1"/>
    <col min="234" max="234" width="36.109375" style="114" hidden="1" customWidth="1"/>
    <col min="235" max="235" width="9.6640625" style="114" hidden="1" customWidth="1"/>
    <col min="236" max="236" width="39.6640625" style="114" hidden="1" customWidth="1"/>
    <col min="237" max="237" width="42.5546875" style="114" hidden="1" customWidth="1"/>
    <col min="238" max="238" width="38" style="114" hidden="1" customWidth="1"/>
    <col min="239" max="239" width="9.6640625" style="114" hidden="1" customWidth="1"/>
    <col min="240" max="240" width="39.6640625" style="114" hidden="1" customWidth="1"/>
    <col min="241" max="241" width="44.44140625" style="114" hidden="1" customWidth="1"/>
    <col min="242" max="242" width="33.6640625" style="114" hidden="1" customWidth="1"/>
    <col min="243" max="243" width="47.5546875" style="114" hidden="1" customWidth="1"/>
    <col min="244" max="244" width="9.6640625" style="114" hidden="1" customWidth="1"/>
    <col min="245" max="245" width="68.44140625" style="114" hidden="1" customWidth="1"/>
    <col min="246" max="246" width="74.88671875" style="114" hidden="1" customWidth="1"/>
    <col min="247" max="247" width="39.6640625" style="114" hidden="1" customWidth="1"/>
    <col min="248" max="248" width="54" style="114" hidden="1" customWidth="1"/>
    <col min="249" max="249" width="32.6640625" style="114" hidden="1" customWidth="1"/>
    <col min="250" max="250" width="39.88671875" style="114" hidden="1" customWidth="1"/>
    <col min="251" max="251" width="9.6640625" style="114" hidden="1" customWidth="1"/>
    <col min="252" max="252" width="39.6640625" style="114" hidden="1" customWidth="1"/>
    <col min="253" max="253" width="46.109375" style="114" hidden="1" customWidth="1"/>
    <col min="254" max="254" width="40.33203125" style="114" hidden="1" customWidth="1"/>
    <col min="255" max="255" width="2" style="114" hidden="1" customWidth="1"/>
    <col min="256" max="256" width="9.6640625" style="114" hidden="1" customWidth="1"/>
    <col min="257" max="257" width="39.6640625" style="114" hidden="1" customWidth="1"/>
    <col min="258" max="258" width="46.5546875" style="114" hidden="1" customWidth="1"/>
    <col min="259" max="259" width="25.6640625" style="114" hidden="1" customWidth="1"/>
    <col min="260" max="260" width="37.5546875" style="114" hidden="1" customWidth="1"/>
    <col min="261" max="261" width="9.6640625" style="114" hidden="1" customWidth="1"/>
    <col min="262" max="262" width="39.6640625" style="114" hidden="1" customWidth="1"/>
    <col min="263" max="263" width="44" style="114" hidden="1" customWidth="1"/>
    <col min="264" max="264" width="27.6640625" style="114" hidden="1" customWidth="1"/>
    <col min="265" max="265" width="33.44140625" style="114" hidden="1" customWidth="1"/>
    <col min="266" max="266" width="9.6640625" style="114" hidden="1" customWidth="1"/>
    <col min="267" max="267" width="39.6640625" style="114" hidden="1" customWidth="1"/>
    <col min="268" max="268" width="33.5546875" style="114" hidden="1" customWidth="1"/>
    <col min="269" max="269" width="33.44140625" style="114" hidden="1" customWidth="1"/>
    <col min="270" max="270" width="9.6640625" style="114" hidden="1" customWidth="1"/>
    <col min="271" max="271" width="39.6640625" style="114" hidden="1" customWidth="1"/>
    <col min="272" max="272" width="39.33203125" style="114" hidden="1" customWidth="1"/>
    <col min="273" max="273" width="27.109375" style="114" hidden="1" customWidth="1"/>
    <col min="274" max="274" width="31.5546875" style="114" hidden="1" customWidth="1"/>
    <col min="275" max="275" width="9.6640625" style="114" hidden="1" customWidth="1"/>
    <col min="276" max="276" width="29.44140625" style="114" hidden="1" customWidth="1"/>
    <col min="277" max="277" width="38" style="114" hidden="1" customWidth="1"/>
    <col min="278" max="278" width="28.5546875" style="114" hidden="1" customWidth="1"/>
    <col min="279" max="279" width="35" style="114" hidden="1" customWidth="1"/>
    <col min="280" max="280" width="9.6640625" style="114" hidden="1" customWidth="1"/>
    <col min="281" max="281" width="39.6640625" style="114" hidden="1" customWidth="1"/>
    <col min="282" max="282" width="41.33203125" style="114" hidden="1" customWidth="1"/>
    <col min="283" max="283" width="31" style="114" hidden="1" customWidth="1"/>
    <col min="284" max="284" width="56.33203125" style="114" hidden="1" customWidth="1"/>
    <col min="285" max="285" width="9.6640625" style="114" hidden="1" customWidth="1"/>
    <col min="286" max="286" width="49.109375" style="114" hidden="1" customWidth="1"/>
    <col min="287" max="287" width="62.6640625" style="114" hidden="1" customWidth="1"/>
    <col min="288" max="289" width="35" style="114" hidden="1" customWidth="1"/>
    <col min="290" max="290" width="9.6640625" style="114" hidden="1" customWidth="1"/>
    <col min="291" max="291" width="39.6640625" style="114" hidden="1" customWidth="1"/>
    <col min="292" max="292" width="41.33203125" style="114" hidden="1" customWidth="1"/>
    <col min="293" max="293" width="31.33203125" style="114" hidden="1" customWidth="1"/>
    <col min="294" max="294" width="113.6640625" style="114" hidden="1" customWidth="1"/>
    <col min="295" max="295" width="120.109375" style="114" hidden="1" customWidth="1"/>
    <col min="296" max="296" width="37" style="114" hidden="1" customWidth="1"/>
    <col min="297" max="297" width="39.5546875" style="114" hidden="1" customWidth="1"/>
    <col min="298" max="298" width="32.88671875" style="114" hidden="1" customWidth="1"/>
    <col min="299" max="299" width="9.6640625" style="114" hidden="1" customWidth="1"/>
    <col min="300" max="300" width="98.44140625" style="114" hidden="1" customWidth="1"/>
    <col min="301" max="301" width="104.88671875" style="114" hidden="1" customWidth="1"/>
    <col min="302" max="302" width="37" style="114" hidden="1" customWidth="1"/>
    <col min="303" max="303" width="39.33203125" style="114" hidden="1" customWidth="1"/>
    <col min="304" max="304" width="32" style="114" hidden="1" customWidth="1"/>
    <col min="305" max="305" width="64.44140625" style="114" hidden="1" customWidth="1"/>
    <col min="306" max="306" width="2" style="114" hidden="1" customWidth="1"/>
    <col min="307" max="307" width="70.6640625" style="114" hidden="1" customWidth="1"/>
    <col min="308" max="308" width="29.44140625" style="114" hidden="1" customWidth="1"/>
    <col min="309" max="309" width="33.6640625" style="114" hidden="1" customWidth="1"/>
    <col min="310" max="310" width="29.88671875" style="114" hidden="1" customWidth="1"/>
    <col min="311" max="311" width="42.6640625" style="114" hidden="1" customWidth="1"/>
    <col min="312" max="312" width="9.6640625" style="114" hidden="1" customWidth="1"/>
    <col min="313" max="313" width="49.109375" style="114" hidden="1" customWidth="1"/>
    <col min="314" max="314" width="44.44140625" style="114" hidden="1" customWidth="1"/>
    <col min="315" max="315" width="30.5546875" style="114" hidden="1" customWidth="1"/>
    <col min="316" max="316" width="33.109375" style="114" hidden="1" customWidth="1"/>
    <col min="317" max="317" width="9.6640625" style="114" hidden="1" customWidth="1"/>
    <col min="318" max="318" width="37" style="114" hidden="1" customWidth="1"/>
    <col min="319" max="319" width="39.5546875" style="114" hidden="1" customWidth="1"/>
    <col min="320" max="320" width="35" style="114" hidden="1" customWidth="1"/>
    <col min="321" max="321" width="63.88671875" style="114" hidden="1" customWidth="1"/>
    <col min="322" max="322" width="70.33203125" style="114" hidden="1" customWidth="1"/>
    <col min="323" max="323" width="49.109375" style="114" hidden="1" customWidth="1"/>
    <col min="324" max="324" width="62.6640625" style="114" hidden="1" customWidth="1"/>
    <col min="325" max="325" width="32.88671875" style="114" hidden="1" customWidth="1"/>
    <col min="326" max="326" width="72.109375" style="114" hidden="1" customWidth="1"/>
    <col min="327" max="327" width="9.6640625" style="114" hidden="1" customWidth="1"/>
    <col min="328" max="328" width="49.109375" style="114" hidden="1" customWidth="1"/>
    <col min="329" max="329" width="78.5546875" style="114" hidden="1" customWidth="1"/>
    <col min="330" max="330" width="30.109375" style="114" hidden="1" customWidth="1"/>
    <col min="331" max="331" width="48.88671875" style="114" hidden="1" customWidth="1"/>
    <col min="332" max="332" width="2" style="114" hidden="1" customWidth="1"/>
    <col min="333" max="333" width="9.6640625" style="114" hidden="1" customWidth="1"/>
    <col min="334" max="334" width="40.109375" style="114" hidden="1" customWidth="1"/>
    <col min="335" max="335" width="46.44140625" style="114" hidden="1" customWidth="1"/>
    <col min="336" max="336" width="29.44140625" style="114" hidden="1" customWidth="1"/>
    <col min="337" max="337" width="55.109375" style="114" hidden="1" customWidth="1"/>
    <col min="338" max="338" width="31.6640625" style="114" hidden="1" customWidth="1"/>
    <col min="339" max="339" width="47.5546875" style="114" hidden="1" customWidth="1"/>
    <col min="340" max="340" width="9.6640625" style="114" hidden="1" customWidth="1"/>
    <col min="341" max="341" width="39.6640625" style="114" hidden="1" customWidth="1"/>
    <col min="342" max="342" width="54" style="114" hidden="1" customWidth="1"/>
    <col min="343" max="343" width="29.6640625" style="114" hidden="1" customWidth="1"/>
    <col min="344" max="344" width="31.5546875" style="114" hidden="1" customWidth="1"/>
    <col min="345" max="345" width="9.6640625" style="114" hidden="1" customWidth="1"/>
    <col min="346" max="346" width="29.44140625" style="114" hidden="1" customWidth="1"/>
    <col min="347" max="347" width="38" style="114" hidden="1" customWidth="1"/>
    <col min="348" max="348" width="26.44140625" style="114" hidden="1" customWidth="1"/>
    <col min="349" max="349" width="31.5546875" style="114" hidden="1" customWidth="1"/>
    <col min="350" max="350" width="9.6640625" style="114" hidden="1" customWidth="1"/>
    <col min="351" max="351" width="29.44140625" style="114" hidden="1" customWidth="1"/>
    <col min="352" max="352" width="38" style="114" hidden="1" customWidth="1"/>
    <col min="353" max="353" width="28.88671875" style="114" hidden="1" customWidth="1"/>
    <col min="354" max="354" width="62" style="114" hidden="1" customWidth="1"/>
    <col min="355" max="355" width="9.6640625" style="114" hidden="1" customWidth="1"/>
    <col min="356" max="356" width="20.44140625" style="114" hidden="1" customWidth="1"/>
    <col min="357" max="357" width="26.88671875" style="114" hidden="1" customWidth="1"/>
    <col min="358" max="358" width="49.109375" style="114" hidden="1" customWidth="1"/>
    <col min="359" max="359" width="68.44140625" style="114" hidden="1" customWidth="1"/>
    <col min="360" max="360" width="27.33203125" style="114" hidden="1" customWidth="1"/>
    <col min="361" max="361" width="43.109375" style="114" hidden="1" customWidth="1"/>
    <col min="362" max="362" width="9.6640625" style="114" hidden="1" customWidth="1"/>
    <col min="363" max="363" width="39.6640625" style="114" hidden="1" customWidth="1"/>
    <col min="364" max="364" width="49.5546875" style="114" hidden="1" customWidth="1"/>
    <col min="365" max="365" width="33.44140625" style="114" hidden="1" customWidth="1"/>
    <col min="366" max="366" width="9.6640625" style="114" hidden="1" customWidth="1"/>
    <col min="367" max="367" width="39.6640625" style="114" hidden="1" customWidth="1"/>
    <col min="368" max="368" width="33.5546875" style="114" hidden="1" customWidth="1"/>
    <col min="369" max="369" width="33.44140625" style="114" hidden="1" customWidth="1"/>
    <col min="370" max="370" width="9.6640625" style="114" hidden="1" customWidth="1"/>
    <col min="371" max="371" width="39.6640625" style="114" hidden="1" customWidth="1"/>
    <col min="372" max="372" width="39.33203125" style="114" hidden="1" customWidth="1"/>
    <col min="373" max="373" width="36.109375" style="114" hidden="1" customWidth="1"/>
    <col min="374" max="374" width="35" style="114" hidden="1" customWidth="1"/>
    <col min="375" max="375" width="9.6640625" style="114" hidden="1" customWidth="1"/>
    <col min="376" max="376" width="39.6640625" style="114" hidden="1" customWidth="1"/>
    <col min="377" max="377" width="41.33203125" style="114" hidden="1" customWidth="1"/>
    <col min="378" max="378" width="30.88671875" style="114" hidden="1" customWidth="1"/>
    <col min="379" max="379" width="55.88671875" style="114" hidden="1" customWidth="1"/>
    <col min="380" max="380" width="9.6640625" style="114" hidden="1" customWidth="1"/>
    <col min="381" max="381" width="39.6640625" style="114" hidden="1" customWidth="1"/>
    <col min="382" max="382" width="42.5546875" style="114" hidden="1" customWidth="1"/>
    <col min="383" max="383" width="62.109375" style="114" hidden="1" customWidth="1"/>
    <col min="384" max="384" width="36.109375" style="114" hidden="1" customWidth="1"/>
    <col min="385" max="385" width="9.6640625" style="114" hidden="1" customWidth="1"/>
    <col min="386" max="386" width="39.6640625" style="114" hidden="1" customWidth="1"/>
    <col min="387" max="387" width="42.5546875" style="114" hidden="1" customWidth="1"/>
    <col min="388" max="388" width="27.44140625" style="114" hidden="1" customWidth="1"/>
    <col min="389" max="389" width="50.88671875" style="114" hidden="1" customWidth="1"/>
    <col min="390" max="390" width="57.33203125" style="114" hidden="1" customWidth="1"/>
    <col min="391" max="391" width="37" style="114" hidden="1" customWidth="1"/>
    <col min="392" max="392" width="56.109375" style="114" hidden="1" customWidth="1"/>
    <col min="393" max="393" width="30.6640625" style="114" hidden="1" customWidth="1"/>
    <col min="394" max="394" width="31.5546875" style="114" hidden="1" customWidth="1"/>
    <col min="395" max="395" width="9.6640625" style="114" hidden="1" customWidth="1"/>
    <col min="396" max="396" width="29.44140625" style="114" hidden="1" customWidth="1"/>
    <col min="397" max="397" width="38" style="114" hidden="1" customWidth="1"/>
    <col min="398" max="398" width="32.88671875" style="114" hidden="1" customWidth="1"/>
    <col min="399" max="399" width="42.6640625" style="114" hidden="1" customWidth="1"/>
    <col min="400" max="400" width="9.6640625" style="114" hidden="1" customWidth="1"/>
    <col min="401" max="401" width="51.6640625" style="114" hidden="1" customWidth="1"/>
    <col min="402" max="402" width="58.109375" style="114" hidden="1" customWidth="1"/>
    <col min="403" max="403" width="49.109375" style="114" hidden="1" customWidth="1"/>
    <col min="404" max="404" width="40.6640625" style="114" hidden="1" customWidth="1"/>
    <col min="405" max="405" width="30.6640625" style="114" hidden="1" customWidth="1"/>
    <col min="406" max="406" width="49.88671875" style="114" hidden="1" customWidth="1"/>
    <col min="407" max="407" width="3" style="114" hidden="1" customWidth="1"/>
    <col min="408" max="408" width="9.6640625" style="114" hidden="1" customWidth="1"/>
    <col min="409" max="409" width="37" style="114" hidden="1" customWidth="1"/>
    <col min="410" max="410" width="56.109375" style="114" hidden="1" customWidth="1"/>
    <col min="411" max="411" width="28.5546875" style="114" hidden="1" customWidth="1"/>
    <col min="412" max="412" width="48.88671875" style="114" hidden="1" customWidth="1"/>
    <col min="413" max="413" width="9.6640625" style="114" hidden="1" customWidth="1"/>
    <col min="414" max="414" width="93.88671875" style="114" hidden="1" customWidth="1"/>
    <col min="415" max="415" width="100.33203125" style="114" hidden="1" customWidth="1"/>
    <col min="416" max="416" width="97.44140625" style="114" hidden="1" customWidth="1"/>
    <col min="417" max="417" width="103.88671875" style="114" hidden="1" customWidth="1"/>
    <col min="418" max="418" width="76.88671875" style="114" hidden="1" customWidth="1"/>
    <col min="419" max="419" width="2" style="114" hidden="1" customWidth="1"/>
    <col min="420" max="420" width="83.33203125" style="114" hidden="1" customWidth="1"/>
    <col min="421" max="421" width="29.44140625" style="114" hidden="1" customWidth="1"/>
    <col min="422" max="422" width="55.109375" style="114" hidden="1" customWidth="1"/>
    <col min="423" max="423" width="30.109375" style="114" hidden="1" customWidth="1"/>
    <col min="424" max="424" width="33.44140625" style="114" hidden="1" customWidth="1"/>
    <col min="425" max="425" width="9.6640625" style="114" hidden="1" customWidth="1"/>
    <col min="426" max="426" width="39.6640625" style="114" hidden="1" customWidth="1"/>
    <col min="427" max="427" width="33.5546875" style="114" hidden="1" customWidth="1"/>
    <col min="428" max="428" width="33.44140625" style="114" hidden="1" customWidth="1"/>
    <col min="429" max="429" width="9.6640625" style="114" hidden="1" customWidth="1"/>
    <col min="430" max="430" width="39.6640625" style="114" hidden="1" customWidth="1"/>
    <col min="431" max="431" width="39.33203125" style="114" hidden="1" customWidth="1"/>
    <col min="432" max="432" width="27.88671875" style="114" hidden="1" customWidth="1"/>
    <col min="433" max="433" width="51.6640625" style="114" hidden="1" customWidth="1"/>
    <col min="434" max="434" width="58.109375" style="114" hidden="1" customWidth="1"/>
    <col min="435" max="435" width="37" style="114" hidden="1" customWidth="1"/>
    <col min="436" max="436" width="39.33203125" style="114" hidden="1" customWidth="1"/>
    <col min="437" max="437" width="53.109375" style="114" hidden="1" customWidth="1"/>
    <col min="438" max="438" width="59.5546875" style="114" hidden="1" customWidth="1"/>
    <col min="439" max="439" width="37" style="114" hidden="1" customWidth="1"/>
    <col min="440" max="440" width="38.88671875" style="114" hidden="1" customWidth="1"/>
    <col min="441" max="441" width="32.88671875" style="114" hidden="1" customWidth="1"/>
    <col min="442" max="442" width="9.6640625" style="114" hidden="1" customWidth="1"/>
    <col min="443" max="443" width="62" style="114" hidden="1" customWidth="1"/>
    <col min="444" max="444" width="68.44140625" style="114" hidden="1" customWidth="1"/>
    <col min="445" max="445" width="37" style="114" hidden="1" customWidth="1"/>
    <col min="446" max="446" width="39.33203125" style="114" hidden="1" customWidth="1"/>
    <col min="447" max="447" width="28.33203125" style="114" hidden="1" customWidth="1"/>
    <col min="448" max="448" width="48.88671875" style="114" hidden="1" customWidth="1"/>
    <col min="449" max="449" width="9.6640625" style="114" hidden="1" customWidth="1"/>
    <col min="450" max="450" width="38.33203125" style="114" hidden="1" customWidth="1"/>
    <col min="451" max="451" width="44.6640625" style="114" hidden="1" customWidth="1"/>
    <col min="452" max="452" width="21.44140625" style="114" hidden="1" customWidth="1"/>
    <col min="453" max="453" width="27.88671875" style="114" hidden="1" customWidth="1"/>
    <col min="454" max="454" width="29.44140625" style="114" hidden="1" customWidth="1"/>
    <col min="455" max="455" width="55.109375" style="114" hidden="1" customWidth="1"/>
    <col min="456" max="456" width="20" style="114" hidden="1" customWidth="1"/>
    <col min="457" max="457" width="15.5546875" style="114" hidden="1" customWidth="1"/>
    <col min="458" max="458" width="9.6640625" style="114" hidden="1" customWidth="1"/>
    <col min="459" max="459" width="29.44140625" style="114" hidden="1" customWidth="1"/>
    <col min="460" max="460" width="38" style="114" hidden="1" customWidth="1"/>
    <col min="461" max="461" width="28.5546875" style="114" hidden="1" customWidth="1"/>
    <col min="462" max="462" width="56.33203125" style="114" hidden="1" customWidth="1"/>
    <col min="463" max="463" width="9.6640625" style="114" hidden="1" customWidth="1"/>
    <col min="464" max="464" width="49.109375" style="114" hidden="1" customWidth="1"/>
    <col min="465" max="465" width="62.6640625" style="114" hidden="1" customWidth="1"/>
    <col min="466" max="466" width="35" style="114" hidden="1" customWidth="1"/>
    <col min="467" max="467" width="32.88671875" style="114" hidden="1" customWidth="1"/>
    <col min="468" max="468" width="9.6640625" style="114" hidden="1" customWidth="1"/>
    <col min="469" max="469" width="37" style="114" hidden="1" customWidth="1"/>
    <col min="470" max="470" width="39.33203125" style="114" hidden="1" customWidth="1"/>
    <col min="471" max="471" width="32" style="114" hidden="1" customWidth="1"/>
    <col min="472" max="472" width="42.6640625" style="114" hidden="1" customWidth="1"/>
    <col min="473" max="473" width="9.6640625" style="114" hidden="1" customWidth="1"/>
    <col min="474" max="474" width="49.109375" style="114" hidden="1" customWidth="1"/>
    <col min="475" max="475" width="44.44140625" style="114" hidden="1" customWidth="1"/>
    <col min="476" max="476" width="30.5546875" style="114" hidden="1" customWidth="1"/>
    <col min="477" max="477" width="48.88671875" style="114" hidden="1" customWidth="1"/>
    <col min="478" max="478" width="2" style="114" hidden="1" customWidth="1"/>
    <col min="479" max="479" width="9.6640625" style="114" hidden="1" customWidth="1"/>
    <col min="480" max="480" width="29.44140625" style="114" hidden="1" customWidth="1"/>
    <col min="481" max="481" width="55.109375" style="114" hidden="1" customWidth="1"/>
    <col min="482" max="482" width="31.6640625" style="114" hidden="1" customWidth="1"/>
    <col min="483" max="483" width="47.5546875" style="114" hidden="1" customWidth="1"/>
    <col min="484" max="484" width="9.6640625" style="114" hidden="1" customWidth="1"/>
    <col min="485" max="485" width="39.6640625" style="114" hidden="1" customWidth="1"/>
    <col min="486" max="486" width="54" style="114" hidden="1" customWidth="1"/>
    <col min="487" max="487" width="29.6640625" style="114" hidden="1" customWidth="1"/>
    <col min="488" max="488" width="62" style="114" hidden="1" customWidth="1"/>
    <col min="489" max="489" width="9.6640625" style="114" hidden="1" customWidth="1"/>
    <col min="490" max="490" width="20.44140625" style="114" hidden="1" customWidth="1"/>
    <col min="491" max="491" width="26.88671875" style="114" hidden="1" customWidth="1"/>
    <col min="492" max="492" width="49.109375" style="114" hidden="1" customWidth="1"/>
    <col min="493" max="493" width="68.44140625" style="114" hidden="1" customWidth="1"/>
    <col min="494" max="494" width="27.33203125" style="114" hidden="1" customWidth="1"/>
    <col min="495" max="495" width="43.109375" style="114" hidden="1" customWidth="1"/>
    <col min="496" max="496" width="9.6640625" style="114" hidden="1" customWidth="1"/>
    <col min="497" max="497" width="39.6640625" style="114" hidden="1" customWidth="1"/>
    <col min="498" max="498" width="49.5546875" style="114" hidden="1" customWidth="1"/>
    <col min="499" max="499" width="33.44140625" style="114" hidden="1" customWidth="1"/>
    <col min="500" max="500" width="9.6640625" style="114" hidden="1" customWidth="1"/>
    <col min="501" max="501" width="39.6640625" style="114" hidden="1" customWidth="1"/>
    <col min="502" max="502" width="33.5546875" style="114" hidden="1" customWidth="1"/>
    <col min="503" max="503" width="36.109375" style="114" hidden="1" customWidth="1"/>
    <col min="504" max="504" width="35" style="114" hidden="1" customWidth="1"/>
    <col min="505" max="505" width="9.6640625" style="114" hidden="1" customWidth="1"/>
    <col min="506" max="506" width="39.6640625" style="114" hidden="1" customWidth="1"/>
    <col min="507" max="507" width="41.33203125" style="114" hidden="1" customWidth="1"/>
    <col min="508" max="508" width="30.88671875" style="114" hidden="1" customWidth="1"/>
    <col min="509" max="509" width="55.88671875" style="114" hidden="1" customWidth="1"/>
    <col min="510" max="510" width="9.6640625" style="114" hidden="1" customWidth="1"/>
    <col min="511" max="511" width="39.6640625" style="114" hidden="1" customWidth="1"/>
    <col min="512" max="512" width="42.5546875" style="114" hidden="1" customWidth="1"/>
    <col min="513" max="513" width="62.109375" style="114" hidden="1" customWidth="1"/>
    <col min="514" max="514" width="36.109375" style="114" hidden="1" customWidth="1"/>
    <col min="515" max="515" width="9.6640625" style="114" hidden="1" customWidth="1"/>
    <col min="516" max="516" width="39.6640625" style="114" hidden="1" customWidth="1"/>
    <col min="517" max="517" width="42.5546875" style="114" hidden="1" customWidth="1"/>
    <col min="518" max="518" width="27.44140625" style="114" hidden="1" customWidth="1"/>
    <col min="519" max="519" width="50.88671875" style="114" hidden="1" customWidth="1"/>
    <col min="520" max="520" width="57.33203125" style="114" hidden="1" customWidth="1"/>
    <col min="521" max="521" width="37" style="114" hidden="1" customWidth="1"/>
    <col min="522" max="522" width="56.109375" style="114" hidden="1" customWidth="1"/>
    <col min="523" max="523" width="30.6640625" style="114" hidden="1" customWidth="1"/>
    <col min="524" max="524" width="31.5546875" style="114" hidden="1" customWidth="1"/>
    <col min="525" max="525" width="9.6640625" style="114" hidden="1" customWidth="1"/>
    <col min="526" max="526" width="29.44140625" style="114" hidden="1" customWidth="1"/>
    <col min="527" max="527" width="38" style="114" hidden="1" customWidth="1"/>
    <col min="528" max="528" width="32.88671875" style="114" hidden="1" customWidth="1"/>
    <col min="529" max="529" width="51.6640625" style="114" hidden="1" customWidth="1"/>
    <col min="530" max="530" width="58.109375" style="114" hidden="1" customWidth="1"/>
    <col min="531" max="531" width="49.109375" style="114" hidden="1" customWidth="1"/>
    <col min="532" max="532" width="40.6640625" style="114" hidden="1" customWidth="1"/>
    <col min="533" max="533" width="30.6640625" style="114" hidden="1" customWidth="1"/>
    <col min="534" max="534" width="49.88671875" style="114" hidden="1" customWidth="1"/>
    <col min="535" max="535" width="3" style="114" hidden="1" customWidth="1"/>
    <col min="536" max="536" width="9.6640625" style="114" hidden="1" customWidth="1"/>
    <col min="537" max="537" width="37" style="114" hidden="1" customWidth="1"/>
    <col min="538" max="538" width="56.109375" style="114" hidden="1" customWidth="1"/>
    <col min="539" max="539" width="28.5546875" style="114" hidden="1" customWidth="1"/>
    <col min="540" max="540" width="97.44140625" style="114" hidden="1" customWidth="1"/>
    <col min="541" max="541" width="103.88671875" style="114" hidden="1" customWidth="1"/>
    <col min="542" max="542" width="76.88671875" style="114" hidden="1" customWidth="1"/>
    <col min="543" max="543" width="2" style="114" hidden="1" customWidth="1"/>
    <col min="544" max="544" width="83.33203125" style="114" hidden="1" customWidth="1"/>
    <col min="545" max="545" width="29.44140625" style="114" hidden="1" customWidth="1"/>
    <col min="546" max="546" width="55.109375" style="114" hidden="1" customWidth="1"/>
    <col min="547" max="547" width="30.109375" style="114" hidden="1" customWidth="1"/>
    <col min="548" max="548" width="33.44140625" style="114" hidden="1" customWidth="1"/>
    <col min="549" max="549" width="9.6640625" style="114" hidden="1" customWidth="1"/>
    <col min="550" max="550" width="39.6640625" style="114" hidden="1" customWidth="1"/>
    <col min="551" max="551" width="33.5546875" style="114" hidden="1" customWidth="1"/>
    <col min="552" max="552" width="27.88671875" style="114" hidden="1" customWidth="1"/>
    <col min="553" max="553" width="32.88671875" style="114" hidden="1" customWidth="1"/>
    <col min="554" max="554" width="9.6640625" style="114" hidden="1" customWidth="1"/>
    <col min="555" max="555" width="37" style="114" hidden="1" customWidth="1"/>
    <col min="556" max="556" width="39.33203125" style="114" hidden="1" customWidth="1"/>
    <col min="557" max="557" width="28.33203125" style="114" hidden="1" customWidth="1"/>
    <col min="558" max="558" width="48.88671875" style="114" hidden="1" customWidth="1"/>
    <col min="559" max="559" width="9.6640625" style="114" hidden="1" customWidth="1"/>
    <col min="560" max="560" width="21.44140625" style="114" hidden="1" customWidth="1"/>
    <col min="561" max="561" width="27.88671875" style="114" hidden="1" customWidth="1"/>
    <col min="562" max="562" width="29.44140625" style="114" hidden="1" customWidth="1"/>
    <col min="563" max="563" width="55.109375" style="114" hidden="1" customWidth="1"/>
    <col min="564" max="564" width="20" style="114" hidden="1" customWidth="1"/>
    <col min="565" max="565" width="14.33203125" style="114" hidden="1" customWidth="1"/>
    <col min="566" max="566" width="15.5546875" style="114" hidden="1" customWidth="1"/>
    <col min="567" max="567" width="20.44140625" style="114" hidden="1" customWidth="1"/>
    <col min="568" max="568" width="26.88671875" style="114" hidden="1" customWidth="1"/>
    <col min="569" max="569" width="49.109375" style="114" hidden="1" customWidth="1"/>
    <col min="570" max="570" width="68.44140625" style="114" hidden="1" customWidth="1"/>
    <col min="571" max="571" width="27.33203125" style="114" hidden="1" customWidth="1"/>
    <col min="572" max="572" width="43.109375" style="114" hidden="1" customWidth="1"/>
    <col min="573" max="573" width="9.6640625" style="114" hidden="1" customWidth="1"/>
    <col min="574" max="574" width="39.6640625" style="114" hidden="1" customWidth="1"/>
    <col min="575" max="575" width="49.5546875" style="114" hidden="1" customWidth="1"/>
    <col min="576" max="576" width="33.44140625" style="114" hidden="1" customWidth="1"/>
    <col min="577" max="577" width="9.6640625" style="114" hidden="1" customWidth="1"/>
    <col min="578" max="578" width="39.6640625" style="114" hidden="1" customWidth="1"/>
    <col min="579" max="579" width="33.5546875" style="114" hidden="1" customWidth="1"/>
    <col min="580" max="580" width="36.109375" style="114" hidden="1" customWidth="1"/>
    <col min="581" max="581" width="35" style="114" hidden="1" customWidth="1"/>
    <col min="582" max="582" width="9.6640625" style="114" hidden="1" customWidth="1"/>
    <col min="583" max="583" width="39.6640625" style="114" hidden="1" customWidth="1"/>
    <col min="584" max="584" width="41.33203125" style="114" hidden="1" customWidth="1"/>
    <col min="585" max="585" width="30.88671875" style="114" hidden="1" customWidth="1"/>
    <col min="586" max="586" width="55.88671875" style="114" hidden="1" customWidth="1"/>
    <col min="587" max="587" width="9.6640625" style="114" hidden="1" customWidth="1"/>
    <col min="588" max="588" width="39.6640625" style="114" hidden="1" customWidth="1"/>
    <col min="589" max="589" width="42.5546875" style="114" hidden="1" customWidth="1"/>
    <col min="590" max="590" width="62.109375" style="114" hidden="1" customWidth="1"/>
    <col min="591" max="591" width="36.109375" style="114" hidden="1" customWidth="1"/>
    <col min="592" max="592" width="9.6640625" style="114" hidden="1" customWidth="1"/>
    <col min="593" max="593" width="39.6640625" style="114" hidden="1" customWidth="1"/>
    <col min="594" max="594" width="42.5546875" style="114" hidden="1" customWidth="1"/>
    <col min="595" max="595" width="27.44140625" style="114" hidden="1" customWidth="1"/>
    <col min="596" max="596" width="50.88671875" style="114" hidden="1" customWidth="1"/>
    <col min="597" max="597" width="57.33203125" style="114" hidden="1" customWidth="1"/>
    <col min="598" max="598" width="37" style="114" hidden="1" customWidth="1"/>
    <col min="599" max="599" width="56.109375" style="114" hidden="1" customWidth="1"/>
    <col min="600" max="600" width="30.6640625" style="114" hidden="1" customWidth="1"/>
    <col min="601" max="601" width="31.5546875" style="114" hidden="1" customWidth="1"/>
    <col min="602" max="602" width="9.6640625" style="114" hidden="1" customWidth="1"/>
    <col min="603" max="603" width="29.44140625" style="114" hidden="1" customWidth="1"/>
    <col min="604" max="604" width="38" style="114" hidden="1" customWidth="1"/>
    <col min="605" max="605" width="32.88671875" style="114" hidden="1" customWidth="1"/>
    <col min="606" max="606" width="51.6640625" style="114" hidden="1" customWidth="1"/>
    <col min="607" max="607" width="58.109375" style="114" hidden="1" customWidth="1"/>
    <col min="608" max="608" width="49.109375" style="114" hidden="1" customWidth="1"/>
    <col min="609" max="609" width="40.6640625" style="114" hidden="1" customWidth="1"/>
    <col min="610" max="610" width="30.6640625" style="114" hidden="1" customWidth="1"/>
    <col min="611" max="611" width="49.88671875" style="114" hidden="1" customWidth="1"/>
    <col min="612" max="612" width="3" style="114" hidden="1" customWidth="1"/>
    <col min="613" max="613" width="9.6640625" style="114" hidden="1" customWidth="1"/>
    <col min="614" max="614" width="37" style="114" hidden="1" customWidth="1"/>
    <col min="615" max="615" width="56.109375" style="114" hidden="1" customWidth="1"/>
    <col min="616" max="616" width="28.5546875" style="114" hidden="1" customWidth="1"/>
    <col min="617" max="617" width="97.44140625" style="114" hidden="1" customWidth="1"/>
    <col min="618" max="618" width="103.88671875" style="114" hidden="1" customWidth="1"/>
    <col min="619" max="619" width="76.88671875" style="114" hidden="1" customWidth="1"/>
    <col min="620" max="620" width="2" style="114" hidden="1" customWidth="1"/>
    <col min="621" max="621" width="83.33203125" style="114" hidden="1" customWidth="1"/>
    <col min="622" max="622" width="29.44140625" style="114" hidden="1" customWidth="1"/>
    <col min="623" max="623" width="55.109375" style="114" hidden="1" customWidth="1"/>
    <col min="624" max="624" width="30.109375" style="114" hidden="1" customWidth="1"/>
    <col min="625" max="625" width="33.44140625" style="114" hidden="1" customWidth="1"/>
    <col min="626" max="626" width="9.6640625" style="114" hidden="1" customWidth="1"/>
    <col min="627" max="627" width="39.6640625" style="114" hidden="1" customWidth="1"/>
    <col min="628" max="628" width="33.5546875" style="114" hidden="1" customWidth="1"/>
    <col min="629" max="629" width="27.88671875" style="114" hidden="1" customWidth="1"/>
    <col min="630" max="630" width="32.88671875" style="114" hidden="1" customWidth="1"/>
    <col min="631" max="631" width="9.6640625" style="114" hidden="1" customWidth="1"/>
    <col min="632" max="632" width="37" style="114" hidden="1" customWidth="1"/>
    <col min="633" max="633" width="39.33203125" style="114" hidden="1" customWidth="1"/>
    <col min="634" max="634" width="28.33203125" style="114" hidden="1" customWidth="1"/>
    <col min="635" max="635" width="48.88671875" style="114" hidden="1" customWidth="1"/>
    <col min="636" max="636" width="9.6640625" style="114" hidden="1" customWidth="1"/>
    <col min="637" max="637" width="21.44140625" style="114" hidden="1" customWidth="1"/>
    <col min="638" max="638" width="27.88671875" style="114" hidden="1" customWidth="1"/>
    <col min="639" max="639" width="29.44140625" style="114" hidden="1" customWidth="1"/>
    <col min="640" max="640" width="55.109375" style="114" hidden="1" customWidth="1"/>
    <col min="641" max="641" width="20" style="114" hidden="1" customWidth="1"/>
    <col min="642" max="643" width="14.33203125" style="114" hidden="1" customWidth="1"/>
    <col min="644" max="644" width="15.5546875" style="114" hidden="1" customWidth="1"/>
    <col min="645" max="645" width="41.33203125" style="114" hidden="1" customWidth="1"/>
    <col min="646" max="646" width="28.6640625" style="114" hidden="1" customWidth="1"/>
    <col min="647" max="648" width="14.33203125" style="114" hidden="1" customWidth="1"/>
    <col min="649" max="649" width="32.109375" style="114" hidden="1" customWidth="1"/>
    <col min="650" max="650" width="33.44140625" style="114" hidden="1" customWidth="1"/>
    <col min="651" max="651" width="9.6640625" style="114" hidden="1" customWidth="1"/>
    <col min="652" max="652" width="39.6640625" style="114" hidden="1" customWidth="1"/>
    <col min="653" max="653" width="39.33203125" style="114" hidden="1" customWidth="1"/>
    <col min="654" max="654" width="36.109375" style="114" hidden="1" customWidth="1"/>
    <col min="655" max="655" width="10" style="114" hidden="1" customWidth="1"/>
    <col min="656" max="656" width="30.44140625" style="114" hidden="1" customWidth="1"/>
    <col min="657" max="657" width="36.88671875" style="114" hidden="1" customWidth="1"/>
    <col min="658" max="658" width="40.6640625" style="114" hidden="1" customWidth="1"/>
    <col min="659" max="659" width="47.109375" style="114" hidden="1" customWidth="1"/>
    <col min="660" max="660" width="39.6640625" style="114" hidden="1" customWidth="1"/>
    <col min="661" max="661" width="39.33203125" style="114" hidden="1" customWidth="1"/>
    <col min="662" max="662" width="23.88671875" style="114" hidden="1" customWidth="1"/>
    <col min="663" max="663" width="10" style="114" hidden="1" customWidth="1"/>
    <col min="664" max="664" width="30.44140625" style="114" hidden="1" customWidth="1"/>
    <col min="665" max="665" width="36.88671875" style="114" hidden="1" customWidth="1"/>
    <col min="666" max="666" width="46.33203125" style="114" hidden="1" customWidth="1"/>
    <col min="667" max="667" width="9.6640625" style="114" hidden="1" customWidth="1"/>
    <col min="668" max="668" width="39.6640625" style="114" hidden="1" customWidth="1"/>
    <col min="669" max="669" width="39.33203125" style="114" hidden="1" customWidth="1"/>
    <col min="670" max="670" width="27.88671875" style="114" hidden="1" customWidth="1"/>
    <col min="671" max="671" width="10" style="114" hidden="1" customWidth="1"/>
    <col min="672" max="672" width="41" style="114" hidden="1" customWidth="1"/>
    <col min="673" max="673" width="52.6640625" style="114" hidden="1" customWidth="1"/>
    <col min="674" max="674" width="34.6640625" style="114" hidden="1" customWidth="1"/>
    <col min="675" max="675" width="9.6640625" style="114" hidden="1" customWidth="1"/>
    <col min="676" max="676" width="39.6640625" style="114" hidden="1" customWidth="1"/>
    <col min="677" max="677" width="39.33203125" style="114" hidden="1" customWidth="1"/>
    <col min="678" max="678" width="27.109375" style="114" hidden="1" customWidth="1"/>
    <col min="679" max="679" width="10" style="114" hidden="1" customWidth="1"/>
    <col min="680" max="680" width="41" style="114" hidden="1" customWidth="1"/>
    <col min="681" max="681" width="39" style="114" hidden="1" customWidth="1"/>
    <col min="682" max="682" width="33.44140625" style="114" hidden="1" customWidth="1"/>
    <col min="683" max="683" width="9.6640625" style="114" hidden="1" customWidth="1"/>
    <col min="684" max="684" width="39.6640625" style="114" hidden="1" customWidth="1"/>
    <col min="685" max="685" width="33.5546875" style="114" hidden="1" customWidth="1"/>
    <col min="686" max="686" width="36.109375" style="114" hidden="1" customWidth="1"/>
    <col min="687" max="688" width="14.33203125" style="114" hidden="1" customWidth="1"/>
    <col min="689" max="689" width="38.109375" style="114" hidden="1" customWidth="1"/>
    <col min="690" max="690" width="33.44140625" style="114" hidden="1" customWidth="1"/>
    <col min="691" max="691" width="9.6640625" style="114" hidden="1" customWidth="1"/>
    <col min="692" max="692" width="39.6640625" style="114" hidden="1" customWidth="1"/>
    <col min="693" max="693" width="33.5546875" style="114" hidden="1" customWidth="1"/>
    <col min="694" max="694" width="11.88671875" style="114" hidden="1" customWidth="1"/>
    <col min="695" max="696" width="14.33203125" style="114" hidden="1" customWidth="1"/>
    <col min="697" max="697" width="32.6640625" style="114" hidden="1" customWidth="1"/>
    <col min="698" max="698" width="33.44140625" style="114" hidden="1" customWidth="1"/>
    <col min="699" max="699" width="9.6640625" style="114" hidden="1" customWidth="1"/>
    <col min="700" max="700" width="39.6640625" style="114" hidden="1" customWidth="1"/>
    <col min="701" max="701" width="33.5546875" style="114" hidden="1" customWidth="1"/>
    <col min="702" max="702" width="27.109375" style="114" hidden="1" customWidth="1"/>
    <col min="703" max="704" width="14.33203125" style="114" hidden="1" customWidth="1"/>
    <col min="705" max="705" width="34.6640625" style="114" hidden="1" customWidth="1"/>
    <col min="706" max="706" width="39.109375" style="114" hidden="1" customWidth="1"/>
    <col min="707" max="707" width="9.6640625" style="114" hidden="1" customWidth="1"/>
    <col min="708" max="708" width="39.6640625" style="114" hidden="1" customWidth="1"/>
    <col min="709" max="709" width="33.5546875" style="114" hidden="1" customWidth="1"/>
    <col min="710" max="710" width="27.88671875" style="114" hidden="1" customWidth="1"/>
    <col min="711" max="712" width="14.33203125" style="114" hidden="1" customWidth="1"/>
    <col min="713" max="713" width="45.44140625" style="114" hidden="1" customWidth="1"/>
    <col min="714" max="714" width="70.5546875" style="114" hidden="1" customWidth="1"/>
    <col min="715" max="715" width="9.6640625" style="114" hidden="1" customWidth="1"/>
    <col min="716" max="716" width="37" style="114" hidden="1" customWidth="1"/>
    <col min="717" max="717" width="76.88671875" style="114" hidden="1" customWidth="1"/>
    <col min="718" max="718" width="31.33203125" style="114" hidden="1" customWidth="1"/>
    <col min="719" max="720" width="14.33203125" style="114" hidden="1" customWidth="1"/>
    <col min="721" max="721" width="43.44140625" style="114" hidden="1" customWidth="1"/>
    <col min="722" max="722" width="38" style="114" hidden="1" customWidth="1"/>
    <col min="723" max="723" width="9.6640625" style="114" hidden="1" customWidth="1"/>
    <col min="724" max="724" width="39.6640625" style="114" hidden="1" customWidth="1"/>
    <col min="725" max="725" width="44.44140625" style="114" hidden="1" customWidth="1"/>
    <col min="726" max="726" width="33.6640625" style="114" hidden="1" customWidth="1"/>
    <col min="727" max="727" width="10" style="114" hidden="1" customWidth="1"/>
    <col min="728" max="728" width="41" style="114" hidden="1" customWidth="1"/>
    <col min="729" max="729" width="24.44140625" style="114" hidden="1" customWidth="1"/>
    <col min="730" max="730" width="55.88671875" style="114" hidden="1" customWidth="1"/>
    <col min="731" max="731" width="9.6640625" style="114" hidden="1" customWidth="1"/>
    <col min="732" max="732" width="39.6640625" style="114" hidden="1" customWidth="1"/>
    <col min="733" max="733" width="42.5546875" style="114" hidden="1" customWidth="1"/>
    <col min="734" max="734" width="62.109375" style="114" hidden="1" customWidth="1"/>
    <col min="735" max="736" width="14.33203125" style="114" hidden="1" customWidth="1"/>
    <col min="737" max="737" width="27.44140625" style="114" hidden="1" customWidth="1"/>
    <col min="738" max="738" width="40" style="114" hidden="1" customWidth="1"/>
    <col min="739" max="739" width="9.6640625" style="114" hidden="1" customWidth="1"/>
    <col min="740" max="740" width="39.6640625" style="114" hidden="1" customWidth="1"/>
    <col min="741" max="741" width="42.5546875" style="114" hidden="1" customWidth="1"/>
    <col min="742" max="742" width="27.44140625" style="114" hidden="1" customWidth="1"/>
    <col min="743" max="744" width="14.33203125" style="114" hidden="1" customWidth="1"/>
    <col min="745" max="745" width="46.33203125" style="114" hidden="1" customWidth="1"/>
    <col min="746" max="746" width="36.109375" style="114" hidden="1" customWidth="1"/>
    <col min="747" max="747" width="9.6640625" style="114" hidden="1" customWidth="1"/>
    <col min="748" max="748" width="39.6640625" style="114" hidden="1" customWidth="1"/>
    <col min="749" max="749" width="42.5546875" style="114" hidden="1" customWidth="1"/>
    <col min="750" max="750" width="33.6640625" style="114" hidden="1" customWidth="1"/>
    <col min="751" max="752" width="14.33203125" style="114" hidden="1" customWidth="1"/>
    <col min="753" max="753" width="29.44140625" style="114" hidden="1" customWidth="1"/>
    <col min="754" max="754" width="36.109375" style="114" hidden="1" customWidth="1"/>
    <col min="755" max="755" width="9.6640625" style="114" hidden="1" customWidth="1"/>
    <col min="756" max="756" width="39.6640625" style="114" hidden="1" customWidth="1"/>
    <col min="757" max="757" width="42.5546875" style="114" hidden="1" customWidth="1"/>
    <col min="758" max="758" width="34.44140625" style="114" hidden="1" customWidth="1"/>
    <col min="759" max="760" width="14.33203125" style="114" hidden="1" customWidth="1"/>
    <col min="761" max="761" width="40.6640625" style="114" hidden="1" customWidth="1"/>
    <col min="762" max="762" width="44" style="114" hidden="1" customWidth="1"/>
    <col min="763" max="763" width="9.6640625" style="114" hidden="1" customWidth="1"/>
    <col min="764" max="764" width="39.6640625" style="114" hidden="1" customWidth="1"/>
    <col min="765" max="765" width="49.5546875" style="114" hidden="1" customWidth="1"/>
    <col min="766" max="766" width="36.109375" style="114" hidden="1" customWidth="1"/>
    <col min="767" max="767" width="10" style="114" hidden="1" customWidth="1"/>
    <col min="768" max="768" width="40.88671875" style="114" hidden="1" customWidth="1"/>
    <col min="769" max="769" width="50.33203125" style="114" hidden="1" customWidth="1"/>
    <col min="770" max="770" width="44.44140625" style="114" hidden="1" customWidth="1"/>
    <col min="771" max="771" width="9.6640625" style="114" hidden="1" customWidth="1"/>
    <col min="772" max="772" width="39.6640625" style="114" hidden="1" customWidth="1"/>
    <col min="773" max="773" width="49.5546875" style="114" hidden="1" customWidth="1"/>
    <col min="774" max="774" width="36.109375" style="114" hidden="1" customWidth="1"/>
    <col min="775" max="776" width="14.33203125" style="114" hidden="1" customWidth="1"/>
    <col min="777" max="777" width="50.6640625" style="114" hidden="1" customWidth="1"/>
    <col min="778" max="778" width="50.88671875" style="114" hidden="1" customWidth="1"/>
    <col min="779" max="779" width="57.33203125" style="114" hidden="1" customWidth="1"/>
    <col min="780" max="780" width="37" style="114" hidden="1" customWidth="1"/>
    <col min="781" max="781" width="56.109375" style="114" hidden="1" customWidth="1"/>
    <col min="782" max="782" width="30.6640625" style="114" hidden="1" customWidth="1"/>
    <col min="783" max="784" width="14.33203125" style="114" hidden="1" customWidth="1"/>
    <col min="785" max="785" width="34.6640625" style="114" hidden="1" customWidth="1"/>
    <col min="786" max="786" width="49.88671875" style="114" hidden="1" customWidth="1"/>
    <col min="787" max="787" width="9.6640625" style="114" hidden="1" customWidth="1"/>
    <col min="788" max="788" width="37" style="114" hidden="1" customWidth="1"/>
    <col min="789" max="789" width="56.109375" style="114" hidden="1" customWidth="1"/>
    <col min="790" max="790" width="28.5546875" style="114" hidden="1" customWidth="1"/>
    <col min="791" max="792" width="14.33203125" style="114" hidden="1" customWidth="1"/>
    <col min="793" max="793" width="49.109375" style="114" hidden="1" customWidth="1"/>
    <col min="794" max="794" width="49.88671875" style="114" hidden="1" customWidth="1"/>
    <col min="795" max="795" width="9.6640625" style="114" hidden="1" customWidth="1"/>
    <col min="796" max="796" width="37" style="114" hidden="1" customWidth="1"/>
    <col min="797" max="797" width="56.109375" style="114" hidden="1" customWidth="1"/>
    <col min="798" max="798" width="28.5546875" style="114" hidden="1" customWidth="1"/>
    <col min="799" max="800" width="14.33203125" style="114" hidden="1" customWidth="1"/>
    <col min="801" max="801" width="23.109375" style="114" hidden="1" customWidth="1"/>
    <col min="802" max="802" width="49.88671875" style="114" hidden="1" customWidth="1"/>
    <col min="803" max="803" width="9.6640625" style="114" hidden="1" customWidth="1"/>
    <col min="804" max="804" width="37" style="114" hidden="1" customWidth="1"/>
    <col min="805" max="805" width="56.109375" style="114" hidden="1" customWidth="1"/>
    <col min="806" max="806" width="28.5546875" style="114" hidden="1" customWidth="1"/>
    <col min="807" max="807" width="10" style="114" hidden="1" customWidth="1"/>
    <col min="808" max="808" width="18.88671875" style="114" hidden="1" customWidth="1"/>
    <col min="809" max="809" width="28.44140625" style="114" hidden="1" customWidth="1"/>
    <col min="810" max="810" width="49.88671875" style="114" hidden="1" customWidth="1"/>
    <col min="811" max="811" width="9.6640625" style="114" hidden="1" customWidth="1"/>
    <col min="812" max="812" width="37" style="114" hidden="1" customWidth="1"/>
    <col min="813" max="813" width="56.109375" style="114" hidden="1" customWidth="1"/>
    <col min="814" max="814" width="27.6640625" style="114" hidden="1" customWidth="1"/>
    <col min="815" max="815" width="10" style="114" hidden="1" customWidth="1"/>
    <col min="816" max="816" width="18.88671875" style="114" hidden="1" customWidth="1"/>
    <col min="817" max="817" width="23" style="114" hidden="1" customWidth="1"/>
    <col min="818" max="818" width="49.88671875" style="114" hidden="1" customWidth="1"/>
    <col min="819" max="819" width="9.6640625" style="114" hidden="1" customWidth="1"/>
    <col min="820" max="820" width="37" style="114" hidden="1" customWidth="1"/>
    <col min="821" max="821" width="56.109375" style="114" hidden="1" customWidth="1"/>
    <col min="822" max="822" width="28.5546875" style="114" hidden="1" customWidth="1"/>
    <col min="823" max="824" width="14.33203125" style="114" hidden="1" customWidth="1"/>
    <col min="825" max="825" width="22.109375" style="114" hidden="1" customWidth="1"/>
    <col min="826" max="826" width="51.6640625" style="114" hidden="1" customWidth="1"/>
    <col min="827" max="827" width="58.109375" style="114" hidden="1" customWidth="1"/>
    <col min="828" max="828" width="37" style="114" hidden="1" customWidth="1"/>
    <col min="829" max="829" width="39.33203125" style="114" hidden="1" customWidth="1"/>
    <col min="830" max="830" width="28.33203125" style="114" hidden="1" customWidth="1"/>
    <col min="831" max="831" width="10" style="114" hidden="1" customWidth="1"/>
    <col min="832" max="832" width="37.44140625" style="114" hidden="1" customWidth="1"/>
    <col min="833" max="833" width="35.5546875" style="114" hidden="1" customWidth="1"/>
    <col min="834" max="834" width="53.109375" style="114" hidden="1" customWidth="1"/>
    <col min="835" max="835" width="59.5546875" style="114" hidden="1" customWidth="1"/>
    <col min="836" max="836" width="37" style="114" hidden="1" customWidth="1"/>
    <col min="837" max="837" width="38.88671875" style="114" hidden="1" customWidth="1"/>
    <col min="838" max="838" width="28.33203125" style="114" hidden="1" customWidth="1"/>
    <col min="839" max="839" width="10" style="114" hidden="1" customWidth="1"/>
    <col min="840" max="840" width="37.44140625" style="114" hidden="1" customWidth="1"/>
    <col min="841" max="841" width="30.88671875" style="114" hidden="1" customWidth="1"/>
    <col min="842" max="842" width="42.6640625" style="114" hidden="1" customWidth="1"/>
    <col min="843" max="843" width="9.6640625" style="114" hidden="1" customWidth="1"/>
    <col min="844" max="844" width="49.109375" style="114" hidden="1" customWidth="1"/>
    <col min="845" max="845" width="44.44140625" style="114" hidden="1" customWidth="1"/>
    <col min="846" max="846" width="30.5546875" style="114" hidden="1" customWidth="1"/>
    <col min="847" max="848" width="14.33203125" style="114" hidden="1" customWidth="1"/>
    <col min="849" max="849" width="29.109375" style="114" hidden="1" customWidth="1"/>
    <col min="850" max="850" width="42.6640625" style="114" hidden="1" customWidth="1"/>
    <col min="851" max="851" width="9.6640625" style="114" hidden="1" customWidth="1"/>
    <col min="852" max="852" width="49.109375" style="114" hidden="1" customWidth="1"/>
    <col min="853" max="853" width="44.44140625" style="114" hidden="1" customWidth="1"/>
    <col min="854" max="854" width="11.88671875" style="114" hidden="1" customWidth="1"/>
    <col min="855" max="856" width="14.33203125" style="114" hidden="1" customWidth="1"/>
    <col min="857" max="857" width="32.6640625" style="114" hidden="1" customWidth="1"/>
    <col min="858" max="858" width="63" style="114" hidden="1" customWidth="1"/>
    <col min="859" max="859" width="9.6640625" style="114" hidden="1" customWidth="1"/>
    <col min="860" max="860" width="49.109375" style="114" hidden="1" customWidth="1"/>
    <col min="861" max="861" width="68.44140625" style="114" hidden="1" customWidth="1"/>
    <col min="862" max="862" width="25.5546875" style="114" hidden="1" customWidth="1"/>
    <col min="863" max="864" width="14.33203125" style="114" hidden="1" customWidth="1"/>
    <col min="865" max="865" width="69.44140625" style="114" hidden="1" customWidth="1"/>
    <col min="866" max="866" width="62" style="114" hidden="1" customWidth="1"/>
    <col min="867" max="867" width="26.88671875" style="114" hidden="1" customWidth="1"/>
    <col min="868" max="868" width="49.109375" style="114" hidden="1" customWidth="1"/>
    <col min="869" max="869" width="68.44140625" style="114" hidden="1" customWidth="1"/>
    <col min="870" max="870" width="27.33203125" style="114" hidden="1" customWidth="1"/>
    <col min="871" max="872" width="14.33203125" style="114" hidden="1" customWidth="1"/>
    <col min="873" max="873" width="40" style="114" hidden="1" customWidth="1"/>
    <col min="874" max="874" width="62" style="114" hidden="1" customWidth="1"/>
    <col min="875" max="875" width="9.6640625" style="114" hidden="1" customWidth="1"/>
    <col min="876" max="876" width="49.109375" style="114" hidden="1" customWidth="1"/>
    <col min="877" max="877" width="68.44140625" style="114" hidden="1" customWidth="1"/>
    <col min="878" max="878" width="27.33203125" style="114" hidden="1" customWidth="1"/>
    <col min="879" max="880" width="14.33203125" style="114" hidden="1" customWidth="1"/>
    <col min="881" max="881" width="40.44140625" style="114" hidden="1" customWidth="1"/>
    <col min="882" max="882" width="72.109375" style="114" hidden="1" customWidth="1"/>
    <col min="883" max="883" width="9.6640625" style="114" hidden="1" customWidth="1"/>
    <col min="884" max="884" width="49.109375" style="114" hidden="1" customWidth="1"/>
    <col min="885" max="885" width="78.5546875" style="114" hidden="1" customWidth="1"/>
    <col min="886" max="886" width="25.109375" style="114" hidden="1" customWidth="1"/>
    <col min="887" max="887" width="10" style="114" hidden="1" customWidth="1"/>
    <col min="888" max="888" width="36.33203125" style="114" hidden="1" customWidth="1"/>
    <col min="889" max="889" width="69.44140625" style="114" hidden="1" customWidth="1"/>
    <col min="890" max="890" width="33.109375" style="114" hidden="1" customWidth="1"/>
    <col min="891" max="891" width="9.6640625" style="114" hidden="1" customWidth="1"/>
    <col min="892" max="892" width="37" style="114" hidden="1" customWidth="1"/>
    <col min="893" max="893" width="39.5546875" style="114" hidden="1" customWidth="1"/>
    <col min="894" max="894" width="35" style="114" hidden="1" customWidth="1"/>
    <col min="895" max="895" width="9.6640625" style="114" hidden="1" customWidth="1"/>
    <col min="896" max="896" width="30.44140625" style="114" hidden="1" customWidth="1"/>
    <col min="897" max="897" width="33.44140625" style="114" hidden="1" customWidth="1"/>
    <col min="898" max="898" width="113.6640625" style="114" hidden="1" customWidth="1"/>
    <col min="899" max="899" width="120.109375" style="114" hidden="1" customWidth="1"/>
    <col min="900" max="900" width="37" style="114" hidden="1" customWidth="1"/>
    <col min="901" max="901" width="39.5546875" style="114" hidden="1" customWidth="1"/>
    <col min="902" max="902" width="32" style="114" hidden="1" customWidth="1"/>
    <col min="903" max="904" width="9.6640625" style="114" hidden="1" customWidth="1"/>
    <col min="905" max="905" width="37.109375" style="114" hidden="1" customWidth="1"/>
    <col min="906" max="906" width="44.109375" style="114" hidden="1" customWidth="1"/>
    <col min="907" max="907" width="9.6640625" style="114" hidden="1" customWidth="1"/>
    <col min="908" max="908" width="39.6640625" style="114" hidden="1" customWidth="1"/>
    <col min="909" max="909" width="46.109375" style="114" hidden="1" customWidth="1"/>
    <col min="910" max="910" width="25.6640625" style="114" hidden="1" customWidth="1"/>
    <col min="911" max="912" width="14.33203125" style="114" hidden="1" customWidth="1"/>
    <col min="913" max="913" width="50.44140625" style="114" hidden="1" customWidth="1"/>
    <col min="914" max="914" width="38.5546875" style="114" hidden="1" customWidth="1"/>
    <col min="915" max="915" width="44.88671875" style="114" hidden="1" customWidth="1"/>
    <col min="916" max="916" width="39.6640625" style="114" hidden="1" customWidth="1"/>
    <col min="917" max="917" width="43.109375" style="114" hidden="1" customWidth="1"/>
    <col min="918" max="918" width="30.6640625" style="114" hidden="1" customWidth="1"/>
    <col min="919" max="919" width="10" style="114" hidden="1" customWidth="1"/>
    <col min="920" max="920" width="30.44140625" style="114" hidden="1" customWidth="1"/>
    <col min="921" max="921" width="23.5546875" style="114" hidden="1" customWidth="1"/>
    <col min="922" max="922" width="53.6640625" style="114" hidden="1" customWidth="1"/>
    <col min="923" max="923" width="9.6640625" style="114" hidden="1" customWidth="1"/>
    <col min="924" max="924" width="29.44140625" style="114" hidden="1" customWidth="1"/>
    <col min="925" max="925" width="55.109375" style="114" hidden="1" customWidth="1"/>
    <col min="926" max="926" width="30.109375" style="114" hidden="1" customWidth="1"/>
    <col min="927" max="927" width="10" style="114" hidden="1" customWidth="1"/>
    <col min="928" max="928" width="30.44140625" style="114" hidden="1" customWidth="1"/>
    <col min="929" max="929" width="60.109375" style="114" hidden="1" customWidth="1"/>
    <col min="930" max="930" width="97.44140625" style="114" hidden="1" customWidth="1"/>
    <col min="931" max="931" width="103.88671875" style="114" hidden="1" customWidth="1"/>
    <col min="932" max="932" width="29.44140625" style="114" hidden="1" customWidth="1"/>
    <col min="933" max="933" width="55.109375" style="114" hidden="1" customWidth="1"/>
    <col min="934" max="934" width="30.109375" style="114" hidden="1" customWidth="1"/>
    <col min="935" max="936" width="14.33203125" style="114" hidden="1" customWidth="1"/>
    <col min="937" max="937" width="43.33203125" style="114" hidden="1" customWidth="1"/>
    <col min="938" max="938" width="97.44140625" style="114" hidden="1" customWidth="1"/>
    <col min="939" max="939" width="103.88671875" style="114" hidden="1" customWidth="1"/>
    <col min="940" max="940" width="29.44140625" style="114" hidden="1" customWidth="1"/>
    <col min="941" max="941" width="55.109375" style="114" hidden="1" customWidth="1"/>
    <col min="942" max="942" width="30.109375" style="114" hidden="1" customWidth="1"/>
    <col min="943" max="944" width="14.33203125" style="114" hidden="1" customWidth="1"/>
    <col min="945" max="945" width="35.44140625" style="114" hidden="1" customWidth="1"/>
    <col min="946" max="946" width="76.88671875" style="114" hidden="1" customWidth="1"/>
    <col min="947" max="947" width="83.33203125" style="114" hidden="1" customWidth="1"/>
    <col min="948" max="948" width="29.44140625" style="114" hidden="1" customWidth="1"/>
    <col min="949" max="949" width="55.109375" style="114" hidden="1" customWidth="1"/>
    <col min="950" max="950" width="30.109375" style="114" hidden="1" customWidth="1"/>
    <col min="951" max="952" width="14.33203125" style="114" hidden="1" customWidth="1"/>
    <col min="953" max="953" width="27.109375" style="114" hidden="1" customWidth="1"/>
    <col min="954" max="954" width="76.88671875" style="114" hidden="1" customWidth="1"/>
    <col min="955" max="955" width="83.33203125" style="114" hidden="1" customWidth="1"/>
    <col min="956" max="956" width="29.44140625" style="114" hidden="1" customWidth="1"/>
    <col min="957" max="957" width="55.109375" style="114" hidden="1" customWidth="1"/>
    <col min="958" max="958" width="30.109375" style="114" hidden="1" customWidth="1"/>
    <col min="959" max="960" width="14.33203125" style="114" hidden="1" customWidth="1"/>
    <col min="961" max="961" width="30.5546875" style="114" hidden="1" customWidth="1"/>
    <col min="962" max="962" width="48.88671875" style="114" hidden="1" customWidth="1"/>
    <col min="963" max="963" width="9.6640625" style="114" hidden="1" customWidth="1"/>
    <col min="964" max="964" width="29.44140625" style="114" hidden="1" customWidth="1"/>
    <col min="965" max="965" width="55.109375" style="114" hidden="1" customWidth="1"/>
    <col min="966" max="966" width="20" style="114" hidden="1" customWidth="1"/>
    <col min="967" max="968" width="14.33203125" style="114" hidden="1" customWidth="1"/>
    <col min="969" max="969" width="37.88671875" style="114" hidden="1" customWidth="1"/>
    <col min="970" max="970" width="63.6640625" style="114" hidden="1" customWidth="1"/>
    <col min="971" max="971" width="46.44140625" style="114" hidden="1" customWidth="1"/>
    <col min="972" max="972" width="29.44140625" style="114" hidden="1" customWidth="1"/>
    <col min="973" max="973" width="55.109375" style="114" hidden="1" customWidth="1"/>
    <col min="974" max="974" width="31.6640625" style="114" hidden="1" customWidth="1"/>
    <col min="975" max="975" width="10" style="114" hidden="1" customWidth="1"/>
    <col min="976" max="976" width="26.44140625" style="114" hidden="1" customWidth="1"/>
    <col min="977" max="977" width="70.109375" style="114" hidden="1" customWidth="1"/>
    <col min="978" max="978" width="93.88671875" style="114" hidden="1" customWidth="1"/>
    <col min="979" max="979" width="100.33203125" style="114" hidden="1" customWidth="1"/>
    <col min="980" max="980" width="29.44140625" style="114" hidden="1" customWidth="1"/>
    <col min="981" max="981" width="55.109375" style="114" hidden="1" customWidth="1"/>
    <col min="982" max="982" width="30.109375" style="114" hidden="1" customWidth="1"/>
    <col min="983" max="983" width="10" style="114" hidden="1" customWidth="1"/>
    <col min="984" max="984" width="14.6640625" style="114" hidden="1" customWidth="1"/>
    <col min="985" max="985" width="35.44140625" style="114" hidden="1" customWidth="1"/>
    <col min="986" max="986" width="56.33203125" style="114" hidden="1" customWidth="1"/>
    <col min="987" max="987" width="45.5546875" style="114" hidden="1" customWidth="1"/>
    <col min="988" max="988" width="29.44140625" style="114" hidden="1" customWidth="1"/>
    <col min="989" max="989" width="55.109375" style="114" hidden="1" customWidth="1"/>
    <col min="990" max="990" width="62.6640625" style="114" hidden="1" customWidth="1"/>
    <col min="991" max="991" width="10" style="114" hidden="1" customWidth="1"/>
    <col min="992" max="992" width="14.6640625" style="114" hidden="1" customWidth="1"/>
    <col min="993" max="993" width="39.44140625" style="114" hidden="1" customWidth="1"/>
    <col min="994" max="994" width="48.88671875" style="114" hidden="1" customWidth="1"/>
    <col min="995" max="995" width="44.6640625" style="114" hidden="1" customWidth="1"/>
    <col min="996" max="996" width="29.44140625" style="114" hidden="1" customWidth="1"/>
    <col min="997" max="997" width="55.109375" style="114" hidden="1" customWidth="1"/>
    <col min="998" max="998" width="20" style="114" hidden="1" customWidth="1"/>
    <col min="999" max="999" width="10" style="114" hidden="1" customWidth="1"/>
    <col min="1000" max="1000" width="14.6640625" style="114" hidden="1" customWidth="1"/>
    <col min="1001" max="1001" width="50.88671875" style="114" hidden="1" customWidth="1"/>
    <col min="1002" max="1002" width="48.88671875" style="114" hidden="1" customWidth="1"/>
    <col min="1003" max="1003" width="9.6640625" style="114" hidden="1" customWidth="1"/>
    <col min="1004" max="1004" width="29.44140625" style="114" hidden="1" customWidth="1"/>
    <col min="1005" max="1005" width="55.109375" style="114" hidden="1" customWidth="1"/>
    <col min="1006" max="1006" width="26" style="114" hidden="1" customWidth="1"/>
    <col min="1007" max="1008" width="14.33203125" style="114" hidden="1" customWidth="1"/>
    <col min="1009" max="1009" width="54" style="114" hidden="1" customWidth="1"/>
    <col min="1010" max="1010" width="58.33203125" style="114" hidden="1" customWidth="1"/>
    <col min="1011" max="1011" width="9.6640625" style="114" hidden="1" customWidth="1"/>
    <col min="1012" max="1012" width="29.44140625" style="114" hidden="1" customWidth="1"/>
    <col min="1013" max="1013" width="55.109375" style="114" hidden="1" customWidth="1"/>
    <col min="1014" max="1014" width="26" style="114" hidden="1" customWidth="1"/>
    <col min="1015" max="1016" width="14.33203125" style="114" hidden="1" customWidth="1"/>
    <col min="1017" max="1017" width="64.6640625" style="114" hidden="1" customWidth="1"/>
    <col min="1018" max="1018" width="48.88671875" style="114" hidden="1" customWidth="1"/>
    <col min="1019" max="1019" width="27.88671875" style="114" hidden="1" customWidth="1"/>
    <col min="1020" max="1020" width="29.44140625" style="114" hidden="1" customWidth="1"/>
    <col min="1021" max="1021" width="55.109375" style="114" hidden="1" customWidth="1"/>
    <col min="1022" max="1022" width="20" style="114" hidden="1" customWidth="1"/>
    <col min="1023" max="1024" width="14.33203125" style="114" hidden="1" customWidth="1"/>
    <col min="1025" max="1025" width="34.33203125" style="114" hidden="1" customWidth="1"/>
    <col min="1026" max="1026" width="54" style="114" hidden="1" customWidth="1"/>
    <col min="1027" max="1027" width="9.6640625" style="114" hidden="1" customWidth="1"/>
    <col min="1028" max="1028" width="29.44140625" style="114" hidden="1" customWidth="1"/>
    <col min="1029" max="1029" width="55.109375" style="114" hidden="1" customWidth="1"/>
    <col min="1030" max="1030" width="26" style="114" hidden="1" customWidth="1"/>
    <col min="1031" max="1031" width="10" style="114" hidden="1" customWidth="1"/>
    <col min="1032" max="1032" width="29.44140625" style="114" hidden="1" customWidth="1"/>
    <col min="1033" max="1033" width="60.33203125" style="114" hidden="1" customWidth="1"/>
    <col min="1034" max="1034" width="48.88671875" style="114" hidden="1" customWidth="1"/>
    <col min="1035" max="1035" width="9.6640625" style="114" hidden="1" customWidth="1"/>
    <col min="1036" max="1036" width="29.44140625" style="114" hidden="1" customWidth="1"/>
    <col min="1037" max="1037" width="55.109375" style="114" hidden="1" customWidth="1"/>
    <col min="1038" max="1038" width="31.6640625" style="114" hidden="1" customWidth="1"/>
    <col min="1039" max="1040" width="14.33203125" style="114" hidden="1" customWidth="1"/>
    <col min="1041" max="1041" width="49.5546875" style="114" hidden="1" customWidth="1"/>
    <col min="1042" max="1042" width="53.44140625" style="114" hidden="1" customWidth="1"/>
    <col min="1043" max="1043" width="9.6640625" style="114" hidden="1" customWidth="1"/>
    <col min="1044" max="1044" width="29.44140625" style="114" hidden="1" customWidth="1"/>
    <col min="1045" max="1045" width="55.109375" style="114" hidden="1" customWidth="1"/>
    <col min="1046" max="1046" width="31.6640625" style="114" hidden="1" customWidth="1"/>
    <col min="1047" max="1048" width="14.33203125" style="114" hidden="1" customWidth="1"/>
    <col min="1049" max="1049" width="59.88671875" style="114" hidden="1" customWidth="1"/>
    <col min="1050" max="1050" width="92.33203125" style="114" hidden="1" customWidth="1"/>
    <col min="1051" max="1051" width="98.6640625" style="114" hidden="1" customWidth="1"/>
    <col min="1052" max="1052" width="29.44140625" style="114" hidden="1" customWidth="1"/>
    <col min="1053" max="1053" width="32.33203125" style="114" hidden="1" customWidth="1"/>
    <col min="1054" max="1054" width="34" style="114" hidden="1" customWidth="1"/>
    <col min="1055" max="1055" width="10" style="114" hidden="1" customWidth="1"/>
    <col min="1056" max="1056" width="30.44140625" style="114" hidden="1" customWidth="1"/>
    <col min="1057" max="1057" width="32.5546875" style="114" hidden="1" customWidth="1"/>
    <col min="1058" max="1058" width="92.33203125" style="114" hidden="1" customWidth="1"/>
    <col min="1059" max="1059" width="98.6640625" style="114" hidden="1" customWidth="1"/>
    <col min="1060" max="1060" width="29.44140625" style="114" hidden="1" customWidth="1"/>
    <col min="1061" max="1061" width="32.33203125" style="114" hidden="1" customWidth="1"/>
    <col min="1062" max="1062" width="34" style="114" hidden="1" customWidth="1"/>
    <col min="1063" max="1063" width="10" style="114" hidden="1" customWidth="1"/>
    <col min="1064" max="1064" width="26.44140625" style="114" hidden="1" customWidth="1"/>
    <col min="1065" max="1065" width="42.44140625" style="114" hidden="1" customWidth="1"/>
    <col min="1066" max="1066" width="27.33203125" style="114" hidden="1" customWidth="1"/>
    <col min="1067" max="1067" width="9.6640625" style="114" hidden="1" customWidth="1"/>
    <col min="1068" max="1068" width="29.44140625" style="114" hidden="1" customWidth="1"/>
    <col min="1069" max="1069" width="33.6640625" style="114" hidden="1" customWidth="1"/>
    <col min="1070" max="1070" width="24.33203125" style="114" hidden="1" customWidth="1"/>
    <col min="1071" max="1071" width="13.6640625" style="114" hidden="1" customWidth="1"/>
    <col min="1072" max="1072" width="30.44140625" style="114" hidden="1" customWidth="1"/>
    <col min="1073" max="1073" width="33.6640625" style="114" hidden="1" customWidth="1"/>
    <col min="1074" max="1074" width="64.44140625" style="114" hidden="1" customWidth="1"/>
    <col min="1075" max="1075" width="70.6640625" style="114" hidden="1" customWidth="1"/>
    <col min="1076" max="1076" width="29.44140625" style="114" hidden="1" customWidth="1"/>
    <col min="1077" max="1077" width="33.6640625" style="114" hidden="1" customWidth="1"/>
    <col min="1078" max="1078" width="29.88671875" style="114" hidden="1" customWidth="1"/>
    <col min="1079" max="1079" width="10" style="114" hidden="1" customWidth="1"/>
    <col min="1080" max="1080" width="30.44140625" style="114" hidden="1" customWidth="1"/>
    <col min="1081" max="1081" width="34.33203125" style="114" hidden="1" customWidth="1"/>
    <col min="1082" max="1082" width="64.44140625" style="114" hidden="1" customWidth="1"/>
    <col min="1083" max="1083" width="70.6640625" style="114" hidden="1" customWidth="1"/>
    <col min="1084" max="1084" width="29.44140625" style="114" hidden="1" customWidth="1"/>
    <col min="1085" max="1085" width="33.6640625" style="114" hidden="1" customWidth="1"/>
    <col min="1086" max="1086" width="29.88671875" style="114" hidden="1" customWidth="1"/>
    <col min="1087" max="1087" width="10" style="114" hidden="1" customWidth="1"/>
    <col min="1088" max="1088" width="19.109375" style="114" hidden="1" customWidth="1"/>
    <col min="1089" max="1089" width="41.88671875" style="114" hidden="1" customWidth="1"/>
    <col min="1090" max="1090" width="72.109375" style="114" hidden="1" customWidth="1"/>
    <col min="1091" max="1091" width="9.6640625" style="114" hidden="1" customWidth="1"/>
    <col min="1092" max="1092" width="49.109375" style="114" hidden="1" customWidth="1"/>
    <col min="1093" max="1093" width="78.5546875" style="114" hidden="1" customWidth="1"/>
    <col min="1094" max="1094" width="30.109375" style="114" hidden="1" customWidth="1"/>
    <col min="1095" max="1095" width="10" style="114" hidden="1" customWidth="1"/>
    <col min="1096" max="1096" width="18.44140625" style="114" hidden="1" customWidth="1"/>
    <col min="1097" max="1097" width="37.5546875" style="114" hidden="1" customWidth="1"/>
    <col min="1098" max="1098" width="72.109375" style="114" hidden="1" customWidth="1"/>
    <col min="1099" max="1099" width="9.6640625" style="114" hidden="1" customWidth="1"/>
    <col min="1100" max="1100" width="49.109375" style="114" hidden="1" customWidth="1"/>
    <col min="1101" max="1101" width="78.5546875" style="114" hidden="1" customWidth="1"/>
    <col min="1102" max="1102" width="30.109375" style="114" hidden="1" customWidth="1"/>
    <col min="1103" max="1103" width="10" style="114" hidden="1" customWidth="1"/>
    <col min="1104" max="1104" width="41" style="114" hidden="1" customWidth="1"/>
    <col min="1105" max="1105" width="38.109375" style="114" hidden="1" customWidth="1"/>
    <col min="1106" max="1106" width="15.5546875" style="114" hidden="1" customWidth="1"/>
    <col min="1107" max="1108" width="53.44140625" style="114" hidden="1" customWidth="1"/>
    <col min="1109" max="1109" width="55.109375" style="114" hidden="1" customWidth="1"/>
    <col min="1110" max="1110" width="31.6640625" style="114" hidden="1" customWidth="1"/>
    <col min="1111" max="1112" width="14.33203125" style="114" hidden="1" customWidth="1"/>
    <col min="1113" max="1113" width="59.88671875" style="114" hidden="1" customWidth="1"/>
    <col min="1114" max="1114" width="14.33203125" style="114" hidden="1" customWidth="1"/>
    <col min="1115" max="1115" width="15.5546875" style="114" hidden="1" customWidth="1"/>
    <col min="1116" max="1116" width="60.33203125" style="114" hidden="1" customWidth="1"/>
    <col min="1117" max="1117" width="49.109375" style="114" hidden="1" customWidth="1"/>
    <col min="1118" max="1118" width="66.5546875" style="114" hidden="1" customWidth="1"/>
    <col min="1119" max="1126" width="14.33203125" style="114" hidden="1" customWidth="1"/>
    <col min="1127" max="1127" width="15.5546875" style="114" hidden="1" customWidth="1"/>
    <col min="1128" max="1128" width="37" style="114" hidden="1" customWidth="1"/>
    <col min="1129" max="1129" width="38.88671875" style="114" hidden="1" customWidth="1"/>
    <col min="1130" max="1130" width="28.33203125" style="114" hidden="1" customWidth="1"/>
    <col min="1131" max="1131" width="10" style="114" hidden="1" customWidth="1"/>
    <col min="1132" max="1132" width="37.44140625" style="114" hidden="1" customWidth="1"/>
    <col min="1133" max="1133" width="9.6640625" style="114" hidden="1" customWidth="1"/>
    <col min="1134" max="1134" width="43.44140625" style="114" hidden="1" customWidth="1"/>
    <col min="1135" max="1137" width="58.109375" style="114" hidden="1" customWidth="1"/>
    <col min="1138" max="1138" width="39.33203125" style="114" hidden="1" customWidth="1"/>
    <col min="1139" max="1139" width="28.33203125" style="114" hidden="1" customWidth="1"/>
    <col min="1140" max="1140" width="10" style="114" hidden="1" customWidth="1"/>
    <col min="1141" max="1141" width="37.44140625" style="114" hidden="1" customWidth="1"/>
    <col min="1142" max="1142" width="9.6640625" style="114" hidden="1" customWidth="1"/>
    <col min="1143" max="1143" width="35.5546875" style="114" hidden="1" customWidth="1"/>
    <col min="1144" max="1146" width="59.5546875" style="114" hidden="1" customWidth="1"/>
    <col min="1147" max="1147" width="38.88671875" style="114" hidden="1" customWidth="1"/>
    <col min="1148" max="1148" width="28.33203125" style="114" hidden="1" customWidth="1"/>
    <col min="1149" max="1149" width="10" style="114" hidden="1" customWidth="1"/>
    <col min="1150" max="1150" width="37.44140625" style="114" hidden="1" customWidth="1"/>
    <col min="1151" max="1151" width="9.6640625" style="114" hidden="1" customWidth="1"/>
    <col min="1152" max="1152" width="30.88671875" style="114" hidden="1" customWidth="1"/>
    <col min="1153" max="1155" width="58.109375" style="114" hidden="1" customWidth="1"/>
    <col min="1156" max="1156" width="44" style="114" hidden="1" customWidth="1"/>
    <col min="1157" max="1157" width="28" style="114" hidden="1" customWidth="1"/>
    <col min="1158" max="1158" width="13.6640625" style="114" hidden="1" customWidth="1"/>
    <col min="1159" max="1159" width="18.88671875" style="114" hidden="1" customWidth="1"/>
    <col min="1160" max="1160" width="9.6640625" style="114" hidden="1" customWidth="1"/>
    <col min="1161" max="1161" width="28.44140625" style="114" hidden="1" customWidth="1"/>
    <col min="1162" max="1164" width="58.109375" style="114" hidden="1" customWidth="1"/>
    <col min="1165" max="1165" width="44.44140625" style="114" hidden="1" customWidth="1"/>
    <col min="1166" max="1166" width="28" style="114" hidden="1" customWidth="1"/>
    <col min="1167" max="1167" width="13.6640625" style="114" hidden="1" customWidth="1"/>
    <col min="1168" max="1168" width="25.6640625" style="114" hidden="1" customWidth="1"/>
    <col min="1169" max="1169" width="9.6640625" style="114" hidden="1" customWidth="1"/>
    <col min="1170" max="1170" width="32" style="114" hidden="1" customWidth="1"/>
    <col min="1171" max="1173" width="58.109375" style="114" hidden="1" customWidth="1"/>
    <col min="1174" max="1174" width="44" style="114" hidden="1" customWidth="1"/>
    <col min="1175" max="1175" width="27.88671875" style="114" hidden="1" customWidth="1"/>
    <col min="1176" max="1176" width="10" style="114" hidden="1" customWidth="1"/>
    <col min="1177" max="1177" width="30.44140625" style="114" hidden="1" customWidth="1"/>
    <col min="1178" max="1178" width="9.6640625" style="114" hidden="1" customWidth="1"/>
    <col min="1179" max="1179" width="36.6640625" style="114" hidden="1" customWidth="1"/>
    <col min="1180" max="1182" width="58.109375" style="114" hidden="1" customWidth="1"/>
    <col min="1183" max="1183" width="44" style="114" hidden="1" customWidth="1"/>
    <col min="1184" max="1184" width="27.88671875" style="114" hidden="1" customWidth="1"/>
    <col min="1185" max="1185" width="10" style="114" hidden="1" customWidth="1"/>
    <col min="1186" max="1186" width="25.6640625" style="114" hidden="1" customWidth="1"/>
    <col min="1187" max="1187" width="9.6640625" style="114" hidden="1" customWidth="1"/>
    <col min="1188" max="1188" width="40.109375" style="114" hidden="1" customWidth="1"/>
    <col min="1189" max="1191" width="49.109375" style="114" hidden="1" customWidth="1"/>
    <col min="1192" max="1192" width="44.44140625" style="114" hidden="1" customWidth="1"/>
    <col min="1193" max="1193" width="30.5546875" style="114" hidden="1" customWidth="1"/>
    <col min="1194" max="1195" width="14.33203125" style="114" hidden="1" customWidth="1"/>
    <col min="1196" max="1196" width="9.6640625" style="114" hidden="1" customWidth="1"/>
    <col min="1197" max="1197" width="29.109375" style="114" hidden="1" customWidth="1"/>
    <col min="1198" max="1200" width="63.6640625" style="114" hidden="1" customWidth="1"/>
    <col min="1201" max="1201" width="70.109375" style="114" hidden="1" customWidth="1"/>
    <col min="1202" max="1202" width="30.5546875" style="114" hidden="1" customWidth="1"/>
    <col min="1203" max="1203" width="10" style="114" hidden="1" customWidth="1"/>
    <col min="1204" max="1204" width="41" style="114" hidden="1" customWidth="1"/>
    <col min="1205" max="1205" width="9.6640625" style="114" hidden="1" customWidth="1"/>
    <col min="1206" max="1206" width="33.88671875" style="114" hidden="1" customWidth="1"/>
    <col min="1207" max="1209" width="49.109375" style="114" hidden="1" customWidth="1"/>
    <col min="1210" max="1210" width="44.44140625" style="114" hidden="1" customWidth="1"/>
    <col min="1211" max="1211" width="11.88671875" style="114" hidden="1" customWidth="1"/>
    <col min="1212" max="1213" width="14.33203125" style="114" hidden="1" customWidth="1"/>
    <col min="1214" max="1214" width="9.6640625" style="114" hidden="1" customWidth="1"/>
    <col min="1215" max="1215" width="32.6640625" style="114" hidden="1" customWidth="1"/>
    <col min="1216" max="1218" width="63.6640625" style="114" hidden="1" customWidth="1"/>
    <col min="1219" max="1219" width="70.109375" style="114" hidden="1" customWidth="1"/>
    <col min="1220" max="1220" width="30.5546875" style="114" hidden="1" customWidth="1"/>
    <col min="1221" max="1221" width="10" style="114" hidden="1" customWidth="1"/>
    <col min="1222" max="1222" width="14.6640625" style="114" hidden="1" customWidth="1"/>
    <col min="1223" max="1223" width="9.6640625" style="114" hidden="1" customWidth="1"/>
    <col min="1224" max="1224" width="37.44140625" style="114" hidden="1" customWidth="1"/>
    <col min="1225" max="1227" width="40.44140625" style="114" hidden="1" customWidth="1"/>
    <col min="1228" max="1228" width="40.5546875" style="114" hidden="1" customWidth="1"/>
    <col min="1229" max="1229" width="28.88671875" style="114" hidden="1" customWidth="1"/>
    <col min="1230" max="1231" width="14.33203125" style="114" hidden="1" customWidth="1"/>
    <col min="1232" max="1232" width="9.6640625" style="114" hidden="1" customWidth="1"/>
    <col min="1233" max="1233" width="46.6640625" style="114" hidden="1" customWidth="1"/>
    <col min="1234" max="1236" width="34.33203125" style="114" hidden="1" customWidth="1"/>
    <col min="1237" max="1237" width="40.5546875" style="114" hidden="1" customWidth="1"/>
    <col min="1238" max="1238" width="32.44140625" style="114" hidden="1" customWidth="1"/>
    <col min="1239" max="1240" width="14.33203125" style="114" hidden="1" customWidth="1"/>
    <col min="1241" max="1241" width="9.6640625" style="114" hidden="1" customWidth="1"/>
    <col min="1242" max="1242" width="28" style="114" hidden="1" customWidth="1"/>
    <col min="1243" max="1245" width="63" style="114" hidden="1" customWidth="1"/>
    <col min="1246" max="1246" width="68.44140625" style="114" hidden="1" customWidth="1"/>
    <col min="1247" max="1247" width="25.5546875" style="114" hidden="1" customWidth="1"/>
    <col min="1248" max="1250" width="14.33203125" style="114" hidden="1" customWidth="1"/>
    <col min="1251" max="1251" width="69.44140625" style="114" hidden="1" customWidth="1"/>
    <col min="1252" max="1254" width="62" style="114" hidden="1" customWidth="1"/>
    <col min="1255" max="1255" width="68.44140625" style="114" hidden="1" customWidth="1"/>
    <col min="1256" max="1256" width="27.33203125" style="114" hidden="1" customWidth="1"/>
    <col min="1257" max="1259" width="14.33203125" style="114" hidden="1" customWidth="1"/>
    <col min="1260" max="1260" width="40" style="114" hidden="1" customWidth="1"/>
    <col min="1261" max="1263" width="62" style="114" hidden="1" customWidth="1"/>
    <col min="1264" max="1264" width="68.44140625" style="114" hidden="1" customWidth="1"/>
    <col min="1265" max="1265" width="27.33203125" style="114" hidden="1" customWidth="1"/>
    <col min="1266" max="1268" width="14.33203125" style="114" hidden="1" customWidth="1"/>
    <col min="1269" max="1269" width="40.44140625" style="114" hidden="1" customWidth="1"/>
    <col min="1270" max="1272" width="72.109375" style="114" hidden="1" customWidth="1"/>
    <col min="1273" max="1273" width="78.5546875" style="114" hidden="1" customWidth="1"/>
    <col min="1274" max="1274" width="31" style="114" hidden="1" customWidth="1"/>
    <col min="1275" max="1275" width="15.109375" style="114" hidden="1" customWidth="1"/>
    <col min="1276" max="1276" width="30.44140625" style="114" hidden="1" customWidth="1"/>
    <col min="1277" max="1277" width="9.6640625" style="114" hidden="1" customWidth="1"/>
    <col min="1278" max="1278" width="39.109375" style="114" hidden="1" customWidth="1"/>
    <col min="1279" max="1281" width="72.109375" style="114" hidden="1" customWidth="1"/>
    <col min="1282" max="1282" width="78.5546875" style="114" hidden="1" customWidth="1"/>
    <col min="1283" max="1283" width="25.109375" style="114" hidden="1" customWidth="1"/>
    <col min="1284" max="1284" width="10" style="114" hidden="1" customWidth="1"/>
    <col min="1285" max="1285" width="36.33203125" style="114" hidden="1" customWidth="1"/>
    <col min="1286" max="1286" width="9.6640625" style="114" hidden="1" customWidth="1"/>
    <col min="1287" max="1287" width="69.44140625" style="114" hidden="1" customWidth="1"/>
    <col min="1288" max="1290" width="60.33203125" style="114" hidden="1" customWidth="1"/>
    <col min="1291" max="1291" width="66.5546875" style="114" hidden="1" customWidth="1"/>
    <col min="1292" max="1292" width="19.88671875" style="114" hidden="1" customWidth="1"/>
    <col min="1293" max="1293" width="10" style="114" hidden="1" customWidth="1"/>
    <col min="1294" max="1294" width="30.44140625" style="114" hidden="1" customWidth="1"/>
    <col min="1295" max="1295" width="9.6640625" style="114" hidden="1" customWidth="1"/>
    <col min="1296" max="1296" width="31" style="114" hidden="1" customWidth="1"/>
    <col min="1297" max="1299" width="60.33203125" style="114" hidden="1" customWidth="1"/>
    <col min="1300" max="1300" width="66.5546875" style="114" hidden="1" customWidth="1"/>
    <col min="1301" max="1301" width="22.33203125" style="114" hidden="1" customWidth="1"/>
    <col min="1302" max="1302" width="10" style="114" hidden="1" customWidth="1"/>
    <col min="1303" max="1303" width="30.44140625" style="114" hidden="1" customWidth="1"/>
    <col min="1304" max="1304" width="9.6640625" style="114" hidden="1" customWidth="1"/>
    <col min="1305" max="1305" width="62.6640625" style="114" hidden="1" customWidth="1"/>
    <col min="1306" max="1308" width="60.33203125" style="114" hidden="1" customWidth="1"/>
    <col min="1309" max="1309" width="66.5546875" style="114" hidden="1" customWidth="1"/>
    <col min="1310" max="1310" width="32" style="114" hidden="1" customWidth="1"/>
    <col min="1311" max="1311" width="10" style="114" hidden="1" customWidth="1"/>
    <col min="1312" max="1312" width="18.88671875" style="114" hidden="1" customWidth="1"/>
    <col min="1313" max="1313" width="9.6640625" style="114" hidden="1" customWidth="1"/>
    <col min="1314" max="1314" width="40.44140625" style="114" hidden="1" customWidth="1"/>
    <col min="1315" max="1317" width="60.33203125" style="114" hidden="1" customWidth="1"/>
    <col min="1318" max="1318" width="66.5546875" style="114" hidden="1" customWidth="1"/>
    <col min="1319" max="1319" width="32" style="114" hidden="1" customWidth="1"/>
    <col min="1320" max="1320" width="10" style="114" hidden="1" customWidth="1"/>
    <col min="1321" max="1321" width="29.44140625" style="114" hidden="1" customWidth="1"/>
    <col min="1322" max="1322" width="9.6640625" style="114" hidden="1" customWidth="1"/>
    <col min="1323" max="1323" width="42.6640625" style="114" hidden="1" customWidth="1"/>
    <col min="1324" max="1326" width="60.33203125" style="114" hidden="1" customWidth="1"/>
    <col min="1327" max="1327" width="66.5546875" style="114" hidden="1" customWidth="1"/>
    <col min="1328" max="1328" width="28.5546875" style="114" hidden="1" customWidth="1"/>
    <col min="1329" max="1329" width="10" style="114" hidden="1" customWidth="1"/>
    <col min="1330" max="1330" width="19.33203125" style="114" hidden="1" customWidth="1"/>
    <col min="1331" max="1331" width="9.6640625" style="114" hidden="1" customWidth="1"/>
    <col min="1332" max="1332" width="31.6640625" style="114" hidden="1" customWidth="1"/>
    <col min="1333" max="1335" width="60.33203125" style="114" hidden="1" customWidth="1"/>
    <col min="1336" max="1336" width="66.5546875" style="114" hidden="1" customWidth="1"/>
    <col min="1337" max="1337" width="28.5546875" style="114" hidden="1" customWidth="1"/>
    <col min="1338" max="1338" width="10" style="114" hidden="1" customWidth="1"/>
    <col min="1339" max="1339" width="19.33203125" style="114" hidden="1" customWidth="1"/>
    <col min="1340" max="1340" width="9.6640625" style="114" hidden="1" customWidth="1"/>
    <col min="1341" max="1341" width="28.6640625" style="114" hidden="1" customWidth="1"/>
    <col min="1342" max="1344" width="60.33203125" style="114" hidden="1" customWidth="1"/>
    <col min="1345" max="1345" width="66.5546875" style="114" hidden="1" customWidth="1"/>
    <col min="1346" max="1346" width="35" style="114" hidden="1" customWidth="1"/>
    <col min="1347" max="1347" width="10" style="114" hidden="1" customWidth="1"/>
    <col min="1348" max="1348" width="30.44140625" style="114" hidden="1" customWidth="1"/>
    <col min="1349" max="1349" width="9.6640625" style="114" hidden="1" customWidth="1"/>
    <col min="1350" max="1350" width="45.33203125" style="114" hidden="1" customWidth="1"/>
    <col min="1351" max="1353" width="60.33203125" style="114" hidden="1" customWidth="1"/>
    <col min="1354" max="1354" width="66.5546875" style="114" hidden="1" customWidth="1"/>
    <col min="1355" max="1355" width="13" style="114" hidden="1" customWidth="1"/>
    <col min="1356" max="1356" width="10" style="114" hidden="1" customWidth="1"/>
    <col min="1357" max="1357" width="18.44140625" style="114" hidden="1" customWidth="1"/>
    <col min="1358" max="1358" width="9.6640625" style="114" hidden="1" customWidth="1"/>
    <col min="1359" max="1359" width="27.5546875" style="114" hidden="1" customWidth="1"/>
    <col min="1360" max="1362" width="60.33203125" style="114" hidden="1" customWidth="1"/>
    <col min="1363" max="1363" width="66.5546875" style="114" hidden="1" customWidth="1"/>
    <col min="1364" max="1364" width="13" style="114" hidden="1" customWidth="1"/>
    <col min="1365" max="1365" width="10" style="114" hidden="1" customWidth="1"/>
    <col min="1366" max="1366" width="14.6640625" style="114" hidden="1" customWidth="1"/>
    <col min="1367" max="1367" width="9.6640625" style="114" hidden="1" customWidth="1"/>
    <col min="1368" max="1368" width="55.109375" style="114" hidden="1" customWidth="1"/>
    <col min="1369" max="1371" width="60.33203125" style="114" hidden="1" customWidth="1"/>
    <col min="1372" max="1372" width="66.5546875" style="114" hidden="1" customWidth="1"/>
    <col min="1373" max="1376" width="14.33203125" style="114" hidden="1" customWidth="1"/>
    <col min="1377" max="1377" width="26.6640625" style="114" hidden="1" customWidth="1"/>
    <col min="1378" max="1380" width="60.33203125" style="114" hidden="1" customWidth="1"/>
    <col min="1381" max="1381" width="66.5546875" style="114" hidden="1" customWidth="1"/>
    <col min="1382" max="1382" width="28.5546875" style="114" hidden="1" customWidth="1"/>
    <col min="1383" max="1383" width="10" style="114" hidden="1" customWidth="1"/>
    <col min="1384" max="1384" width="18.44140625" style="114" hidden="1" customWidth="1"/>
    <col min="1385" max="1385" width="9.6640625" style="114" hidden="1" customWidth="1"/>
    <col min="1386" max="1386" width="45.5546875" style="114" hidden="1" customWidth="1"/>
    <col min="1387" max="1389" width="70.6640625" style="114" hidden="1" customWidth="1"/>
    <col min="1390" max="1390" width="42.44140625" style="114" hidden="1" customWidth="1"/>
    <col min="1391" max="1391" width="22.6640625" style="114" hidden="1" customWidth="1"/>
    <col min="1392" max="1392" width="10" style="114" hidden="1" customWidth="1"/>
    <col min="1393" max="1393" width="42" style="114" hidden="1" customWidth="1"/>
    <col min="1394" max="1394" width="14.33203125" style="114" hidden="1" customWidth="1"/>
    <col min="1395" max="1395" width="40.88671875" style="114" hidden="1" customWidth="1"/>
    <col min="1396" max="1398" width="70.6640625" style="114" hidden="1" customWidth="1"/>
    <col min="1399" max="1399" width="42.44140625" style="114" hidden="1" customWidth="1"/>
    <col min="1400" max="1400" width="26" style="114" hidden="1" customWidth="1"/>
    <col min="1401" max="1401" width="10" style="114" hidden="1" customWidth="1"/>
    <col min="1402" max="1402" width="42" style="114" hidden="1" customWidth="1"/>
    <col min="1403" max="1403" width="14.33203125" style="114" hidden="1" customWidth="1"/>
    <col min="1404" max="1404" width="39.88671875" style="114" hidden="1" customWidth="1"/>
    <col min="1405" max="1407" width="43.6640625" style="114" hidden="1" customWidth="1"/>
    <col min="1408" max="1408" width="42.44140625" style="114" hidden="1" customWidth="1"/>
    <col min="1409" max="1409" width="31" style="114" hidden="1" customWidth="1"/>
    <col min="1410" max="1410" width="10" style="114" hidden="1" customWidth="1"/>
    <col min="1411" max="1411" width="37.44140625" style="114" hidden="1" customWidth="1"/>
    <col min="1412" max="1412" width="9.6640625" style="114" hidden="1" customWidth="1"/>
    <col min="1413" max="1413" width="50" style="114" hidden="1" customWidth="1"/>
    <col min="1414" max="1416" width="39.6640625" style="114" hidden="1" customWidth="1"/>
    <col min="1417" max="1417" width="42.44140625" style="114" hidden="1" customWidth="1"/>
    <col min="1418" max="1418" width="29.6640625" style="114" hidden="1" customWidth="1"/>
    <col min="1419" max="1419" width="10" style="114" hidden="1" customWidth="1"/>
    <col min="1420" max="1420" width="40.88671875" style="114" hidden="1" customWidth="1"/>
    <col min="1421" max="1421" width="9.6640625" style="114" hidden="1" customWidth="1"/>
    <col min="1422" max="1422" width="37" style="114" hidden="1" customWidth="1"/>
    <col min="1423" max="1425" width="51.44140625" style="114" hidden="1" customWidth="1"/>
    <col min="1426" max="1426" width="42.44140625" style="114" hidden="1" customWidth="1"/>
    <col min="1427" max="1427" width="31" style="114" hidden="1" customWidth="1"/>
    <col min="1428" max="1428" width="10" style="114" hidden="1" customWidth="1"/>
    <col min="1429" max="1429" width="37.44140625" style="114" hidden="1" customWidth="1"/>
    <col min="1430" max="1430" width="57.88671875" style="114" hidden="1" customWidth="1"/>
    <col min="1431" max="1431" width="47.6640625" style="114" hidden="1" customWidth="1"/>
    <col min="1432" max="1434" width="39.6640625" style="114" hidden="1" customWidth="1"/>
    <col min="1435" max="1435" width="42.44140625" style="114" hidden="1" customWidth="1"/>
    <col min="1436" max="1436" width="30.6640625" style="114" hidden="1" customWidth="1"/>
    <col min="1437" max="1437" width="10" style="114" hidden="1" customWidth="1"/>
    <col min="1438" max="1438" width="29.44140625" style="114" hidden="1" customWidth="1"/>
    <col min="1439" max="1439" width="9.6640625" style="114" hidden="1" customWidth="1"/>
    <col min="1440" max="1440" width="44.44140625" style="114" hidden="1" customWidth="1"/>
    <col min="1441" max="1443" width="60.44140625" style="114" hidden="1" customWidth="1"/>
    <col min="1444" max="1444" width="42.44140625" style="114" hidden="1" customWidth="1"/>
    <col min="1445" max="1445" width="30.109375" style="114" hidden="1" customWidth="1"/>
    <col min="1446" max="1446" width="10" style="114" hidden="1" customWidth="1"/>
    <col min="1447" max="1447" width="18.44140625" style="114" hidden="1" customWidth="1"/>
    <col min="1448" max="1448" width="9.6640625" style="114" hidden="1" customWidth="1"/>
    <col min="1449" max="1449" width="42.6640625" style="114" hidden="1" customWidth="1"/>
    <col min="1450" max="1452" width="65" style="114" hidden="1" customWidth="1"/>
    <col min="1453" max="1453" width="39.5546875" style="114" hidden="1" customWidth="1"/>
    <col min="1454" max="1454" width="31.6640625" style="114" hidden="1" customWidth="1"/>
    <col min="1455" max="1456" width="14.33203125" style="114" hidden="1" customWidth="1"/>
    <col min="1457" max="1457" width="71.33203125" style="114" hidden="1" customWidth="1"/>
    <col min="1458" max="1458" width="41.44140625" style="114" hidden="1" customWidth="1"/>
    <col min="1459" max="1461" width="65" style="114" hidden="1" customWidth="1"/>
    <col min="1462" max="1462" width="39.5546875" style="114" hidden="1" customWidth="1"/>
    <col min="1463" max="1463" width="35" style="114" hidden="1" customWidth="1"/>
    <col min="1464" max="1464" width="9.6640625" style="114" hidden="1" customWidth="1"/>
    <col min="1465" max="1465" width="30.44140625" style="114" hidden="1" customWidth="1"/>
    <col min="1466" max="1466" width="71.33203125" style="114" hidden="1" customWidth="1"/>
    <col min="1467" max="1467" width="33.44140625" style="114" hidden="1" customWidth="1"/>
    <col min="1468" max="1470" width="57.109375" style="114" hidden="1" customWidth="1"/>
    <col min="1471" max="1471" width="39.5546875" style="114" hidden="1" customWidth="1"/>
    <col min="1472" max="1472" width="35" style="114" hidden="1" customWidth="1"/>
    <col min="1473" max="1473" width="9.6640625" style="114" hidden="1" customWidth="1"/>
    <col min="1474" max="1474" width="30.44140625" style="114" hidden="1" customWidth="1"/>
    <col min="1475" max="1475" width="63.5546875" style="114" hidden="1" customWidth="1"/>
    <col min="1476" max="1476" width="45.88671875" style="114" hidden="1" customWidth="1"/>
    <col min="1477" max="1479" width="120.109375" style="114" hidden="1" customWidth="1"/>
    <col min="1480" max="1480" width="39.5546875" style="114" hidden="1" customWidth="1"/>
    <col min="1481" max="1481" width="32" style="114" hidden="1" customWidth="1"/>
    <col min="1482" max="1483" width="9.6640625" style="114" hidden="1" customWidth="1"/>
    <col min="1484" max="1484" width="71.33203125" style="114" hidden="1" customWidth="1"/>
    <col min="1485" max="1485" width="37.109375" style="114" hidden="1" customWidth="1"/>
    <col min="1486" max="1488" width="65" style="114" hidden="1" customWidth="1"/>
    <col min="1489" max="1489" width="39.5546875" style="114" hidden="1" customWidth="1"/>
    <col min="1490" max="1490" width="35" style="114" hidden="1" customWidth="1"/>
    <col min="1491" max="1491" width="9.6640625" style="114" hidden="1" customWidth="1"/>
    <col min="1492" max="1492" width="37.44140625" style="114" hidden="1" customWidth="1"/>
    <col min="1493" max="1493" width="71.33203125" style="114" hidden="1" customWidth="1"/>
    <col min="1494" max="1494" width="36.109375" style="114" hidden="1" customWidth="1"/>
    <col min="1495" max="1497" width="65" style="114" hidden="1" customWidth="1"/>
    <col min="1498" max="1498" width="39.5546875" style="114" hidden="1" customWidth="1"/>
    <col min="1499" max="1499" width="31.6640625" style="114" hidden="1" customWidth="1"/>
    <col min="1500" max="1501" width="14.33203125" style="114" hidden="1" customWidth="1"/>
    <col min="1502" max="1502" width="71.33203125" style="114" hidden="1" customWidth="1"/>
    <col min="1503" max="1503" width="51.109375" style="114" hidden="1" customWidth="1"/>
    <col min="1504" max="1506" width="110.33203125" style="114" hidden="1" customWidth="1"/>
    <col min="1507" max="1507" width="46.109375" style="114" hidden="1" customWidth="1"/>
    <col min="1508" max="1508" width="25.6640625" style="114" hidden="1" customWidth="1"/>
    <col min="1509" max="1510" width="14.33203125" style="114" hidden="1" customWidth="1"/>
    <col min="1511" max="1511" width="116.6640625" style="114" hidden="1" customWidth="1"/>
    <col min="1512" max="1512" width="50.44140625" style="114" hidden="1" customWidth="1"/>
    <col min="1513" max="1515" width="44.88671875" style="114" hidden="1" customWidth="1"/>
    <col min="1516" max="1516" width="43.109375" style="114" hidden="1" customWidth="1"/>
    <col min="1517" max="1517" width="30.6640625" style="114" hidden="1" customWidth="1"/>
    <col min="1518" max="1518" width="10" style="114" hidden="1" customWidth="1"/>
    <col min="1519" max="1519" width="30.44140625" style="114" hidden="1" customWidth="1"/>
    <col min="1520" max="1520" width="9.6640625" style="114" hidden="1" customWidth="1"/>
    <col min="1521" max="1521" width="23.5546875" style="114" hidden="1" customWidth="1"/>
    <col min="1522" max="1524" width="53.6640625" style="114" hidden="1" customWidth="1"/>
    <col min="1525" max="1525" width="55.109375" style="114" hidden="1" customWidth="1"/>
    <col min="1526" max="1526" width="30.109375" style="114" hidden="1" customWidth="1"/>
    <col min="1527" max="1527" width="10" style="114" hidden="1" customWidth="1"/>
    <col min="1528" max="1528" width="30.44140625" style="114" hidden="1" customWidth="1"/>
    <col min="1529" max="1529" width="9.6640625" style="114" hidden="1" customWidth="1"/>
    <col min="1530" max="1530" width="60.109375" style="114" hidden="1" customWidth="1"/>
    <col min="1531" max="1533" width="81" style="114" hidden="1" customWidth="1"/>
    <col min="1534" max="1534" width="55.109375" style="114" hidden="1" customWidth="1"/>
    <col min="1535" max="1535" width="30" style="114" hidden="1" customWidth="1"/>
    <col min="1536" max="1536" width="10" style="114" hidden="1" customWidth="1"/>
    <col min="1537" max="1537" width="14.6640625" style="114" hidden="1" customWidth="1"/>
    <col min="1538" max="1538" width="87.33203125" style="114" hidden="1" customWidth="1"/>
    <col min="1539" max="1539" width="43.33203125" style="114" hidden="1" customWidth="1"/>
    <col min="1540" max="1542" width="103.88671875" style="114" hidden="1" customWidth="1"/>
    <col min="1543" max="1543" width="55.109375" style="114" hidden="1" customWidth="1"/>
    <col min="1544" max="1544" width="30.109375" style="114" hidden="1" customWidth="1"/>
    <col min="1545" max="1547" width="14.33203125" style="114" hidden="1" customWidth="1"/>
    <col min="1548" max="1548" width="43.33203125" style="114" hidden="1" customWidth="1"/>
    <col min="1549" max="1551" width="103.88671875" style="114" hidden="1" customWidth="1"/>
    <col min="1552" max="1552" width="55.109375" style="114" hidden="1" customWidth="1"/>
    <col min="1553" max="1553" width="30.109375" style="114" hidden="1" customWidth="1"/>
    <col min="1554" max="1556" width="14.33203125" style="114" hidden="1" customWidth="1"/>
    <col min="1557" max="1557" width="35.44140625" style="114" hidden="1" customWidth="1"/>
    <col min="1558" max="1560" width="83.33203125" style="114" hidden="1" customWidth="1"/>
    <col min="1561" max="1561" width="55.109375" style="114" hidden="1" customWidth="1"/>
    <col min="1562" max="1562" width="30.109375" style="114" hidden="1" customWidth="1"/>
    <col min="1563" max="1565" width="14.33203125" style="114" hidden="1" customWidth="1"/>
    <col min="1566" max="1566" width="27.109375" style="114" hidden="1" customWidth="1"/>
    <col min="1567" max="1569" width="83.33203125" style="114" hidden="1" customWidth="1"/>
    <col min="1570" max="1570" width="55.109375" style="114" hidden="1" customWidth="1"/>
    <col min="1571" max="1571" width="30.109375" style="114" hidden="1" customWidth="1"/>
    <col min="1572" max="1574" width="14.33203125" style="114" hidden="1" customWidth="1"/>
    <col min="1575" max="1575" width="30.5546875" style="114" hidden="1" customWidth="1"/>
    <col min="1576" max="1578" width="48.88671875" style="114" hidden="1" customWidth="1"/>
    <col min="1579" max="1579" width="55.109375" style="114" hidden="1" customWidth="1"/>
    <col min="1580" max="1580" width="20" style="114" hidden="1" customWidth="1"/>
    <col min="1581" max="1583" width="14.33203125" style="114" hidden="1" customWidth="1"/>
    <col min="1584" max="1584" width="37.88671875" style="114" hidden="1" customWidth="1"/>
    <col min="1585" max="1587" width="63.6640625" style="114" hidden="1" customWidth="1"/>
    <col min="1588" max="1588" width="55.109375" style="114" hidden="1" customWidth="1"/>
    <col min="1589" max="1589" width="31.6640625" style="114" hidden="1" customWidth="1"/>
    <col min="1590" max="1590" width="10" style="114" hidden="1" customWidth="1"/>
    <col min="1591" max="1591" width="26.44140625" style="114" hidden="1" customWidth="1"/>
    <col min="1592" max="1592" width="9.6640625" style="114" hidden="1" customWidth="1"/>
    <col min="1593" max="1593" width="70.109375" style="114" hidden="1" customWidth="1"/>
    <col min="1594" max="1596" width="100.33203125" style="114" hidden="1" customWidth="1"/>
    <col min="1597" max="1597" width="55.109375" style="114" hidden="1" customWidth="1"/>
    <col min="1598" max="1598" width="30.109375" style="114" hidden="1" customWidth="1"/>
    <col min="1599" max="1599" width="10" style="114" hidden="1" customWidth="1"/>
    <col min="1600" max="1600" width="14.6640625" style="114" hidden="1" customWidth="1"/>
    <col min="1601" max="1601" width="9.6640625" style="114" hidden="1" customWidth="1"/>
    <col min="1602" max="1602" width="35.44140625" style="114" hidden="1" customWidth="1"/>
    <col min="1603" max="1605" width="56.33203125" style="114" hidden="1" customWidth="1"/>
    <col min="1606" max="1606" width="55.109375" style="114" hidden="1" customWidth="1"/>
    <col min="1607" max="1607" width="62.6640625" style="114" hidden="1" customWidth="1"/>
    <col min="1608" max="1608" width="10" style="114" hidden="1" customWidth="1"/>
    <col min="1609" max="1609" width="14.6640625" style="114" hidden="1" customWidth="1"/>
    <col min="1610" max="1610" width="9.6640625" style="114" hidden="1" customWidth="1"/>
    <col min="1611" max="1611" width="39.44140625" style="114" hidden="1" customWidth="1"/>
    <col min="1612" max="1614" width="48.88671875" style="114" hidden="1" customWidth="1"/>
    <col min="1615" max="1615" width="55.109375" style="114" hidden="1" customWidth="1"/>
    <col min="1616" max="1616" width="20" style="114" hidden="1" customWidth="1"/>
    <col min="1617" max="1617" width="10" style="114" hidden="1" customWidth="1"/>
    <col min="1618" max="1618" width="14.6640625" style="114" hidden="1" customWidth="1"/>
    <col min="1619" max="1619" width="9.6640625" style="114" hidden="1" customWidth="1"/>
    <col min="1620" max="1620" width="50.88671875" style="114" hidden="1" customWidth="1"/>
    <col min="1621" max="1623" width="48.88671875" style="114" hidden="1" customWidth="1"/>
    <col min="1624" max="1624" width="55.109375" style="114" hidden="1" customWidth="1"/>
    <col min="1625" max="1625" width="26" style="114" hidden="1" customWidth="1"/>
    <col min="1626" max="1628" width="14.33203125" style="114" hidden="1" customWidth="1"/>
    <col min="1629" max="1629" width="54" style="114" hidden="1" customWidth="1"/>
    <col min="1630" max="1632" width="58.33203125" style="114" hidden="1" customWidth="1"/>
    <col min="1633" max="1633" width="55.109375" style="114" hidden="1" customWidth="1"/>
    <col min="1634" max="1634" width="26" style="114" hidden="1" customWidth="1"/>
    <col min="1635" max="1637" width="14.33203125" style="114" hidden="1" customWidth="1"/>
    <col min="1638" max="1638" width="64.6640625" style="114" hidden="1" customWidth="1"/>
    <col min="1639" max="1641" width="48.88671875" style="114" hidden="1" customWidth="1"/>
    <col min="1642" max="1642" width="55.109375" style="114" hidden="1" customWidth="1"/>
    <col min="1643" max="1643" width="20" style="114" hidden="1" customWidth="1"/>
    <col min="1644" max="1646" width="14.33203125" style="114" hidden="1" customWidth="1"/>
    <col min="1647" max="1647" width="34.33203125" style="114" hidden="1" customWidth="1"/>
    <col min="1648" max="1650" width="54" style="114" hidden="1" customWidth="1"/>
    <col min="1651" max="1651" width="55.109375" style="114" hidden="1" customWidth="1"/>
    <col min="1652" max="1652" width="26" style="114" hidden="1" customWidth="1"/>
    <col min="1653" max="1653" width="10" style="114" hidden="1" customWidth="1"/>
    <col min="1654" max="1654" width="29.44140625" style="114" hidden="1" customWidth="1"/>
    <col min="1655" max="1655" width="9.6640625" style="114" hidden="1" customWidth="1"/>
    <col min="1656" max="1656" width="60.33203125" style="114" hidden="1" customWidth="1"/>
    <col min="1657" max="1659" width="48.88671875" style="114" hidden="1" customWidth="1"/>
    <col min="1660" max="1660" width="55.109375" style="114" hidden="1" customWidth="1"/>
    <col min="1661" max="1661" width="13" style="114" hidden="1" customWidth="1"/>
    <col min="1662" max="1662" width="10" style="114" hidden="1" customWidth="1"/>
    <col min="1663" max="1663" width="18.44140625" style="114" hidden="1" customWidth="1"/>
    <col min="1664" max="1664" width="9.6640625" style="114" hidden="1" customWidth="1"/>
    <col min="1665" max="1665" width="45.6640625" style="114" hidden="1" customWidth="1"/>
    <col min="1666" max="1668" width="48.88671875" style="114" hidden="1" customWidth="1"/>
    <col min="1669" max="1669" width="55.109375" style="114" hidden="1" customWidth="1"/>
    <col min="1670" max="1670" width="31.6640625" style="114" hidden="1" customWidth="1"/>
    <col min="1671" max="1673" width="14.33203125" style="114" hidden="1" customWidth="1"/>
    <col min="1674" max="1674" width="49.5546875" style="114" hidden="1" customWidth="1"/>
    <col min="1675" max="1677" width="53.44140625" style="114" hidden="1" customWidth="1"/>
    <col min="1678" max="1678" width="55.109375" style="114" hidden="1" customWidth="1"/>
    <col min="1679" max="1679" width="31.6640625" style="114" hidden="1" customWidth="1"/>
    <col min="1680" max="1682" width="14.33203125" style="114" hidden="1" customWidth="1"/>
    <col min="1683" max="1683" width="59.88671875" style="114" hidden="1" customWidth="1"/>
    <col min="1684" max="1686" width="98.6640625" style="114" hidden="1" customWidth="1"/>
    <col min="1687" max="1687" width="32.33203125" style="114" hidden="1" customWidth="1"/>
    <col min="1688" max="1688" width="34" style="114" hidden="1" customWidth="1"/>
    <col min="1689" max="1689" width="10" style="114" hidden="1" customWidth="1"/>
    <col min="1690" max="1690" width="30.44140625" style="114" hidden="1" customWidth="1"/>
    <col min="1691" max="1691" width="9.6640625" style="114" hidden="1" customWidth="1"/>
    <col min="1692" max="1692" width="32.5546875" style="114" hidden="1" customWidth="1"/>
    <col min="1693" max="1695" width="98.6640625" style="114" hidden="1" customWidth="1"/>
    <col min="1696" max="1696" width="32.33203125" style="114" hidden="1" customWidth="1"/>
    <col min="1697" max="1697" width="34" style="114" hidden="1" customWidth="1"/>
    <col min="1698" max="1698" width="10" style="114" hidden="1" customWidth="1"/>
    <col min="1699" max="1699" width="26.44140625" style="114" hidden="1" customWidth="1"/>
    <col min="1700" max="1700" width="9.6640625" style="114" hidden="1" customWidth="1"/>
    <col min="1701" max="1701" width="42.44140625" style="114" hidden="1" customWidth="1"/>
    <col min="1702" max="1704" width="33.109375" style="114" hidden="1" customWidth="1"/>
    <col min="1705" max="1705" width="32.33203125" style="114" hidden="1" customWidth="1"/>
    <col min="1706" max="1706" width="35.33203125" style="114" hidden="1" customWidth="1"/>
    <col min="1707" max="1709" width="14.33203125" style="114" hidden="1" customWidth="1"/>
    <col min="1710" max="1710" width="37" style="114" hidden="1" customWidth="1"/>
    <col min="1711" max="1713" width="35.6640625" style="114" hidden="1" customWidth="1"/>
    <col min="1714" max="1714" width="32.33203125" style="114" hidden="1" customWidth="1"/>
    <col min="1715" max="1715" width="35.33203125" style="114" hidden="1" customWidth="1"/>
    <col min="1716" max="1716" width="10" style="114" hidden="1" customWidth="1"/>
    <col min="1717" max="1717" width="18.44140625" style="114" hidden="1" customWidth="1"/>
    <col min="1718" max="1718" width="9.6640625" style="114" hidden="1" customWidth="1"/>
    <col min="1719" max="1719" width="31.88671875" style="114" hidden="1" customWidth="1"/>
    <col min="1720" max="1722" width="74.88671875" style="114" hidden="1" customWidth="1"/>
    <col min="1723" max="1723" width="41.109375" style="114" hidden="1" customWidth="1"/>
    <col min="1724" max="1724" width="32.6640625" style="114" hidden="1" customWidth="1"/>
    <col min="1725" max="1725" width="10" style="114" hidden="1" customWidth="1"/>
    <col min="1726" max="1726" width="30.44140625" style="114" hidden="1" customWidth="1"/>
    <col min="1727" max="1727" width="9.6640625" style="114" hidden="1" customWidth="1"/>
    <col min="1728" max="1728" width="38.44140625" style="114" hidden="1" customWidth="1"/>
    <col min="1729" max="1731" width="39.6640625" style="114" hidden="1" customWidth="1"/>
    <col min="1732" max="1732" width="41.109375" style="114" hidden="1" customWidth="1"/>
    <col min="1733" max="1733" width="32.109375" style="114" hidden="1" customWidth="1"/>
    <col min="1734" max="1734" width="10" style="114" hidden="1" customWidth="1"/>
    <col min="1735" max="1735" width="30.44140625" style="114" hidden="1" customWidth="1"/>
    <col min="1736" max="1736" width="9.6640625" style="114" hidden="1" customWidth="1"/>
    <col min="1737" max="1737" width="38.109375" style="114" hidden="1" customWidth="1"/>
    <col min="1738" max="1740" width="39.6640625" style="114" hidden="1" customWidth="1"/>
    <col min="1741" max="1741" width="41.109375" style="114" hidden="1" customWidth="1"/>
    <col min="1742" max="1742" width="33.6640625" style="114" hidden="1" customWidth="1"/>
    <col min="1743" max="1743" width="10" style="114" hidden="1" customWidth="1"/>
    <col min="1744" max="1744" width="30.44140625" style="114" hidden="1" customWidth="1"/>
    <col min="1745" max="1745" width="9.6640625" style="114" hidden="1" customWidth="1"/>
    <col min="1746" max="1746" width="36.88671875" style="114" hidden="1" customWidth="1"/>
    <col min="1747" max="1749" width="74.88671875" style="114" hidden="1" customWidth="1"/>
    <col min="1750" max="1750" width="41.109375" style="114" hidden="1" customWidth="1"/>
    <col min="1751" max="1751" width="13" style="114" hidden="1" customWidth="1"/>
    <col min="1752" max="1752" width="10" style="114" hidden="1" customWidth="1"/>
    <col min="1753" max="1753" width="30.44140625" style="114" hidden="1" customWidth="1"/>
    <col min="1754" max="1754" width="47.109375" style="114" hidden="1" customWidth="1"/>
    <col min="1755" max="1755" width="40" style="114" hidden="1" customWidth="1"/>
    <col min="1756" max="1758" width="39.6640625" style="114" hidden="1" customWidth="1"/>
    <col min="1759" max="1759" width="41.109375" style="114" hidden="1" customWidth="1"/>
    <col min="1760" max="1760" width="11.88671875" style="114" hidden="1" customWidth="1"/>
    <col min="1761" max="1763" width="14.33203125" style="114" hidden="1" customWidth="1"/>
    <col min="1764" max="1764" width="43.88671875" style="114" hidden="1" customWidth="1"/>
    <col min="1765" max="1767" width="39.6640625" style="114" hidden="1" customWidth="1"/>
    <col min="1768" max="1768" width="41.109375" style="114" hidden="1" customWidth="1"/>
    <col min="1769" max="1769" width="34.44140625" style="114" hidden="1" customWidth="1"/>
    <col min="1770" max="1770" width="10" style="114" hidden="1" customWidth="1"/>
    <col min="1771" max="1771" width="42" style="114" hidden="1" customWidth="1"/>
    <col min="1772" max="1772" width="9.6640625" style="114" hidden="1" customWidth="1"/>
    <col min="1773" max="1773" width="43.109375" style="114" hidden="1" customWidth="1"/>
    <col min="1774" max="1776" width="39.6640625" style="114" hidden="1" customWidth="1"/>
    <col min="1777" max="1777" width="41.109375" style="114" hidden="1" customWidth="1"/>
    <col min="1778" max="1778" width="30.109375" style="114" hidden="1" customWidth="1"/>
    <col min="1779" max="1781" width="14.33203125" style="114" hidden="1" customWidth="1"/>
    <col min="1782" max="1782" width="38.5546875" style="114" hidden="1" customWidth="1"/>
    <col min="1783" max="1785" width="65.109375" style="114" hidden="1" customWidth="1"/>
    <col min="1786" max="1786" width="41.109375" style="114" hidden="1" customWidth="1"/>
    <col min="1787" max="1787" width="33.6640625" style="114" hidden="1" customWidth="1"/>
    <col min="1788" max="1788" width="10" style="114" hidden="1" customWidth="1"/>
    <col min="1789" max="1789" width="30.44140625" style="114" hidden="1" customWidth="1"/>
    <col min="1790" max="1790" width="9.6640625" style="114" hidden="1" customWidth="1"/>
    <col min="1791" max="1791" width="29.88671875" style="114" hidden="1" customWidth="1"/>
    <col min="1792" max="1794" width="39.6640625" style="114" hidden="1" customWidth="1"/>
    <col min="1795" max="1795" width="41.109375" style="114" hidden="1" customWidth="1"/>
    <col min="1796" max="1796" width="32.109375" style="114" hidden="1" customWidth="1"/>
    <col min="1797" max="1797" width="10" style="114" hidden="1" customWidth="1"/>
    <col min="1798" max="1798" width="18.44140625" style="114" hidden="1" customWidth="1"/>
    <col min="1799" max="1799" width="9.6640625" style="114" hidden="1" customWidth="1"/>
    <col min="1800" max="1800" width="37.88671875" style="114" hidden="1" customWidth="1"/>
    <col min="1801" max="1803" width="39.6640625" style="114" hidden="1" customWidth="1"/>
    <col min="1804" max="1804" width="41.109375" style="114" hidden="1" customWidth="1"/>
    <col min="1805" max="1805" width="32.88671875" style="114" hidden="1" customWidth="1"/>
    <col min="1806" max="1806" width="10" style="114" hidden="1" customWidth="1"/>
    <col min="1807" max="1807" width="41" style="114" hidden="1" customWidth="1"/>
    <col min="1808" max="1808" width="9.6640625" style="114" hidden="1" customWidth="1"/>
    <col min="1809" max="1809" width="37.44140625" style="114" hidden="1" customWidth="1"/>
    <col min="1810" max="1812" width="50.44140625" style="114" hidden="1" customWidth="1"/>
    <col min="1813" max="1813" width="41.109375" style="114" hidden="1" customWidth="1"/>
    <col min="1814" max="1814" width="20.88671875" style="114" hidden="1" customWidth="1"/>
    <col min="1815" max="1815" width="10" style="114" hidden="1" customWidth="1"/>
    <col min="1816" max="1816" width="30.44140625" style="114" hidden="1" customWidth="1"/>
    <col min="1817" max="1817" width="9.6640625" style="114" hidden="1" customWidth="1"/>
    <col min="1818" max="1818" width="56.6640625" style="114" hidden="1" customWidth="1"/>
    <col min="1819" max="1821" width="74.88671875" style="114" hidden="1" customWidth="1"/>
    <col min="1822" max="1822" width="41.109375" style="114" hidden="1" customWidth="1"/>
    <col min="1823" max="1823" width="32.6640625" style="114" hidden="1" customWidth="1"/>
    <col min="1824" max="1824" width="10" style="114" hidden="1" customWidth="1"/>
    <col min="1825" max="1825" width="30.44140625" style="114" hidden="1" customWidth="1"/>
    <col min="1826" max="1826" width="9.6640625" style="114" hidden="1" customWidth="1"/>
    <col min="1827" max="1827" width="45.88671875" style="114" hidden="1" customWidth="1"/>
    <col min="1828" max="1830" width="39.6640625" style="114" hidden="1" customWidth="1"/>
    <col min="1831" max="1831" width="41.109375" style="114" hidden="1" customWidth="1"/>
    <col min="1832" max="1832" width="32.88671875" style="114" hidden="1" customWidth="1"/>
    <col min="1833" max="1833" width="10" style="114" hidden="1" customWidth="1"/>
    <col min="1834" max="1834" width="41" style="114" hidden="1" customWidth="1"/>
    <col min="1835" max="1835" width="9.6640625" style="114" hidden="1" customWidth="1"/>
    <col min="1836" max="1836" width="36.6640625" style="114" hidden="1" customWidth="1"/>
    <col min="1837" max="1839" width="39.6640625" style="114" hidden="1" customWidth="1"/>
    <col min="1840" max="1840" width="41.109375" style="114" hidden="1" customWidth="1"/>
    <col min="1841" max="1841" width="32.88671875" style="114" hidden="1" customWidth="1"/>
    <col min="1842" max="1842" width="10" style="114" hidden="1" customWidth="1"/>
    <col min="1843" max="1843" width="30.44140625" style="114" hidden="1" customWidth="1"/>
    <col min="1844" max="1844" width="9.6640625" style="114" hidden="1" customWidth="1"/>
    <col min="1845" max="1845" width="29.44140625" style="114" hidden="1" customWidth="1"/>
    <col min="1846" max="1848" width="39.6640625" style="114" hidden="1" customWidth="1"/>
    <col min="1849" max="1849" width="41.109375" style="114" hidden="1" customWidth="1"/>
    <col min="1850" max="1850" width="29.6640625" style="114" hidden="1" customWidth="1"/>
    <col min="1851" max="1851" width="10" style="114" hidden="1" customWidth="1"/>
    <col min="1852" max="1852" width="30.44140625" style="114" hidden="1" customWidth="1"/>
    <col min="1853" max="1853" width="9.6640625" style="114" hidden="1" customWidth="1"/>
    <col min="1854" max="1854" width="31.88671875" style="114" hidden="1" customWidth="1"/>
    <col min="1855" max="1857" width="39.6640625" style="114" hidden="1" customWidth="1"/>
    <col min="1858" max="1858" width="41.109375" style="114" hidden="1" customWidth="1"/>
    <col min="1859" max="1859" width="24.6640625" style="114" hidden="1" customWidth="1"/>
    <col min="1860" max="1860" width="10" style="114" hidden="1" customWidth="1"/>
    <col min="1861" max="1861" width="30.44140625" style="114" hidden="1" customWidth="1"/>
    <col min="1862" max="1862" width="9.6640625" style="114" hidden="1" customWidth="1"/>
    <col min="1863" max="1863" width="35" style="114" hidden="1" customWidth="1"/>
    <col min="1864" max="1866" width="39" style="114" hidden="1" customWidth="1"/>
    <col min="1867" max="1867" width="33.6640625" style="114" hidden="1" customWidth="1"/>
    <col min="1868" max="1868" width="30.5546875" style="114" hidden="1" customWidth="1"/>
    <col min="1869" max="1869" width="10" style="114" hidden="1" customWidth="1"/>
    <col min="1870" max="1870" width="30.44140625" style="114" hidden="1" customWidth="1"/>
    <col min="1871" max="1871" width="9.6640625" style="114" hidden="1" customWidth="1"/>
    <col min="1872" max="1872" width="45.33203125" style="114" hidden="1" customWidth="1"/>
    <col min="1873" max="1875" width="29.44140625" style="114" hidden="1" customWidth="1"/>
    <col min="1876" max="1876" width="33.6640625" style="114" hidden="1" customWidth="1"/>
    <col min="1877" max="1877" width="24.33203125" style="114" hidden="1" customWidth="1"/>
    <col min="1878" max="1878" width="13.6640625" style="114" hidden="1" customWidth="1"/>
    <col min="1879" max="1879" width="30.44140625" style="114" hidden="1" customWidth="1"/>
    <col min="1880" max="1880" width="9.6640625" style="114" hidden="1" customWidth="1"/>
    <col min="1881" max="1881" width="33.6640625" style="114" hidden="1" customWidth="1"/>
    <col min="1882" max="1884" width="31.109375" style="114" hidden="1" customWidth="1"/>
    <col min="1885" max="1885" width="33.6640625" style="114" hidden="1" customWidth="1"/>
    <col min="1886" max="1886" width="31.5546875" style="114" hidden="1" customWidth="1"/>
    <col min="1887" max="1889" width="14.33203125" style="114" hidden="1" customWidth="1"/>
    <col min="1890" max="1890" width="37.5546875" style="114" hidden="1" customWidth="1"/>
    <col min="1891" max="1893" width="70.6640625" style="114" hidden="1" customWidth="1"/>
    <col min="1894" max="1894" width="33.6640625" style="114" hidden="1" customWidth="1"/>
    <col min="1895" max="1895" width="29.88671875" style="114" hidden="1" customWidth="1"/>
    <col min="1896" max="1896" width="10" style="114" hidden="1" customWidth="1"/>
    <col min="1897" max="1897" width="30.44140625" style="114" hidden="1" customWidth="1"/>
    <col min="1898" max="1898" width="56.109375" style="114" hidden="1" customWidth="1"/>
    <col min="1899" max="1899" width="34.33203125" style="114" hidden="1" customWidth="1"/>
    <col min="1900" max="1902" width="70.6640625" style="114" hidden="1" customWidth="1"/>
    <col min="1903" max="1903" width="33.6640625" style="114" hidden="1" customWidth="1"/>
    <col min="1904" max="1904" width="29.88671875" style="114" hidden="1" customWidth="1"/>
    <col min="1905" max="1905" width="10" style="114" hidden="1" customWidth="1"/>
    <col min="1906" max="1906" width="19.109375" style="114" hidden="1" customWidth="1"/>
    <col min="1907" max="1907" width="9.6640625" style="114" hidden="1" customWidth="1"/>
    <col min="1908" max="1908" width="41.88671875" style="114" hidden="1" customWidth="1"/>
    <col min="1909" max="1911" width="49.88671875" style="114" hidden="1" customWidth="1"/>
    <col min="1912" max="1912" width="40.88671875" style="114" hidden="1" customWidth="1"/>
    <col min="1913" max="1913" width="33.88671875" style="114" hidden="1" customWidth="1"/>
    <col min="1914" max="1914" width="10" style="114" hidden="1" customWidth="1"/>
    <col min="1915" max="1915" width="18.44140625" style="114" hidden="1" customWidth="1"/>
    <col min="1916" max="1916" width="9.6640625" style="114" hidden="1" customWidth="1"/>
    <col min="1917" max="1919" width="37" style="114" hidden="1" customWidth="1"/>
    <col min="1920" max="1920" width="40.88671875" style="114" hidden="1" customWidth="1"/>
    <col min="1921" max="1921" width="33.88671875" style="114" hidden="1" customWidth="1"/>
    <col min="1922" max="1923" width="14.33203125" style="114" hidden="1" customWidth="1"/>
    <col min="1924" max="1924" width="39.88671875" style="114" hidden="1" customWidth="1"/>
    <col min="1925" max="1925" width="31.109375" style="114" hidden="1" customWidth="1"/>
    <col min="1926" max="1928" width="46.6640625" style="114" hidden="1" customWidth="1"/>
    <col min="1929" max="1929" width="38.88671875" style="114" hidden="1" customWidth="1"/>
    <col min="1930" max="1930" width="28.33203125" style="114" hidden="1" customWidth="1"/>
    <col min="1931" max="1931" width="10" style="114" hidden="1" customWidth="1"/>
    <col min="1932" max="1932" width="37.44140625" style="114" hidden="1" customWidth="1"/>
    <col min="1933" max="1933" width="9.6640625" style="114" hidden="1" customWidth="1"/>
    <col min="1934" max="1934" width="32.33203125" style="114" hidden="1" customWidth="1"/>
    <col min="1935" max="1937" width="37" style="114" hidden="1" customWidth="1"/>
    <col min="1938" max="1938" width="39.5546875" style="114" hidden="1" customWidth="1"/>
    <col min="1939" max="1939" width="33.88671875" style="114" hidden="1" customWidth="1"/>
    <col min="1940" max="1940" width="10" style="114" hidden="1" customWidth="1"/>
    <col min="1941" max="1941" width="18.44140625" style="114" hidden="1" customWidth="1"/>
    <col min="1942" max="1942" width="9.6640625" style="114" hidden="1" customWidth="1"/>
    <col min="1943" max="1943" width="33" style="114" hidden="1" customWidth="1"/>
    <col min="1944" max="1946" width="56.33203125" style="114" hidden="1" customWidth="1"/>
    <col min="1947" max="1947" width="62.6640625" style="114" hidden="1" customWidth="1"/>
    <col min="1948" max="1948" width="32.44140625" style="114" hidden="1" customWidth="1"/>
    <col min="1949" max="1949" width="9.6640625" style="114" hidden="1" customWidth="1"/>
    <col min="1950" max="1950" width="18.44140625" style="114" hidden="1" customWidth="1"/>
    <col min="1951" max="1951" width="9.6640625" style="114" hidden="1" customWidth="1"/>
    <col min="1952" max="1952" width="31.88671875" style="114" hidden="1" customWidth="1"/>
    <col min="1953" max="1955" width="47.5546875" style="114" hidden="1" customWidth="1"/>
    <col min="1956" max="1956" width="54" style="114" hidden="1" customWidth="1"/>
    <col min="1957" max="1957" width="32.44140625" style="114" hidden="1" customWidth="1"/>
    <col min="1958" max="1958" width="10" style="114" hidden="1" customWidth="1"/>
    <col min="1959" max="1959" width="18.44140625" style="114" hidden="1" customWidth="1"/>
    <col min="1960" max="1960" width="9.6640625" style="114" hidden="1" customWidth="1"/>
    <col min="1961" max="1961" width="33.109375" style="114" hidden="1" customWidth="1"/>
    <col min="1962" max="1964" width="37" style="114" hidden="1" customWidth="1"/>
    <col min="1965" max="1965" width="39.33203125" style="114" hidden="1" customWidth="1"/>
    <col min="1966" max="1966" width="33.88671875" style="114" hidden="1" customWidth="1"/>
    <col min="1967" max="1967" width="10" style="114" hidden="1" customWidth="1"/>
    <col min="1968" max="1968" width="18.44140625" style="114" hidden="1" customWidth="1"/>
    <col min="1969" max="1969" width="9.6640625" style="114" hidden="1" customWidth="1"/>
    <col min="1970" max="1970" width="32.6640625" style="114" hidden="1" customWidth="1"/>
    <col min="1971" max="1973" width="42.33203125" style="114" hidden="1" customWidth="1"/>
    <col min="1974" max="1974" width="46.5546875" style="114" hidden="1" customWidth="1"/>
    <col min="1975" max="1975" width="33.88671875" style="114" hidden="1" customWidth="1"/>
    <col min="1976" max="1976" width="10" style="114" hidden="1" customWidth="1"/>
    <col min="1977" max="1977" width="18.44140625" style="114" hidden="1" customWidth="1"/>
    <col min="1978" max="1978" width="9.6640625" style="114" hidden="1" customWidth="1"/>
    <col min="1979" max="1979" width="33" style="114" hidden="1" customWidth="1"/>
    <col min="1980" max="1982" width="34.33203125" style="114" hidden="1" customWidth="1"/>
    <col min="1983" max="1983" width="40.5546875" style="114" hidden="1" customWidth="1"/>
    <col min="1984" max="1984" width="32.44140625" style="114" hidden="1" customWidth="1"/>
    <col min="1985" max="1986" width="14.33203125" style="114" hidden="1" customWidth="1"/>
    <col min="1987" max="1987" width="9.6640625" style="114" hidden="1" customWidth="1"/>
    <col min="1988" max="1988" width="33.109375" style="114" hidden="1" customWidth="1"/>
    <col min="1989" max="1991" width="31.5546875" style="114" hidden="1" customWidth="1"/>
    <col min="1992" max="1992" width="38" style="114" hidden="1" customWidth="1"/>
    <col min="1993" max="1993" width="13" style="114" hidden="1" customWidth="1"/>
    <col min="1994" max="1995" width="14.33203125" style="114" hidden="1" customWidth="1"/>
    <col min="1996" max="1996" width="9.6640625" style="114" hidden="1" customWidth="1"/>
    <col min="1997" max="1997" width="31.6640625" style="114" hidden="1" customWidth="1"/>
    <col min="1998" max="2000" width="49.109375" style="114" hidden="1" customWidth="1"/>
    <col min="2001" max="2001" width="40.6640625" style="114" hidden="1" customWidth="1"/>
    <col min="2002" max="2002" width="32.44140625" style="114" hidden="1" customWidth="1"/>
    <col min="2003" max="2003" width="10" style="114" hidden="1" customWidth="1"/>
    <col min="2004" max="2004" width="18.44140625" style="114" hidden="1" customWidth="1"/>
    <col min="2005" max="2005" width="9.6640625" style="114" hidden="1" customWidth="1"/>
    <col min="2006" max="2008" width="49.109375" style="114" hidden="1" customWidth="1"/>
    <col min="2009" max="2009" width="40.6640625" style="114" hidden="1" customWidth="1"/>
    <col min="2010" max="2010" width="32.44140625" style="114" hidden="1" customWidth="1"/>
    <col min="2011" max="2013" width="14.33203125" style="114" hidden="1" customWidth="1"/>
    <col min="2014" max="2014" width="32.5546875" style="114" hidden="1" customWidth="1"/>
    <col min="2015" max="2017" width="72.109375" style="114" hidden="1" customWidth="1"/>
    <col min="2018" max="2018" width="78.5546875" style="114" hidden="1" customWidth="1"/>
    <col min="2019" max="2019" width="30.109375" style="114" hidden="1" customWidth="1"/>
    <col min="2020" max="2020" width="10" style="114" hidden="1" customWidth="1"/>
    <col min="2021" max="2021" width="18.44140625" style="114" hidden="1" customWidth="1"/>
    <col min="2022" max="2022" width="9.6640625" style="114" hidden="1" customWidth="1"/>
    <col min="2023" max="2023" width="37.5546875" style="114" hidden="1" customWidth="1"/>
    <col min="2024" max="2026" width="72.109375" style="114" hidden="1" customWidth="1"/>
    <col min="2027" max="2027" width="78.5546875" style="114" hidden="1" customWidth="1"/>
    <col min="2028" max="2028" width="30.109375" style="114" hidden="1" customWidth="1"/>
    <col min="2029" max="2029" width="10" style="114" hidden="1" customWidth="1"/>
    <col min="2030" max="2030" width="41" style="114" hidden="1" customWidth="1"/>
    <col min="2031" max="2031" width="9.6640625" style="114" hidden="1" customWidth="1"/>
    <col min="2032" max="2032" width="38.109375" style="114" hidden="1" customWidth="1"/>
    <col min="2033" max="2041" width="14.33203125" style="114" hidden="1" customWidth="1"/>
    <col min="2042" max="2042" width="15.5546875" style="114" hidden="1" customWidth="1"/>
    <col min="2043" max="2044" width="39.6640625" style="114" hidden="1" customWidth="1"/>
    <col min="2045" max="2045" width="41.109375" style="114" hidden="1" customWidth="1"/>
    <col min="2046" max="2046" width="32.88671875" style="114" hidden="1" customWidth="1"/>
    <col min="2047" max="2047" width="10" style="114" hidden="1" customWidth="1"/>
    <col min="2048" max="2048" width="30.44140625" style="114" hidden="1" customWidth="1"/>
    <col min="2049" max="2049" width="9.6640625" style="114" hidden="1" customWidth="1"/>
    <col min="2050" max="2050" width="29.44140625" style="114" hidden="1" customWidth="1"/>
    <col min="2051" max="2054" width="39.6640625" style="114" hidden="1" customWidth="1"/>
    <col min="2055" max="2055" width="41.109375" style="114" hidden="1" customWidth="1"/>
    <col min="2056" max="2056" width="29.6640625" style="114" hidden="1" customWidth="1"/>
    <col min="2057" max="2057" width="10" style="114" hidden="1" customWidth="1"/>
    <col min="2058" max="2058" width="30.44140625" style="114" hidden="1" customWidth="1"/>
    <col min="2059" max="2059" width="9.6640625" style="114" hidden="1" customWidth="1"/>
    <col min="2060" max="2060" width="31.88671875" style="114" hidden="1" customWidth="1"/>
    <col min="2061" max="2064" width="39.6640625" style="114" hidden="1" customWidth="1"/>
    <col min="2065" max="2065" width="41.109375" style="114" hidden="1" customWidth="1"/>
    <col min="2066" max="2066" width="24.6640625" style="114" hidden="1" customWidth="1"/>
    <col min="2067" max="2067" width="10" style="114" hidden="1" customWidth="1"/>
    <col min="2068" max="2068" width="30.44140625" style="114" hidden="1" customWidth="1"/>
    <col min="2069" max="2069" width="9.6640625" style="114" hidden="1" customWidth="1"/>
    <col min="2070" max="2070" width="35" style="114" hidden="1" customWidth="1"/>
    <col min="2071" max="2074" width="39" style="114" hidden="1" customWidth="1"/>
    <col min="2075" max="2075" width="33.6640625" style="114" hidden="1" customWidth="1"/>
    <col min="2076" max="2076" width="30.5546875" style="114" hidden="1" customWidth="1"/>
    <col min="2077" max="2077" width="10" style="114" hidden="1" customWidth="1"/>
    <col min="2078" max="2078" width="30.44140625" style="114" hidden="1" customWidth="1"/>
    <col min="2079" max="2079" width="9.6640625" style="114" hidden="1" customWidth="1"/>
    <col min="2080" max="2080" width="45.33203125" style="114" hidden="1" customWidth="1"/>
    <col min="2081" max="2084" width="29.44140625" style="114" hidden="1" customWidth="1"/>
    <col min="2085" max="2085" width="33.6640625" style="114" hidden="1" customWidth="1"/>
    <col min="2086" max="2086" width="24.33203125" style="114" hidden="1" customWidth="1"/>
    <col min="2087" max="2087" width="13.6640625" style="114" hidden="1" customWidth="1"/>
    <col min="2088" max="2088" width="30.44140625" style="114" hidden="1" customWidth="1"/>
    <col min="2089" max="2089" width="9.6640625" style="114" hidden="1" customWidth="1"/>
    <col min="2090" max="2090" width="33.6640625" style="114" hidden="1" customWidth="1"/>
    <col min="2091" max="2094" width="31.109375" style="114" hidden="1" customWidth="1"/>
    <col min="2095" max="2095" width="33.6640625" style="114" hidden="1" customWidth="1"/>
    <col min="2096" max="2096" width="31.5546875" style="114" hidden="1" customWidth="1"/>
    <col min="2097" max="2099" width="14.33203125" style="114" hidden="1" customWidth="1"/>
    <col min="2100" max="2100" width="37.5546875" style="114" hidden="1" customWidth="1"/>
    <col min="2101" max="2104" width="70.6640625" style="114" hidden="1" customWidth="1"/>
    <col min="2105" max="2105" width="33.6640625" style="114" hidden="1" customWidth="1"/>
    <col min="2106" max="2106" width="29.88671875" style="114" hidden="1" customWidth="1"/>
    <col min="2107" max="2107" width="10" style="114" hidden="1" customWidth="1"/>
    <col min="2108" max="2108" width="30.44140625" style="114" hidden="1" customWidth="1"/>
    <col min="2109" max="2109" width="56.109375" style="114" hidden="1" customWidth="1"/>
    <col min="2110" max="2110" width="34.33203125" style="114" hidden="1" customWidth="1"/>
    <col min="2111" max="2114" width="70.6640625" style="114" hidden="1" customWidth="1"/>
    <col min="2115" max="2115" width="33.6640625" style="114" hidden="1" customWidth="1"/>
    <col min="2116" max="2116" width="29.88671875" style="114" hidden="1" customWidth="1"/>
    <col min="2117" max="2117" width="10" style="114" hidden="1" customWidth="1"/>
    <col min="2118" max="2118" width="19.109375" style="114" hidden="1" customWidth="1"/>
    <col min="2119" max="2119" width="9.6640625" style="114" hidden="1" customWidth="1"/>
    <col min="2120" max="2120" width="41.88671875" style="114" hidden="1" customWidth="1"/>
    <col min="2121" max="2124" width="49.88671875" style="114" hidden="1" customWidth="1"/>
    <col min="2125" max="2125" width="40.88671875" style="114" hidden="1" customWidth="1"/>
    <col min="2126" max="2126" width="33.88671875" style="114" hidden="1" customWidth="1"/>
    <col min="2127" max="2127" width="10" style="114" hidden="1" customWidth="1"/>
    <col min="2128" max="2128" width="18.44140625" style="114" hidden="1" customWidth="1"/>
    <col min="2129" max="2129" width="9.6640625" style="114" hidden="1" customWidth="1"/>
    <col min="2130" max="2133" width="37" style="114" hidden="1" customWidth="1"/>
    <col min="2134" max="2134" width="40.88671875" style="114" hidden="1" customWidth="1"/>
    <col min="2135" max="2135" width="33.88671875" style="114" hidden="1" customWidth="1"/>
    <col min="2136" max="2137" width="14.33203125" style="114" hidden="1" customWidth="1"/>
    <col min="2138" max="2138" width="39.88671875" style="114" hidden="1" customWidth="1"/>
    <col min="2139" max="2139" width="31.109375" style="114" hidden="1" customWidth="1"/>
    <col min="2140" max="2143" width="46.6640625" style="114" hidden="1" customWidth="1"/>
    <col min="2144" max="2144" width="38.88671875" style="114" hidden="1" customWidth="1"/>
    <col min="2145" max="2145" width="28.33203125" style="114" hidden="1" customWidth="1"/>
    <col min="2146" max="2146" width="10" style="114" hidden="1" customWidth="1"/>
    <col min="2147" max="2147" width="37.44140625" style="114" hidden="1" customWidth="1"/>
    <col min="2148" max="2148" width="9.6640625" style="114" hidden="1" customWidth="1"/>
    <col min="2149" max="2149" width="32.33203125" style="114" hidden="1" customWidth="1"/>
    <col min="2150" max="2153" width="37" style="114" hidden="1" customWidth="1"/>
    <col min="2154" max="2154" width="39.5546875" style="114" hidden="1" customWidth="1"/>
    <col min="2155" max="2155" width="33.88671875" style="114" hidden="1" customWidth="1"/>
    <col min="2156" max="2156" width="10" style="114" hidden="1" customWidth="1"/>
    <col min="2157" max="2157" width="18.44140625" style="114" hidden="1" customWidth="1"/>
    <col min="2158" max="2158" width="9.6640625" style="114" hidden="1" customWidth="1"/>
    <col min="2159" max="2159" width="33" style="114" hidden="1" customWidth="1"/>
    <col min="2160" max="2163" width="56.33203125" style="114" hidden="1" customWidth="1"/>
    <col min="2164" max="2164" width="62.6640625" style="114" hidden="1" customWidth="1"/>
    <col min="2165" max="2165" width="32.44140625" style="114" hidden="1" customWidth="1"/>
    <col min="2166" max="2166" width="9.6640625" style="114" hidden="1" customWidth="1"/>
    <col min="2167" max="2167" width="18.44140625" style="114" hidden="1" customWidth="1"/>
    <col min="2168" max="2168" width="9.6640625" style="114" hidden="1" customWidth="1"/>
    <col min="2169" max="2169" width="31.88671875" style="114" hidden="1" customWidth="1"/>
    <col min="2170" max="2173" width="47.5546875" style="114" hidden="1" customWidth="1"/>
    <col min="2174" max="2174" width="54" style="114" hidden="1" customWidth="1"/>
    <col min="2175" max="2175" width="32.44140625" style="114" hidden="1" customWidth="1"/>
    <col min="2176" max="2176" width="10" style="114" hidden="1" customWidth="1"/>
    <col min="2177" max="2177" width="18.44140625" style="114" hidden="1" customWidth="1"/>
    <col min="2178" max="2178" width="9.6640625" style="114" hidden="1" customWidth="1"/>
    <col min="2179" max="2179" width="33.109375" style="114" hidden="1" customWidth="1"/>
    <col min="2180" max="2183" width="37" style="114" hidden="1" customWidth="1"/>
    <col min="2184" max="2184" width="39.33203125" style="114" hidden="1" customWidth="1"/>
    <col min="2185" max="2185" width="33.88671875" style="114" hidden="1" customWidth="1"/>
    <col min="2186" max="2186" width="10" style="114" hidden="1" customWidth="1"/>
    <col min="2187" max="2187" width="18.44140625" style="114" hidden="1" customWidth="1"/>
    <col min="2188" max="2188" width="9.6640625" style="114" hidden="1" customWidth="1"/>
    <col min="2189" max="2189" width="32.6640625" style="114" hidden="1" customWidth="1"/>
    <col min="2190" max="2193" width="42.33203125" style="114" hidden="1" customWidth="1"/>
    <col min="2194" max="2194" width="46.5546875" style="114" hidden="1" customWidth="1"/>
    <col min="2195" max="2195" width="33.88671875" style="114" hidden="1" customWidth="1"/>
    <col min="2196" max="2196" width="10" style="114" hidden="1" customWidth="1"/>
    <col min="2197" max="2197" width="18.44140625" style="114" hidden="1" customWidth="1"/>
    <col min="2198" max="2198" width="9.6640625" style="114" hidden="1" customWidth="1"/>
    <col min="2199" max="2199" width="33" style="114" hidden="1" customWidth="1"/>
    <col min="2200" max="2203" width="34.33203125" style="114" hidden="1" customWidth="1"/>
    <col min="2204" max="2204" width="40.5546875" style="114" hidden="1" customWidth="1"/>
    <col min="2205" max="2205" width="32.44140625" style="114" hidden="1" customWidth="1"/>
    <col min="2206" max="2207" width="14.33203125" style="114" hidden="1" customWidth="1"/>
    <col min="2208" max="2208" width="9.6640625" style="114" hidden="1" customWidth="1"/>
    <col min="2209" max="2209" width="33.109375" style="114" hidden="1" customWidth="1"/>
    <col min="2210" max="2213" width="31.5546875" style="114" hidden="1" customWidth="1"/>
    <col min="2214" max="2214" width="38" style="114" hidden="1" customWidth="1"/>
    <col min="2215" max="2215" width="13" style="114" hidden="1" customWidth="1"/>
    <col min="2216" max="2217" width="14.33203125" style="114" hidden="1" customWidth="1"/>
    <col min="2218" max="2218" width="9.6640625" style="114" hidden="1" customWidth="1"/>
    <col min="2219" max="2219" width="31.6640625" style="114" hidden="1" customWidth="1"/>
    <col min="2220" max="2223" width="49.109375" style="114" hidden="1" customWidth="1"/>
    <col min="2224" max="2224" width="40.6640625" style="114" hidden="1" customWidth="1"/>
    <col min="2225" max="2225" width="32.44140625" style="114" hidden="1" customWidth="1"/>
    <col min="2226" max="2226" width="10" style="114" hidden="1" customWidth="1"/>
    <col min="2227" max="2227" width="18.44140625" style="114" hidden="1" customWidth="1"/>
    <col min="2228" max="2228" width="9.6640625" style="114" hidden="1" customWidth="1"/>
    <col min="2229" max="2232" width="49.109375" style="114" hidden="1" customWidth="1"/>
    <col min="2233" max="2233" width="40.6640625" style="114" hidden="1" customWidth="1"/>
    <col min="2234" max="2234" width="32.44140625" style="114" hidden="1" customWidth="1"/>
    <col min="2235" max="2237" width="14.33203125" style="114" hidden="1" customWidth="1"/>
    <col min="2238" max="2238" width="32.5546875" style="114" hidden="1" customWidth="1"/>
    <col min="2239" max="2242" width="72.109375" style="114" hidden="1" customWidth="1"/>
    <col min="2243" max="2243" width="78.5546875" style="114" hidden="1" customWidth="1"/>
    <col min="2244" max="2244" width="30.109375" style="114" hidden="1" customWidth="1"/>
    <col min="2245" max="2245" width="10" style="114" hidden="1" customWidth="1"/>
    <col min="2246" max="2246" width="18.44140625" style="114" hidden="1" customWidth="1"/>
    <col min="2247" max="2247" width="9.6640625" style="114" hidden="1" customWidth="1"/>
    <col min="2248" max="2248" width="37.5546875" style="114" hidden="1" customWidth="1"/>
    <col min="2249" max="2252" width="72.109375" style="114" hidden="1" customWidth="1"/>
    <col min="2253" max="2253" width="78.5546875" style="114" hidden="1" customWidth="1"/>
    <col min="2254" max="2254" width="30.109375" style="114" hidden="1" customWidth="1"/>
    <col min="2255" max="2255" width="10" style="114" hidden="1" customWidth="1"/>
    <col min="2256" max="2256" width="41" style="114" hidden="1" customWidth="1"/>
    <col min="2257" max="2257" width="9.6640625" style="114" hidden="1" customWidth="1"/>
    <col min="2258" max="2258" width="38.109375" style="114" hidden="1" customWidth="1"/>
    <col min="2259" max="2268" width="14.33203125" style="114" hidden="1" customWidth="1"/>
    <col min="2269" max="2269" width="15.5546875" style="114" hidden="1" customWidth="1"/>
    <col min="2270" max="16384" width="11.44140625" style="114" hidden="1"/>
  </cols>
  <sheetData>
    <row r="1" spans="1:10" ht="24.75" customHeight="1" x14ac:dyDescent="0.25">
      <c r="A1" s="204" t="s">
        <v>735</v>
      </c>
      <c r="B1" s="116"/>
    </row>
    <row r="2" spans="1:10" s="200" customFormat="1" ht="22.5" customHeight="1" x14ac:dyDescent="0.3">
      <c r="A2" s="236"/>
      <c r="B2" s="271" t="s">
        <v>1224</v>
      </c>
      <c r="C2" s="271"/>
      <c r="D2" s="234"/>
      <c r="E2" s="201"/>
      <c r="H2" s="205"/>
      <c r="I2" s="201"/>
    </row>
    <row r="3" spans="1:10" ht="177.75" customHeight="1" x14ac:dyDescent="0.25">
      <c r="D3" s="373"/>
      <c r="E3" s="373"/>
      <c r="F3" s="373"/>
      <c r="H3" s="224"/>
    </row>
    <row r="4" spans="1:10" s="235" customFormat="1" ht="27.6" x14ac:dyDescent="0.25">
      <c r="A4" s="457" t="s">
        <v>73</v>
      </c>
      <c r="B4" s="457" t="s">
        <v>0</v>
      </c>
      <c r="C4" s="459" t="s">
        <v>129</v>
      </c>
      <c r="D4" s="456" t="s">
        <v>988</v>
      </c>
      <c r="E4" s="460" t="s">
        <v>962</v>
      </c>
      <c r="F4" s="457" t="s">
        <v>13</v>
      </c>
      <c r="G4" s="457" t="s">
        <v>78</v>
      </c>
      <c r="H4" s="457" t="s">
        <v>736</v>
      </c>
      <c r="I4" s="457" t="s">
        <v>4</v>
      </c>
      <c r="J4" s="458" t="s">
        <v>157</v>
      </c>
    </row>
    <row r="5" spans="1:10" ht="27.6" x14ac:dyDescent="0.25">
      <c r="A5" s="455" t="s">
        <v>161</v>
      </c>
      <c r="B5" s="114" t="s">
        <v>929</v>
      </c>
      <c r="C5" s="114">
        <v>74612</v>
      </c>
      <c r="D5" s="114" t="s">
        <v>986</v>
      </c>
      <c r="E5" s="269">
        <v>5</v>
      </c>
      <c r="F5" s="114" t="s">
        <v>282</v>
      </c>
      <c r="G5" s="115">
        <v>6</v>
      </c>
      <c r="H5" s="114" t="s">
        <v>1222</v>
      </c>
      <c r="I5" s="114" t="s">
        <v>32</v>
      </c>
      <c r="J5" s="114" t="s">
        <v>163</v>
      </c>
    </row>
    <row r="6" spans="1:10" x14ac:dyDescent="0.25">
      <c r="A6" s="455"/>
      <c r="B6" s="114" t="s">
        <v>930</v>
      </c>
      <c r="C6" s="267">
        <v>51702</v>
      </c>
      <c r="D6" s="114" t="s">
        <v>997</v>
      </c>
      <c r="E6" s="269">
        <v>5</v>
      </c>
      <c r="F6" s="114" t="s">
        <v>40</v>
      </c>
      <c r="G6" s="115">
        <v>7</v>
      </c>
      <c r="H6" s="114" t="s">
        <v>1222</v>
      </c>
      <c r="I6" s="114" t="s">
        <v>32</v>
      </c>
      <c r="J6" s="114" t="s">
        <v>163</v>
      </c>
    </row>
    <row r="7" spans="1:10" x14ac:dyDescent="0.25">
      <c r="A7" s="455"/>
      <c r="B7" s="114" t="s">
        <v>932</v>
      </c>
      <c r="C7" s="267">
        <v>57402</v>
      </c>
      <c r="D7" s="114" t="s">
        <v>867</v>
      </c>
      <c r="E7" s="269">
        <v>5</v>
      </c>
      <c r="F7" s="114" t="s">
        <v>367</v>
      </c>
      <c r="G7" s="115">
        <v>4</v>
      </c>
      <c r="H7" s="114" t="s">
        <v>1222</v>
      </c>
      <c r="I7" s="114" t="s">
        <v>1100</v>
      </c>
      <c r="J7" s="114" t="s">
        <v>343</v>
      </c>
    </row>
    <row r="8" spans="1:10" x14ac:dyDescent="0.25">
      <c r="A8" s="455"/>
      <c r="C8" s="267">
        <v>57604</v>
      </c>
      <c r="D8" s="114" t="s">
        <v>868</v>
      </c>
      <c r="E8" s="269">
        <v>5</v>
      </c>
      <c r="F8" s="114" t="s">
        <v>367</v>
      </c>
      <c r="G8" s="115">
        <v>4</v>
      </c>
      <c r="H8" s="114" t="s">
        <v>1222</v>
      </c>
      <c r="I8" s="114" t="s">
        <v>1101</v>
      </c>
      <c r="J8" s="114" t="s">
        <v>343</v>
      </c>
    </row>
    <row r="9" spans="1:10" x14ac:dyDescent="0.25">
      <c r="A9" s="455"/>
      <c r="C9" s="267" t="s">
        <v>359</v>
      </c>
      <c r="D9" s="114" t="s">
        <v>991</v>
      </c>
      <c r="E9" s="269" t="s">
        <v>662</v>
      </c>
      <c r="F9" s="114" t="s">
        <v>39</v>
      </c>
      <c r="G9" s="115">
        <v>7</v>
      </c>
      <c r="H9" s="114" t="s">
        <v>1222</v>
      </c>
      <c r="I9" s="114" t="s">
        <v>396</v>
      </c>
      <c r="J9" s="114" t="s">
        <v>343</v>
      </c>
    </row>
    <row r="10" spans="1:10" x14ac:dyDescent="0.25">
      <c r="A10" s="455"/>
      <c r="B10" s="114" t="s">
        <v>933</v>
      </c>
      <c r="C10" s="267">
        <v>46601</v>
      </c>
      <c r="D10" s="114" t="s">
        <v>978</v>
      </c>
      <c r="E10" s="269">
        <v>5</v>
      </c>
      <c r="F10" s="114" t="s">
        <v>39</v>
      </c>
      <c r="G10" s="115">
        <v>6</v>
      </c>
      <c r="H10" s="114" t="s">
        <v>1222</v>
      </c>
      <c r="I10" s="114" t="s">
        <v>347</v>
      </c>
      <c r="J10" s="114" t="s">
        <v>343</v>
      </c>
    </row>
    <row r="11" spans="1:10" x14ac:dyDescent="0.25">
      <c r="A11" s="455"/>
      <c r="C11" s="267" t="s">
        <v>349</v>
      </c>
      <c r="D11" s="114" t="s">
        <v>979</v>
      </c>
      <c r="E11" s="269" t="s">
        <v>662</v>
      </c>
      <c r="F11" s="114" t="s">
        <v>39</v>
      </c>
      <c r="G11" s="115">
        <v>7</v>
      </c>
      <c r="H11" s="114" t="s">
        <v>1222</v>
      </c>
      <c r="I11" s="114" t="s">
        <v>394</v>
      </c>
      <c r="J11" s="114" t="s">
        <v>343</v>
      </c>
    </row>
    <row r="12" spans="1:10" x14ac:dyDescent="0.25">
      <c r="A12" s="455"/>
      <c r="B12" s="114" t="s">
        <v>938</v>
      </c>
      <c r="C12" s="267">
        <v>70106</v>
      </c>
      <c r="D12" s="114" t="s">
        <v>980</v>
      </c>
      <c r="E12" s="269">
        <v>5</v>
      </c>
      <c r="F12" s="114" t="s">
        <v>62</v>
      </c>
      <c r="G12" s="115">
        <v>1</v>
      </c>
      <c r="H12" s="114" t="s">
        <v>1222</v>
      </c>
      <c r="I12" s="114" t="s">
        <v>1097</v>
      </c>
      <c r="J12" s="114" t="s">
        <v>343</v>
      </c>
    </row>
    <row r="13" spans="1:10" x14ac:dyDescent="0.25">
      <c r="A13" s="455"/>
      <c r="C13" s="267" t="s">
        <v>351</v>
      </c>
      <c r="D13" s="114" t="s">
        <v>981</v>
      </c>
      <c r="E13" s="269" t="s">
        <v>662</v>
      </c>
      <c r="F13" s="114" t="s">
        <v>39</v>
      </c>
      <c r="G13" s="115">
        <v>7</v>
      </c>
      <c r="H13" s="114" t="s">
        <v>1222</v>
      </c>
      <c r="I13" s="114" t="s">
        <v>395</v>
      </c>
      <c r="J13" s="114" t="s">
        <v>343</v>
      </c>
    </row>
    <row r="14" spans="1:10" x14ac:dyDescent="0.25">
      <c r="A14" s="455"/>
      <c r="B14" s="114" t="s">
        <v>945</v>
      </c>
      <c r="C14" s="267" t="s">
        <v>353</v>
      </c>
      <c r="D14" s="114" t="s">
        <v>982</v>
      </c>
      <c r="E14" s="269" t="s">
        <v>662</v>
      </c>
      <c r="F14" s="114" t="s">
        <v>39</v>
      </c>
      <c r="G14" s="115">
        <v>3</v>
      </c>
      <c r="H14" s="114" t="s">
        <v>1222</v>
      </c>
      <c r="I14" s="114" t="s">
        <v>354</v>
      </c>
      <c r="J14" s="114" t="s">
        <v>343</v>
      </c>
    </row>
    <row r="15" spans="1:10" x14ac:dyDescent="0.25">
      <c r="A15" s="455"/>
      <c r="B15" s="114" t="s">
        <v>948</v>
      </c>
      <c r="C15" s="267">
        <v>35202</v>
      </c>
      <c r="D15" s="114" t="s">
        <v>793</v>
      </c>
      <c r="E15" s="269">
        <v>5</v>
      </c>
      <c r="F15" s="114" t="s">
        <v>260</v>
      </c>
      <c r="G15" s="115">
        <v>2</v>
      </c>
      <c r="H15" s="114" t="s">
        <v>1222</v>
      </c>
      <c r="I15" s="114" t="s">
        <v>32</v>
      </c>
      <c r="J15" s="114" t="s">
        <v>163</v>
      </c>
    </row>
    <row r="16" spans="1:10" x14ac:dyDescent="0.25">
      <c r="A16" s="455"/>
      <c r="C16" s="267">
        <v>35204</v>
      </c>
      <c r="D16" s="114" t="s">
        <v>849</v>
      </c>
      <c r="E16" s="269">
        <v>5</v>
      </c>
      <c r="F16" s="114" t="s">
        <v>260</v>
      </c>
      <c r="G16" s="115">
        <v>2</v>
      </c>
      <c r="H16" s="114" t="s">
        <v>1222</v>
      </c>
      <c r="I16" s="114" t="s">
        <v>32</v>
      </c>
      <c r="J16" s="114" t="s">
        <v>163</v>
      </c>
    </row>
    <row r="17" spans="1:10" x14ac:dyDescent="0.25">
      <c r="A17" s="455"/>
      <c r="C17" s="267">
        <v>35205</v>
      </c>
      <c r="D17" s="114" t="s">
        <v>811</v>
      </c>
      <c r="E17" s="269">
        <v>5</v>
      </c>
      <c r="F17" s="114" t="s">
        <v>296</v>
      </c>
      <c r="G17" s="115">
        <v>2</v>
      </c>
      <c r="H17" s="114" t="s">
        <v>1222</v>
      </c>
      <c r="I17" s="114" t="s">
        <v>32</v>
      </c>
      <c r="J17" s="114" t="s">
        <v>163</v>
      </c>
    </row>
    <row r="18" spans="1:10" x14ac:dyDescent="0.25">
      <c r="A18" s="455"/>
      <c r="C18" s="267">
        <v>35201</v>
      </c>
      <c r="D18" s="114" t="s">
        <v>1001</v>
      </c>
      <c r="E18" s="269">
        <v>5</v>
      </c>
      <c r="F18" s="114" t="s">
        <v>210</v>
      </c>
      <c r="G18" s="115">
        <v>2</v>
      </c>
      <c r="H18" s="114" t="s">
        <v>1222</v>
      </c>
      <c r="I18" s="114" t="s">
        <v>32</v>
      </c>
      <c r="J18" s="114" t="s">
        <v>163</v>
      </c>
    </row>
    <row r="19" spans="1:10" x14ac:dyDescent="0.25">
      <c r="A19" s="455"/>
      <c r="C19" s="267">
        <v>35203</v>
      </c>
      <c r="D19" s="114" t="s">
        <v>848</v>
      </c>
      <c r="E19" s="269">
        <v>5</v>
      </c>
      <c r="F19" s="114" t="s">
        <v>298</v>
      </c>
      <c r="G19" s="115">
        <v>2</v>
      </c>
      <c r="H19" s="114" t="s">
        <v>1222</v>
      </c>
      <c r="I19" s="114" t="s">
        <v>342</v>
      </c>
      <c r="J19" s="114" t="s">
        <v>163</v>
      </c>
    </row>
    <row r="20" spans="1:10" x14ac:dyDescent="0.25">
      <c r="A20" s="455"/>
      <c r="B20" s="114" t="s">
        <v>949</v>
      </c>
      <c r="C20" s="267">
        <v>28113</v>
      </c>
      <c r="D20" s="114" t="s">
        <v>983</v>
      </c>
      <c r="E20" s="269">
        <v>5</v>
      </c>
      <c r="F20" s="114" t="s">
        <v>62</v>
      </c>
      <c r="G20" s="115" t="s">
        <v>32</v>
      </c>
      <c r="H20" s="114" t="s">
        <v>1222</v>
      </c>
      <c r="I20" s="114" t="s">
        <v>32</v>
      </c>
      <c r="J20" s="114" t="s">
        <v>343</v>
      </c>
    </row>
    <row r="21" spans="1:10" x14ac:dyDescent="0.25">
      <c r="A21" s="455"/>
      <c r="C21" s="267" t="s">
        <v>356</v>
      </c>
      <c r="D21" s="114" t="s">
        <v>984</v>
      </c>
      <c r="E21" s="269" t="s">
        <v>662</v>
      </c>
      <c r="F21" s="114" t="s">
        <v>39</v>
      </c>
      <c r="G21" s="115">
        <v>3</v>
      </c>
      <c r="H21" s="114" t="s">
        <v>1222</v>
      </c>
      <c r="I21" s="114" t="s">
        <v>357</v>
      </c>
      <c r="J21" s="114" t="s">
        <v>343</v>
      </c>
    </row>
    <row r="22" spans="1:10" x14ac:dyDescent="0.25">
      <c r="A22" s="455"/>
      <c r="B22" s="114" t="s">
        <v>950</v>
      </c>
      <c r="C22" s="267">
        <v>38105</v>
      </c>
      <c r="D22" s="114" t="s">
        <v>810</v>
      </c>
      <c r="E22" s="269">
        <v>5</v>
      </c>
      <c r="F22" s="114" t="s">
        <v>59</v>
      </c>
      <c r="G22" s="115">
        <v>1</v>
      </c>
      <c r="H22" s="114" t="s">
        <v>1222</v>
      </c>
      <c r="I22" s="114" t="s">
        <v>32</v>
      </c>
      <c r="J22" s="114" t="s">
        <v>397</v>
      </c>
    </row>
    <row r="23" spans="1:10" x14ac:dyDescent="0.25">
      <c r="A23" s="455"/>
      <c r="B23" s="114" t="s">
        <v>957</v>
      </c>
      <c r="C23" s="267">
        <v>56101</v>
      </c>
      <c r="D23" s="114" t="s">
        <v>850</v>
      </c>
      <c r="E23" s="269">
        <v>5</v>
      </c>
      <c r="F23" s="114" t="s">
        <v>62</v>
      </c>
      <c r="G23" s="115" t="s">
        <v>314</v>
      </c>
      <c r="H23" s="114" t="s">
        <v>1222</v>
      </c>
      <c r="I23" s="114" t="s">
        <v>379</v>
      </c>
      <c r="J23" s="114" t="s">
        <v>343</v>
      </c>
    </row>
    <row r="24" spans="1:10" x14ac:dyDescent="0.25">
      <c r="A24" s="455"/>
      <c r="B24" s="114" t="s">
        <v>1088</v>
      </c>
      <c r="C24" s="114">
        <v>17108</v>
      </c>
      <c r="D24" s="114" t="s">
        <v>814</v>
      </c>
      <c r="E24" s="269">
        <v>5</v>
      </c>
      <c r="F24" s="114" t="s">
        <v>38</v>
      </c>
      <c r="G24" s="115">
        <v>1</v>
      </c>
      <c r="H24" s="114" t="s">
        <v>1222</v>
      </c>
      <c r="I24" s="114" t="s">
        <v>674</v>
      </c>
      <c r="J24" s="114" t="s">
        <v>397</v>
      </c>
    </row>
    <row r="25" spans="1:10" x14ac:dyDescent="0.25">
      <c r="A25" s="455"/>
      <c r="C25" s="114">
        <v>17109</v>
      </c>
      <c r="D25" s="114" t="s">
        <v>815</v>
      </c>
      <c r="E25" s="269">
        <v>0</v>
      </c>
      <c r="F25" s="114" t="s">
        <v>41</v>
      </c>
      <c r="G25" s="115">
        <v>1</v>
      </c>
      <c r="H25" s="114" t="s">
        <v>1222</v>
      </c>
      <c r="I25" s="114" t="s">
        <v>674</v>
      </c>
      <c r="J25" s="114" t="s">
        <v>397</v>
      </c>
    </row>
    <row r="26" spans="1:10" x14ac:dyDescent="0.25">
      <c r="A26" s="455"/>
      <c r="B26" s="114" t="s">
        <v>959</v>
      </c>
      <c r="C26" s="267">
        <v>36202</v>
      </c>
      <c r="D26" s="114" t="s">
        <v>1003</v>
      </c>
      <c r="E26" s="269">
        <v>5</v>
      </c>
      <c r="F26" s="114" t="s">
        <v>260</v>
      </c>
      <c r="G26" s="115">
        <v>2</v>
      </c>
      <c r="H26" s="114" t="s">
        <v>1222</v>
      </c>
      <c r="I26" s="114" t="s">
        <v>32</v>
      </c>
      <c r="J26" s="114" t="s">
        <v>163</v>
      </c>
    </row>
    <row r="27" spans="1:10" ht="27.6" x14ac:dyDescent="0.25">
      <c r="A27" s="455" t="s">
        <v>172</v>
      </c>
      <c r="B27" s="114" t="s">
        <v>930</v>
      </c>
      <c r="C27" s="267">
        <v>51102</v>
      </c>
      <c r="D27" s="114" t="s">
        <v>994</v>
      </c>
      <c r="E27" s="269">
        <v>5</v>
      </c>
      <c r="F27" s="114" t="s">
        <v>38</v>
      </c>
      <c r="G27" s="115">
        <v>1</v>
      </c>
      <c r="H27" s="114" t="s">
        <v>1222</v>
      </c>
      <c r="I27" s="114" t="s">
        <v>340</v>
      </c>
      <c r="J27" s="114" t="s">
        <v>163</v>
      </c>
    </row>
    <row r="28" spans="1:10" x14ac:dyDescent="0.25">
      <c r="A28" s="455"/>
      <c r="C28" s="267">
        <v>51103</v>
      </c>
      <c r="D28" s="114" t="s">
        <v>995</v>
      </c>
      <c r="E28" s="269">
        <v>0</v>
      </c>
      <c r="F28" s="114" t="s">
        <v>38</v>
      </c>
      <c r="G28" s="115">
        <v>1</v>
      </c>
      <c r="H28" s="114" t="s">
        <v>1222</v>
      </c>
      <c r="I28" s="114" t="s">
        <v>340</v>
      </c>
      <c r="J28" s="114" t="s">
        <v>163</v>
      </c>
    </row>
    <row r="29" spans="1:10" x14ac:dyDescent="0.25">
      <c r="A29" s="455"/>
      <c r="B29" s="114" t="s">
        <v>936</v>
      </c>
      <c r="C29" s="267">
        <v>93603</v>
      </c>
      <c r="D29" s="114" t="s">
        <v>890</v>
      </c>
      <c r="E29" s="269">
        <v>5</v>
      </c>
      <c r="F29" s="114" t="s">
        <v>203</v>
      </c>
      <c r="G29" s="115">
        <v>6</v>
      </c>
      <c r="H29" s="114" t="s">
        <v>1222</v>
      </c>
      <c r="I29" s="114" t="s">
        <v>32</v>
      </c>
      <c r="J29" s="114" t="s">
        <v>163</v>
      </c>
    </row>
    <row r="30" spans="1:10" x14ac:dyDescent="0.25">
      <c r="A30" s="455"/>
      <c r="C30" s="267">
        <v>93606</v>
      </c>
      <c r="D30" s="114" t="s">
        <v>886</v>
      </c>
      <c r="E30" s="269">
        <v>5</v>
      </c>
      <c r="F30" s="114" t="s">
        <v>62</v>
      </c>
      <c r="G30" s="115">
        <v>6</v>
      </c>
      <c r="H30" s="114" t="s">
        <v>1222</v>
      </c>
      <c r="I30" s="114" t="s">
        <v>241</v>
      </c>
      <c r="J30" s="114" t="s">
        <v>163</v>
      </c>
    </row>
    <row r="31" spans="1:10" x14ac:dyDescent="0.25">
      <c r="A31" s="455"/>
      <c r="C31" s="267">
        <v>90305</v>
      </c>
      <c r="D31" s="114" t="s">
        <v>999</v>
      </c>
      <c r="E31" s="269">
        <v>5</v>
      </c>
      <c r="F31" s="114" t="s">
        <v>62</v>
      </c>
      <c r="G31" s="115">
        <v>3</v>
      </c>
      <c r="H31" s="114" t="s">
        <v>1222</v>
      </c>
      <c r="I31" s="114" t="s">
        <v>1104</v>
      </c>
      <c r="J31" s="114" t="s">
        <v>163</v>
      </c>
    </row>
    <row r="32" spans="1:10" x14ac:dyDescent="0.25">
      <c r="A32" s="455"/>
      <c r="C32" s="267">
        <v>90306</v>
      </c>
      <c r="D32" s="114" t="s">
        <v>781</v>
      </c>
      <c r="E32" s="269">
        <v>0</v>
      </c>
      <c r="F32" s="114" t="s">
        <v>62</v>
      </c>
      <c r="G32" s="115">
        <v>3</v>
      </c>
      <c r="H32" s="114" t="s">
        <v>1222</v>
      </c>
      <c r="I32" s="114" t="s">
        <v>1104</v>
      </c>
      <c r="J32" s="114" t="s">
        <v>163</v>
      </c>
    </row>
    <row r="33" spans="1:10" x14ac:dyDescent="0.25">
      <c r="A33" s="455"/>
      <c r="B33" s="114" t="s">
        <v>951</v>
      </c>
      <c r="C33" s="267">
        <v>40203</v>
      </c>
      <c r="D33" s="114" t="s">
        <v>821</v>
      </c>
      <c r="E33" s="269">
        <v>5</v>
      </c>
      <c r="F33" s="114" t="s">
        <v>260</v>
      </c>
      <c r="G33" s="115">
        <v>2</v>
      </c>
      <c r="H33" s="114" t="s">
        <v>1222</v>
      </c>
      <c r="I33" s="114" t="s">
        <v>32</v>
      </c>
      <c r="J33" s="114" t="s">
        <v>163</v>
      </c>
    </row>
    <row r="34" spans="1:10" x14ac:dyDescent="0.25">
      <c r="A34" s="455" t="s">
        <v>404</v>
      </c>
      <c r="B34" s="114" t="s">
        <v>958</v>
      </c>
      <c r="C34" s="267">
        <v>14203</v>
      </c>
      <c r="D34" s="114" t="s">
        <v>858</v>
      </c>
      <c r="E34" s="269">
        <v>5</v>
      </c>
      <c r="F34" s="114" t="s">
        <v>210</v>
      </c>
      <c r="G34" s="115" t="s">
        <v>314</v>
      </c>
      <c r="H34" s="114" t="s">
        <v>1222</v>
      </c>
      <c r="I34" s="114" t="s">
        <v>415</v>
      </c>
      <c r="J34" s="114" t="s">
        <v>397</v>
      </c>
    </row>
    <row r="35" spans="1:10" x14ac:dyDescent="0.25">
      <c r="A35" s="455"/>
      <c r="C35" s="267">
        <v>14204</v>
      </c>
      <c r="D35" s="114" t="s">
        <v>784</v>
      </c>
      <c r="E35" s="269">
        <v>0</v>
      </c>
      <c r="F35" s="114" t="s">
        <v>210</v>
      </c>
      <c r="G35" s="115" t="s">
        <v>314</v>
      </c>
      <c r="H35" s="114" t="s">
        <v>1222</v>
      </c>
      <c r="I35" s="114" t="s">
        <v>415</v>
      </c>
      <c r="J35" s="114" t="s">
        <v>397</v>
      </c>
    </row>
    <row r="36" spans="1:10" x14ac:dyDescent="0.25">
      <c r="A36" s="455"/>
      <c r="C36" s="267">
        <v>14205</v>
      </c>
      <c r="D36" s="114" t="s">
        <v>787</v>
      </c>
      <c r="E36" s="269">
        <v>5</v>
      </c>
      <c r="F36" s="114" t="s">
        <v>62</v>
      </c>
      <c r="G36" s="115" t="s">
        <v>314</v>
      </c>
      <c r="H36" s="114" t="s">
        <v>1222</v>
      </c>
      <c r="I36" s="114" t="s">
        <v>418</v>
      </c>
      <c r="J36" s="114" t="s">
        <v>397</v>
      </c>
    </row>
    <row r="37" spans="1:10" x14ac:dyDescent="0.25">
      <c r="A37" s="455"/>
      <c r="C37" s="267">
        <v>14206</v>
      </c>
      <c r="D37" s="114" t="s">
        <v>788</v>
      </c>
      <c r="E37" s="269">
        <v>0</v>
      </c>
      <c r="F37" s="114" t="s">
        <v>41</v>
      </c>
      <c r="G37" s="115" t="s">
        <v>314</v>
      </c>
      <c r="H37" s="114" t="s">
        <v>1222</v>
      </c>
      <c r="I37" s="114" t="s">
        <v>418</v>
      </c>
      <c r="J37" s="114" t="s">
        <v>397</v>
      </c>
    </row>
    <row r="38" spans="1:10" x14ac:dyDescent="0.25">
      <c r="A38" s="455"/>
      <c r="C38" s="267">
        <v>14207</v>
      </c>
      <c r="D38" s="114" t="s">
        <v>814</v>
      </c>
      <c r="E38" s="269">
        <v>5</v>
      </c>
      <c r="F38" s="114" t="s">
        <v>62</v>
      </c>
      <c r="G38" s="115" t="s">
        <v>314</v>
      </c>
      <c r="H38" s="114" t="s">
        <v>1222</v>
      </c>
      <c r="I38" s="114" t="s">
        <v>420</v>
      </c>
      <c r="J38" s="114" t="s">
        <v>397</v>
      </c>
    </row>
    <row r="39" spans="1:10" x14ac:dyDescent="0.25">
      <c r="A39" s="455"/>
      <c r="C39" s="267">
        <v>14208</v>
      </c>
      <c r="D39" s="114" t="s">
        <v>816</v>
      </c>
      <c r="E39" s="269">
        <v>0</v>
      </c>
      <c r="F39" s="114" t="s">
        <v>41</v>
      </c>
      <c r="G39" s="115" t="s">
        <v>314</v>
      </c>
      <c r="H39" s="114" t="s">
        <v>1222</v>
      </c>
      <c r="I39" s="114" t="s">
        <v>420</v>
      </c>
      <c r="J39" s="114" t="s">
        <v>397</v>
      </c>
    </row>
    <row r="40" spans="1:10" x14ac:dyDescent="0.25">
      <c r="A40" s="455"/>
      <c r="C40" s="267" t="s">
        <v>421</v>
      </c>
      <c r="D40" s="114" t="s">
        <v>1019</v>
      </c>
      <c r="E40" s="269">
        <v>30</v>
      </c>
      <c r="F40" s="114" t="s">
        <v>39</v>
      </c>
      <c r="G40" s="115">
        <v>3</v>
      </c>
      <c r="H40" s="114" t="s">
        <v>1222</v>
      </c>
      <c r="I40" s="114" t="s">
        <v>32</v>
      </c>
      <c r="J40" s="114" t="s">
        <v>397</v>
      </c>
    </row>
    <row r="41" spans="1:10" ht="41.4" x14ac:dyDescent="0.25">
      <c r="A41" s="455" t="s">
        <v>182</v>
      </c>
      <c r="B41" s="114" t="s">
        <v>930</v>
      </c>
      <c r="C41" s="267">
        <v>51402</v>
      </c>
      <c r="D41" s="114" t="s">
        <v>996</v>
      </c>
      <c r="E41" s="269">
        <v>5</v>
      </c>
      <c r="F41" s="114" t="s">
        <v>38</v>
      </c>
      <c r="G41" s="115">
        <v>4</v>
      </c>
      <c r="H41" s="114" t="s">
        <v>1222</v>
      </c>
      <c r="I41" s="114" t="s">
        <v>32</v>
      </c>
      <c r="J41" s="114" t="s">
        <v>163</v>
      </c>
    </row>
    <row r="42" spans="1:10" x14ac:dyDescent="0.25">
      <c r="A42" s="455"/>
      <c r="C42" s="267">
        <v>51704</v>
      </c>
      <c r="D42" s="114" t="s">
        <v>1139</v>
      </c>
      <c r="E42" s="269">
        <v>5</v>
      </c>
      <c r="F42" s="114" t="s">
        <v>62</v>
      </c>
      <c r="G42" s="115">
        <v>7</v>
      </c>
      <c r="H42" s="114" t="s">
        <v>1222</v>
      </c>
      <c r="I42" s="114" t="s">
        <v>32</v>
      </c>
      <c r="J42" s="114" t="s">
        <v>163</v>
      </c>
    </row>
    <row r="43" spans="1:10" x14ac:dyDescent="0.25">
      <c r="A43" s="455"/>
      <c r="B43" s="114" t="s">
        <v>934</v>
      </c>
      <c r="C43" s="267">
        <v>71911</v>
      </c>
      <c r="D43" s="114" t="s">
        <v>998</v>
      </c>
      <c r="E43" s="269">
        <v>5</v>
      </c>
      <c r="F43" s="114" t="s">
        <v>62</v>
      </c>
      <c r="G43" s="115">
        <v>6</v>
      </c>
      <c r="H43" s="114" t="s">
        <v>1222</v>
      </c>
      <c r="I43" s="114" t="s">
        <v>32</v>
      </c>
      <c r="J43" s="114" t="s">
        <v>163</v>
      </c>
    </row>
    <row r="44" spans="1:10" x14ac:dyDescent="0.25">
      <c r="A44" s="455"/>
      <c r="B44" s="114" t="s">
        <v>936</v>
      </c>
      <c r="C44" s="267">
        <v>90302</v>
      </c>
      <c r="D44" s="114" t="s">
        <v>882</v>
      </c>
      <c r="E44" s="269">
        <v>5</v>
      </c>
      <c r="F44" s="114" t="s">
        <v>62</v>
      </c>
      <c r="G44" s="115">
        <v>3</v>
      </c>
      <c r="H44" s="114" t="s">
        <v>1222</v>
      </c>
      <c r="I44" s="114" t="s">
        <v>32</v>
      </c>
      <c r="J44" s="114" t="s">
        <v>163</v>
      </c>
    </row>
    <row r="45" spans="1:10" x14ac:dyDescent="0.25">
      <c r="A45" s="455"/>
      <c r="C45" s="267">
        <v>93601</v>
      </c>
      <c r="D45" s="114" t="s">
        <v>874</v>
      </c>
      <c r="E45" s="269">
        <v>5</v>
      </c>
      <c r="F45" s="114" t="s">
        <v>62</v>
      </c>
      <c r="G45" s="115">
        <v>6</v>
      </c>
      <c r="H45" s="114" t="s">
        <v>1222</v>
      </c>
      <c r="I45" s="114" t="s">
        <v>246</v>
      </c>
      <c r="J45" s="114" t="s">
        <v>163</v>
      </c>
    </row>
    <row r="46" spans="1:10" x14ac:dyDescent="0.25">
      <c r="A46" s="455"/>
      <c r="C46" s="267">
        <v>93609</v>
      </c>
      <c r="D46" s="114" t="s">
        <v>894</v>
      </c>
      <c r="E46" s="269">
        <v>5</v>
      </c>
      <c r="F46" s="114" t="s">
        <v>62</v>
      </c>
      <c r="G46" s="115">
        <v>6</v>
      </c>
      <c r="H46" s="114" t="s">
        <v>1222</v>
      </c>
      <c r="I46" s="114" t="s">
        <v>32</v>
      </c>
      <c r="J46" s="114" t="s">
        <v>163</v>
      </c>
    </row>
    <row r="47" spans="1:10" x14ac:dyDescent="0.25">
      <c r="A47" s="455"/>
      <c r="C47" s="267">
        <v>93610</v>
      </c>
      <c r="D47" s="114" t="s">
        <v>888</v>
      </c>
      <c r="E47" s="269">
        <v>5</v>
      </c>
      <c r="F47" s="114" t="s">
        <v>62</v>
      </c>
      <c r="G47" s="115">
        <v>6</v>
      </c>
      <c r="H47" s="114" t="s">
        <v>1222</v>
      </c>
      <c r="I47" s="114" t="s">
        <v>246</v>
      </c>
      <c r="J47" s="114" t="s">
        <v>163</v>
      </c>
    </row>
    <row r="48" spans="1:10" x14ac:dyDescent="0.25">
      <c r="A48" s="455"/>
      <c r="C48" s="114">
        <v>93705</v>
      </c>
      <c r="D48" s="114" t="s">
        <v>893</v>
      </c>
      <c r="E48" s="269">
        <v>5</v>
      </c>
      <c r="F48" s="114" t="s">
        <v>62</v>
      </c>
      <c r="G48" s="115">
        <v>7</v>
      </c>
      <c r="H48" s="114" t="s">
        <v>1222</v>
      </c>
      <c r="I48" s="114" t="s">
        <v>32</v>
      </c>
      <c r="J48" s="114" t="s">
        <v>163</v>
      </c>
    </row>
    <row r="49" spans="1:10" x14ac:dyDescent="0.25">
      <c r="A49" s="455"/>
      <c r="B49" s="114" t="s">
        <v>952</v>
      </c>
      <c r="C49" s="267">
        <v>32204</v>
      </c>
      <c r="D49" s="114" t="s">
        <v>823</v>
      </c>
      <c r="E49" s="269">
        <v>5</v>
      </c>
      <c r="F49" s="114" t="s">
        <v>39</v>
      </c>
      <c r="G49" s="115">
        <v>2</v>
      </c>
      <c r="H49" s="114" t="s">
        <v>1222</v>
      </c>
      <c r="I49" s="114" t="s">
        <v>32</v>
      </c>
      <c r="J49" s="114" t="s">
        <v>163</v>
      </c>
    </row>
    <row r="50" spans="1:10" x14ac:dyDescent="0.25">
      <c r="A50" s="455"/>
      <c r="B50" s="114" t="s">
        <v>954</v>
      </c>
      <c r="C50" s="267">
        <v>34205</v>
      </c>
      <c r="D50" s="114" t="s">
        <v>843</v>
      </c>
      <c r="E50" s="269">
        <v>5</v>
      </c>
      <c r="F50" s="114" t="s">
        <v>320</v>
      </c>
      <c r="G50" s="115">
        <v>2</v>
      </c>
      <c r="H50" s="114" t="s">
        <v>1222</v>
      </c>
      <c r="I50" s="114" t="s">
        <v>318</v>
      </c>
      <c r="J50" s="114" t="s">
        <v>163</v>
      </c>
    </row>
    <row r="51" spans="1:10" x14ac:dyDescent="0.25">
      <c r="A51" s="455"/>
      <c r="C51" s="267">
        <v>34204</v>
      </c>
      <c r="D51" s="114" t="s">
        <v>789</v>
      </c>
      <c r="E51" s="269">
        <v>5</v>
      </c>
      <c r="F51" s="114" t="s">
        <v>320</v>
      </c>
      <c r="G51" s="115">
        <v>2</v>
      </c>
      <c r="H51" s="114" t="s">
        <v>1222</v>
      </c>
      <c r="I51" s="114" t="s">
        <v>318</v>
      </c>
      <c r="J51" s="114" t="s">
        <v>163</v>
      </c>
    </row>
    <row r="52" spans="1:10" x14ac:dyDescent="0.25">
      <c r="A52" s="455"/>
      <c r="B52" s="114" t="s">
        <v>959</v>
      </c>
      <c r="C52" s="267">
        <v>36205</v>
      </c>
      <c r="D52" s="114" t="s">
        <v>829</v>
      </c>
      <c r="E52" s="269">
        <v>5</v>
      </c>
      <c r="F52" s="114" t="s">
        <v>260</v>
      </c>
      <c r="G52" s="115">
        <v>2</v>
      </c>
      <c r="H52" s="114" t="s">
        <v>1222</v>
      </c>
      <c r="I52" s="114" t="s">
        <v>32</v>
      </c>
      <c r="J52" s="114" t="s">
        <v>163</v>
      </c>
    </row>
    <row r="53" spans="1:10" ht="41.4" x14ac:dyDescent="0.25">
      <c r="A53" s="455" t="s">
        <v>208</v>
      </c>
      <c r="B53" s="114" t="s">
        <v>935</v>
      </c>
      <c r="C53" s="267">
        <v>64704</v>
      </c>
      <c r="D53" s="114" t="s">
        <v>859</v>
      </c>
      <c r="E53" s="269">
        <v>5</v>
      </c>
      <c r="F53" s="114" t="s">
        <v>40</v>
      </c>
      <c r="G53" s="115">
        <v>7</v>
      </c>
      <c r="H53" s="114" t="s">
        <v>1222</v>
      </c>
      <c r="I53" s="114" t="s">
        <v>32</v>
      </c>
      <c r="J53" s="114" t="s">
        <v>163</v>
      </c>
    </row>
    <row r="54" spans="1:10" x14ac:dyDescent="0.25">
      <c r="A54" s="455"/>
      <c r="C54" s="267">
        <v>64707</v>
      </c>
      <c r="D54" s="114" t="s">
        <v>800</v>
      </c>
      <c r="E54" s="269">
        <v>5</v>
      </c>
      <c r="F54" s="114" t="s">
        <v>39</v>
      </c>
      <c r="G54" s="115">
        <v>7</v>
      </c>
      <c r="H54" s="114" t="s">
        <v>1222</v>
      </c>
      <c r="I54" s="114" t="s">
        <v>221</v>
      </c>
      <c r="J54" s="114" t="s">
        <v>163</v>
      </c>
    </row>
    <row r="55" spans="1:10" x14ac:dyDescent="0.25">
      <c r="A55" s="455"/>
      <c r="B55" s="114" t="s">
        <v>937</v>
      </c>
      <c r="C55" s="267">
        <v>63701</v>
      </c>
      <c r="D55" s="114" t="s">
        <v>1007</v>
      </c>
      <c r="E55" s="269">
        <v>5</v>
      </c>
      <c r="F55" s="114" t="s">
        <v>39</v>
      </c>
      <c r="G55" s="115">
        <v>7</v>
      </c>
      <c r="H55" s="114" t="s">
        <v>1222</v>
      </c>
      <c r="I55" s="114" t="s">
        <v>32</v>
      </c>
      <c r="J55" s="114" t="s">
        <v>397</v>
      </c>
    </row>
    <row r="56" spans="1:10" x14ac:dyDescent="0.25">
      <c r="A56" s="455"/>
      <c r="C56" s="267">
        <v>63316</v>
      </c>
      <c r="D56" s="114" t="s">
        <v>797</v>
      </c>
      <c r="E56" s="269">
        <v>5</v>
      </c>
      <c r="F56" s="114" t="s">
        <v>40</v>
      </c>
      <c r="G56" s="115">
        <v>3</v>
      </c>
      <c r="H56" s="114" t="s">
        <v>1222</v>
      </c>
      <c r="I56" s="114" t="s">
        <v>32</v>
      </c>
      <c r="J56" s="114" t="s">
        <v>397</v>
      </c>
    </row>
    <row r="57" spans="1:10" x14ac:dyDescent="0.25">
      <c r="A57" s="455"/>
      <c r="B57" s="114" t="s">
        <v>940</v>
      </c>
      <c r="C57" s="267">
        <v>61409</v>
      </c>
      <c r="D57" s="114" t="s">
        <v>1016</v>
      </c>
      <c r="E57" s="269">
        <v>5</v>
      </c>
      <c r="F57" s="114" t="s">
        <v>367</v>
      </c>
      <c r="G57" s="115" t="s">
        <v>435</v>
      </c>
      <c r="H57" s="114" t="s">
        <v>1222</v>
      </c>
      <c r="I57" s="114" t="s">
        <v>32</v>
      </c>
      <c r="J57" s="114" t="s">
        <v>397</v>
      </c>
    </row>
    <row r="58" spans="1:10" x14ac:dyDescent="0.25">
      <c r="A58" s="455"/>
      <c r="C58" s="267">
        <v>61603</v>
      </c>
      <c r="D58" s="114" t="s">
        <v>845</v>
      </c>
      <c r="E58" s="269">
        <v>5</v>
      </c>
      <c r="F58" s="114" t="s">
        <v>62</v>
      </c>
      <c r="G58" s="115" t="s">
        <v>435</v>
      </c>
      <c r="H58" s="114" t="s">
        <v>1222</v>
      </c>
      <c r="I58" s="114" t="s">
        <v>440</v>
      </c>
      <c r="J58" s="114" t="s">
        <v>397</v>
      </c>
    </row>
    <row r="59" spans="1:10" x14ac:dyDescent="0.25">
      <c r="A59" s="455"/>
      <c r="C59" s="267">
        <v>61608</v>
      </c>
      <c r="D59" s="114" t="s">
        <v>1017</v>
      </c>
      <c r="E59" s="269">
        <v>5</v>
      </c>
      <c r="F59" s="114" t="s">
        <v>62</v>
      </c>
      <c r="G59" s="115" t="s">
        <v>435</v>
      </c>
      <c r="H59" s="114" t="s">
        <v>1222</v>
      </c>
      <c r="I59" s="114" t="s">
        <v>1091</v>
      </c>
      <c r="J59" s="114" t="s">
        <v>397</v>
      </c>
    </row>
    <row r="60" spans="1:10" x14ac:dyDescent="0.25">
      <c r="A60" s="455"/>
      <c r="C60" s="267">
        <v>61410</v>
      </c>
      <c r="D60" s="114" t="s">
        <v>838</v>
      </c>
      <c r="E60" s="269">
        <v>5</v>
      </c>
      <c r="F60" s="114" t="s">
        <v>305</v>
      </c>
      <c r="G60" s="115" t="s">
        <v>435</v>
      </c>
      <c r="H60" s="114" t="s">
        <v>1222</v>
      </c>
      <c r="I60" s="114" t="s">
        <v>32</v>
      </c>
      <c r="J60" s="114" t="s">
        <v>397</v>
      </c>
    </row>
    <row r="61" spans="1:10" x14ac:dyDescent="0.25">
      <c r="A61" s="455"/>
      <c r="C61" s="114">
        <v>61303</v>
      </c>
      <c r="D61" s="114" t="s">
        <v>1123</v>
      </c>
      <c r="E61" s="269">
        <v>5</v>
      </c>
      <c r="F61" s="114" t="s">
        <v>62</v>
      </c>
      <c r="G61" s="115">
        <v>3</v>
      </c>
      <c r="H61" s="114" t="s">
        <v>1222</v>
      </c>
      <c r="I61" s="114" t="s">
        <v>32</v>
      </c>
      <c r="J61" s="114" t="s">
        <v>397</v>
      </c>
    </row>
    <row r="62" spans="1:10" x14ac:dyDescent="0.25">
      <c r="A62" s="455"/>
      <c r="C62" s="114">
        <v>61202</v>
      </c>
      <c r="D62" s="114" t="s">
        <v>1126</v>
      </c>
      <c r="E62" s="269">
        <v>5</v>
      </c>
      <c r="F62" s="114" t="s">
        <v>62</v>
      </c>
      <c r="G62" s="115">
        <v>3</v>
      </c>
      <c r="H62" s="114" t="s">
        <v>1222</v>
      </c>
      <c r="I62" s="114" t="s">
        <v>32</v>
      </c>
      <c r="J62" s="114" t="s">
        <v>397</v>
      </c>
    </row>
    <row r="63" spans="1:10" x14ac:dyDescent="0.25">
      <c r="A63" s="455"/>
      <c r="B63" s="114" t="s">
        <v>955</v>
      </c>
      <c r="C63" s="267" t="s">
        <v>445</v>
      </c>
      <c r="D63" s="114" t="s">
        <v>1018</v>
      </c>
      <c r="E63" s="269">
        <v>29</v>
      </c>
      <c r="F63" s="114" t="s">
        <v>39</v>
      </c>
      <c r="G63" s="115">
        <v>3</v>
      </c>
      <c r="H63" s="114" t="s">
        <v>1222</v>
      </c>
      <c r="I63" s="114" t="s">
        <v>32</v>
      </c>
      <c r="J63" s="114" t="s">
        <v>397</v>
      </c>
    </row>
    <row r="64" spans="1:10" x14ac:dyDescent="0.25">
      <c r="A64" s="455" t="s">
        <v>1</v>
      </c>
      <c r="B64" s="114" t="s">
        <v>927</v>
      </c>
      <c r="C64" s="267">
        <v>11101</v>
      </c>
      <c r="D64" s="114" t="s">
        <v>971</v>
      </c>
      <c r="E64" s="269">
        <v>5</v>
      </c>
      <c r="F64" s="114" t="s">
        <v>38</v>
      </c>
      <c r="G64" s="115" t="s">
        <v>32</v>
      </c>
      <c r="H64" s="114" t="s">
        <v>1222</v>
      </c>
      <c r="I64" s="114" t="s">
        <v>1058</v>
      </c>
      <c r="J64" s="114" t="s">
        <v>160</v>
      </c>
    </row>
    <row r="65" spans="1:10" x14ac:dyDescent="0.25">
      <c r="A65" s="455"/>
      <c r="C65" s="267">
        <v>11111</v>
      </c>
      <c r="D65" s="114" t="s">
        <v>876</v>
      </c>
      <c r="E65" s="269">
        <v>2</v>
      </c>
      <c r="F65" s="114"/>
      <c r="G65" s="114"/>
      <c r="H65" s="114"/>
      <c r="I65" s="114"/>
    </row>
    <row r="66" spans="1:10" x14ac:dyDescent="0.25">
      <c r="A66" s="455"/>
      <c r="C66" s="267">
        <v>11112</v>
      </c>
      <c r="D66" s="114" t="s">
        <v>877</v>
      </c>
      <c r="E66" s="269">
        <v>3</v>
      </c>
      <c r="F66" s="114"/>
      <c r="G66" s="114"/>
      <c r="H66" s="114"/>
      <c r="I66" s="114"/>
    </row>
    <row r="67" spans="1:10" x14ac:dyDescent="0.25">
      <c r="A67" s="455"/>
      <c r="C67" s="267">
        <v>11113</v>
      </c>
      <c r="D67" s="114" t="s">
        <v>878</v>
      </c>
      <c r="E67" s="269">
        <v>2</v>
      </c>
      <c r="F67" s="114"/>
      <c r="G67" s="114"/>
      <c r="H67" s="114"/>
      <c r="I67" s="114"/>
    </row>
    <row r="68" spans="1:10" x14ac:dyDescent="0.25">
      <c r="A68" s="455"/>
      <c r="C68" s="267">
        <v>11114</v>
      </c>
      <c r="D68" s="114" t="s">
        <v>879</v>
      </c>
      <c r="E68" s="269">
        <v>3</v>
      </c>
      <c r="F68" s="114"/>
      <c r="G68" s="114"/>
      <c r="H68" s="114"/>
      <c r="I68" s="114"/>
    </row>
    <row r="69" spans="1:10" x14ac:dyDescent="0.25">
      <c r="A69" s="455"/>
      <c r="C69" s="267">
        <v>11121</v>
      </c>
      <c r="D69" s="114" t="s">
        <v>880</v>
      </c>
      <c r="E69" s="269">
        <v>2</v>
      </c>
      <c r="F69" s="114"/>
      <c r="G69" s="114"/>
      <c r="H69" s="114"/>
      <c r="I69" s="114"/>
    </row>
    <row r="70" spans="1:10" x14ac:dyDescent="0.25">
      <c r="A70" s="455"/>
      <c r="C70" s="267">
        <v>11122</v>
      </c>
      <c r="D70" s="114" t="s">
        <v>881</v>
      </c>
      <c r="E70" s="269">
        <v>3</v>
      </c>
      <c r="F70" s="114"/>
      <c r="G70" s="114"/>
      <c r="H70" s="114"/>
      <c r="I70" s="114"/>
    </row>
    <row r="71" spans="1:10" x14ac:dyDescent="0.25">
      <c r="A71" s="455"/>
      <c r="C71" s="267">
        <v>11123</v>
      </c>
      <c r="D71" s="114" t="s">
        <v>873</v>
      </c>
      <c r="E71" s="269">
        <v>3</v>
      </c>
      <c r="F71" s="114"/>
      <c r="G71" s="114"/>
      <c r="H71" s="114"/>
      <c r="I71" s="114"/>
    </row>
    <row r="72" spans="1:10" x14ac:dyDescent="0.25">
      <c r="A72" s="455"/>
      <c r="B72" s="114" t="s">
        <v>929</v>
      </c>
      <c r="C72" s="267">
        <v>74208</v>
      </c>
      <c r="D72" s="114" t="s">
        <v>985</v>
      </c>
      <c r="E72" s="269">
        <v>5</v>
      </c>
      <c r="F72" s="114" t="s">
        <v>62</v>
      </c>
      <c r="G72" s="115">
        <v>2</v>
      </c>
      <c r="H72" s="114" t="s">
        <v>1222</v>
      </c>
      <c r="I72" s="114" t="s">
        <v>493</v>
      </c>
      <c r="J72" s="114" t="s">
        <v>163</v>
      </c>
    </row>
    <row r="73" spans="1:10" x14ac:dyDescent="0.25">
      <c r="A73" s="455"/>
      <c r="B73" s="114" t="s">
        <v>930</v>
      </c>
      <c r="C73" s="267">
        <v>51111</v>
      </c>
      <c r="D73" s="114" t="s">
        <v>992</v>
      </c>
      <c r="E73" s="269">
        <v>3</v>
      </c>
      <c r="F73" s="114"/>
      <c r="G73" s="114"/>
      <c r="H73" s="114"/>
      <c r="I73" s="114"/>
    </row>
    <row r="74" spans="1:10" x14ac:dyDescent="0.25">
      <c r="A74" s="455"/>
      <c r="C74" s="267">
        <v>51202</v>
      </c>
      <c r="D74" s="114" t="s">
        <v>993</v>
      </c>
      <c r="E74" s="269">
        <v>2</v>
      </c>
      <c r="F74" s="114"/>
      <c r="G74" s="114"/>
      <c r="H74" s="114"/>
      <c r="I74" s="114"/>
    </row>
    <row r="75" spans="1:10" x14ac:dyDescent="0.25">
      <c r="A75" s="455"/>
      <c r="C75" s="267">
        <v>51401</v>
      </c>
      <c r="D75" s="114" t="s">
        <v>987</v>
      </c>
      <c r="E75" s="269">
        <v>5</v>
      </c>
      <c r="F75" s="114" t="s">
        <v>38</v>
      </c>
      <c r="G75" s="115">
        <v>4</v>
      </c>
      <c r="H75" s="114" t="s">
        <v>1222</v>
      </c>
      <c r="I75" s="114" t="s">
        <v>341</v>
      </c>
      <c r="J75" s="114" t="s">
        <v>163</v>
      </c>
    </row>
    <row r="76" spans="1:10" x14ac:dyDescent="0.25">
      <c r="A76" s="455"/>
      <c r="B76" s="114" t="s">
        <v>935</v>
      </c>
      <c r="C76" s="267">
        <v>64404</v>
      </c>
      <c r="D76" s="114" t="s">
        <v>779</v>
      </c>
      <c r="E76" s="269">
        <v>0</v>
      </c>
      <c r="F76" s="114" t="s">
        <v>203</v>
      </c>
      <c r="G76" s="115">
        <v>4</v>
      </c>
      <c r="H76" s="114" t="s">
        <v>1222</v>
      </c>
      <c r="I76" s="114" t="s">
        <v>225</v>
      </c>
      <c r="J76" s="114" t="s">
        <v>163</v>
      </c>
    </row>
    <row r="77" spans="1:10" x14ac:dyDescent="0.25">
      <c r="A77" s="455"/>
      <c r="C77" s="267">
        <v>64405</v>
      </c>
      <c r="D77" s="114" t="s">
        <v>777</v>
      </c>
      <c r="E77" s="269">
        <v>5</v>
      </c>
      <c r="F77" s="114" t="s">
        <v>203</v>
      </c>
      <c r="G77" s="115">
        <v>4</v>
      </c>
      <c r="H77" s="114" t="s">
        <v>1222</v>
      </c>
      <c r="I77" s="114" t="s">
        <v>225</v>
      </c>
      <c r="J77" s="114" t="s">
        <v>163</v>
      </c>
    </row>
    <row r="78" spans="1:10" x14ac:dyDescent="0.25">
      <c r="A78" s="455"/>
      <c r="B78" s="114" t="s">
        <v>936</v>
      </c>
      <c r="C78" s="114">
        <v>90106</v>
      </c>
      <c r="D78" s="114" t="s">
        <v>887</v>
      </c>
      <c r="E78" s="269">
        <v>5</v>
      </c>
      <c r="F78" s="114" t="s">
        <v>62</v>
      </c>
      <c r="G78" s="115">
        <v>1</v>
      </c>
      <c r="H78" s="114" t="s">
        <v>1222</v>
      </c>
      <c r="I78" s="114" t="s">
        <v>246</v>
      </c>
      <c r="J78" s="114" t="s">
        <v>163</v>
      </c>
    </row>
    <row r="79" spans="1:10" x14ac:dyDescent="0.25">
      <c r="A79" s="455"/>
      <c r="B79" s="114" t="s">
        <v>937</v>
      </c>
      <c r="C79" s="267">
        <v>63215</v>
      </c>
      <c r="D79" s="114" t="s">
        <v>772</v>
      </c>
      <c r="E79" s="269">
        <v>5</v>
      </c>
      <c r="F79" s="114" t="s">
        <v>62</v>
      </c>
      <c r="G79" s="115">
        <v>1</v>
      </c>
      <c r="H79" s="114" t="s">
        <v>1222</v>
      </c>
      <c r="I79" s="114" t="s">
        <v>496</v>
      </c>
      <c r="J79" s="114" t="s">
        <v>397</v>
      </c>
    </row>
    <row r="80" spans="1:10" x14ac:dyDescent="0.25">
      <c r="A80" s="455"/>
      <c r="C80" s="267">
        <v>63216</v>
      </c>
      <c r="D80" s="114" t="s">
        <v>1005</v>
      </c>
      <c r="E80" s="269">
        <v>0</v>
      </c>
      <c r="F80" s="114" t="s">
        <v>62</v>
      </c>
      <c r="G80" s="115">
        <v>1</v>
      </c>
      <c r="H80" s="114" t="s">
        <v>1222</v>
      </c>
      <c r="I80" s="114" t="s">
        <v>496</v>
      </c>
      <c r="J80" s="114" t="s">
        <v>397</v>
      </c>
    </row>
    <row r="81" spans="1:10" x14ac:dyDescent="0.25">
      <c r="A81" s="455"/>
      <c r="B81" s="114" t="s">
        <v>956</v>
      </c>
      <c r="C81" s="267">
        <v>27107</v>
      </c>
      <c r="D81" s="114" t="s">
        <v>778</v>
      </c>
      <c r="E81" s="269">
        <v>5</v>
      </c>
      <c r="F81" s="114" t="s">
        <v>62</v>
      </c>
      <c r="G81" s="115" t="s">
        <v>314</v>
      </c>
      <c r="H81" s="114" t="s">
        <v>1222</v>
      </c>
      <c r="I81" s="114" t="s">
        <v>1125</v>
      </c>
      <c r="J81" s="114" t="s">
        <v>397</v>
      </c>
    </row>
    <row r="82" spans="1:10" ht="27.6" x14ac:dyDescent="0.25">
      <c r="A82" s="455" t="s">
        <v>452</v>
      </c>
      <c r="B82" s="114" t="s">
        <v>939</v>
      </c>
      <c r="C82" s="267">
        <v>59412</v>
      </c>
      <c r="D82" s="114" t="s">
        <v>1013</v>
      </c>
      <c r="E82" s="269">
        <v>0</v>
      </c>
      <c r="F82" s="114" t="s">
        <v>59</v>
      </c>
      <c r="G82" s="115">
        <v>4</v>
      </c>
      <c r="H82" s="114" t="s">
        <v>1222</v>
      </c>
      <c r="I82" s="114" t="s">
        <v>460</v>
      </c>
      <c r="J82" s="114" t="s">
        <v>397</v>
      </c>
    </row>
    <row r="83" spans="1:10" x14ac:dyDescent="0.25">
      <c r="A83" s="455"/>
      <c r="C83" s="267">
        <v>59823</v>
      </c>
      <c r="D83" s="114" t="s">
        <v>1014</v>
      </c>
      <c r="E83" s="269">
        <v>5</v>
      </c>
      <c r="F83" s="114" t="s">
        <v>260</v>
      </c>
      <c r="G83" s="115">
        <v>7</v>
      </c>
      <c r="H83" s="114" t="s">
        <v>1222</v>
      </c>
      <c r="I83" s="114" t="s">
        <v>464</v>
      </c>
      <c r="J83" s="114" t="s">
        <v>397</v>
      </c>
    </row>
    <row r="84" spans="1:10" x14ac:dyDescent="0.25">
      <c r="A84" s="455"/>
      <c r="C84" s="267">
        <v>59893</v>
      </c>
      <c r="D84" s="114" t="s">
        <v>1015</v>
      </c>
      <c r="E84" s="269">
        <v>0</v>
      </c>
      <c r="F84" s="114" t="s">
        <v>41</v>
      </c>
      <c r="G84" s="115">
        <v>7</v>
      </c>
      <c r="H84" s="114" t="s">
        <v>1222</v>
      </c>
      <c r="I84" s="114" t="s">
        <v>464</v>
      </c>
      <c r="J84" s="114" t="s">
        <v>397</v>
      </c>
    </row>
    <row r="85" spans="1:10" x14ac:dyDescent="0.25">
      <c r="A85" s="455"/>
      <c r="B85" s="114" t="s">
        <v>956</v>
      </c>
      <c r="C85" s="267">
        <v>27113</v>
      </c>
      <c r="D85" s="114" t="s">
        <v>774</v>
      </c>
      <c r="E85" s="269">
        <v>5</v>
      </c>
      <c r="F85" s="114" t="s">
        <v>62</v>
      </c>
      <c r="G85" s="115" t="s">
        <v>314</v>
      </c>
      <c r="H85" s="114" t="s">
        <v>1222</v>
      </c>
      <c r="I85" s="114" t="s">
        <v>32</v>
      </c>
      <c r="J85" s="114" t="s">
        <v>397</v>
      </c>
    </row>
    <row r="86" spans="1:10" x14ac:dyDescent="0.25">
      <c r="A86" s="455"/>
      <c r="B86" s="114" t="s">
        <v>958</v>
      </c>
      <c r="C86" s="267">
        <v>14301</v>
      </c>
      <c r="D86" s="114" t="s">
        <v>817</v>
      </c>
      <c r="E86" s="269">
        <v>5</v>
      </c>
      <c r="F86" s="114" t="s">
        <v>62</v>
      </c>
      <c r="G86" s="115" t="s">
        <v>314</v>
      </c>
      <c r="H86" s="114" t="s">
        <v>1222</v>
      </c>
      <c r="I86" s="114" t="s">
        <v>470</v>
      </c>
      <c r="J86" s="114" t="s">
        <v>397</v>
      </c>
    </row>
    <row r="87" spans="1:10" x14ac:dyDescent="0.25">
      <c r="A87" s="455"/>
      <c r="C87" s="267">
        <v>14302</v>
      </c>
      <c r="D87" s="114" t="s">
        <v>818</v>
      </c>
      <c r="E87" s="269">
        <v>0</v>
      </c>
      <c r="F87" s="114" t="s">
        <v>41</v>
      </c>
      <c r="G87" s="115" t="s">
        <v>314</v>
      </c>
      <c r="H87" s="114" t="s">
        <v>1222</v>
      </c>
      <c r="I87" s="114" t="s">
        <v>470</v>
      </c>
      <c r="J87" s="114" t="s">
        <v>397</v>
      </c>
    </row>
    <row r="88" spans="1:10" x14ac:dyDescent="0.25">
      <c r="A88" s="455" t="s">
        <v>189</v>
      </c>
      <c r="B88" s="114" t="s">
        <v>935</v>
      </c>
      <c r="C88" s="267">
        <v>64609</v>
      </c>
      <c r="D88" s="114" t="s">
        <v>820</v>
      </c>
      <c r="E88" s="269">
        <v>5</v>
      </c>
      <c r="F88" s="114" t="s">
        <v>231</v>
      </c>
      <c r="G88" s="115">
        <v>6</v>
      </c>
      <c r="H88" s="114" t="s">
        <v>1222</v>
      </c>
      <c r="I88" s="114" t="s">
        <v>32</v>
      </c>
      <c r="J88" s="114" t="s">
        <v>163</v>
      </c>
    </row>
    <row r="89" spans="1:10" x14ac:dyDescent="0.25">
      <c r="A89" s="455"/>
      <c r="B89" s="114" t="s">
        <v>936</v>
      </c>
      <c r="C89" s="267">
        <v>93607</v>
      </c>
      <c r="D89" s="114" t="s">
        <v>883</v>
      </c>
      <c r="E89" s="269">
        <v>5</v>
      </c>
      <c r="F89" s="114" t="s">
        <v>39</v>
      </c>
      <c r="G89" s="115">
        <v>6</v>
      </c>
      <c r="H89" s="114" t="s">
        <v>1222</v>
      </c>
      <c r="I89" s="114" t="s">
        <v>32</v>
      </c>
      <c r="J89" s="114" t="s">
        <v>163</v>
      </c>
    </row>
    <row r="90" spans="1:10" x14ac:dyDescent="0.25">
      <c r="A90" s="455"/>
      <c r="C90" s="267">
        <v>93608</v>
      </c>
      <c r="D90" s="114" t="s">
        <v>832</v>
      </c>
      <c r="E90" s="269">
        <v>5</v>
      </c>
      <c r="F90" s="114" t="s">
        <v>260</v>
      </c>
      <c r="G90" s="115">
        <v>6</v>
      </c>
      <c r="H90" s="114" t="s">
        <v>1222</v>
      </c>
      <c r="I90" s="114" t="s">
        <v>32</v>
      </c>
      <c r="J90" s="114" t="s">
        <v>163</v>
      </c>
    </row>
    <row r="91" spans="1:10" x14ac:dyDescent="0.25">
      <c r="A91" s="455"/>
      <c r="C91" s="267">
        <v>93701</v>
      </c>
      <c r="D91" s="114" t="s">
        <v>884</v>
      </c>
      <c r="E91" s="269">
        <v>5</v>
      </c>
      <c r="F91" s="114" t="s">
        <v>260</v>
      </c>
      <c r="G91" s="115">
        <v>7</v>
      </c>
      <c r="H91" s="114" t="s">
        <v>1222</v>
      </c>
      <c r="I91" s="114" t="s">
        <v>32</v>
      </c>
      <c r="J91" s="114" t="s">
        <v>163</v>
      </c>
    </row>
    <row r="92" spans="1:10" x14ac:dyDescent="0.25">
      <c r="A92" s="455"/>
      <c r="C92" s="267">
        <v>93709</v>
      </c>
      <c r="D92" s="114" t="s">
        <v>891</v>
      </c>
      <c r="E92" s="269">
        <v>5</v>
      </c>
      <c r="F92" s="114" t="s">
        <v>62</v>
      </c>
      <c r="G92" s="115">
        <v>7</v>
      </c>
      <c r="H92" s="114" t="s">
        <v>1222</v>
      </c>
      <c r="I92" s="114" t="s">
        <v>32</v>
      </c>
      <c r="J92" s="114" t="s">
        <v>163</v>
      </c>
    </row>
    <row r="93" spans="1:10" x14ac:dyDescent="0.25">
      <c r="A93" s="455"/>
      <c r="C93" s="114">
        <v>90401</v>
      </c>
      <c r="D93" s="114" t="s">
        <v>808</v>
      </c>
      <c r="E93" s="269">
        <v>0</v>
      </c>
      <c r="F93" s="114" t="s">
        <v>40</v>
      </c>
      <c r="G93" s="115">
        <v>4</v>
      </c>
      <c r="H93" s="114" t="s">
        <v>1222</v>
      </c>
      <c r="I93" s="114" t="s">
        <v>1106</v>
      </c>
      <c r="J93" s="114" t="s">
        <v>163</v>
      </c>
    </row>
    <row r="94" spans="1:10" x14ac:dyDescent="0.25">
      <c r="A94" s="455"/>
      <c r="C94" s="114">
        <v>90402</v>
      </c>
      <c r="D94" s="114" t="s">
        <v>1000</v>
      </c>
      <c r="E94" s="269">
        <v>5</v>
      </c>
      <c r="F94" s="114" t="s">
        <v>40</v>
      </c>
      <c r="G94" s="115">
        <v>4</v>
      </c>
      <c r="H94" s="114" t="s">
        <v>1222</v>
      </c>
      <c r="I94" s="114" t="s">
        <v>1106</v>
      </c>
      <c r="J94" s="114" t="s">
        <v>163</v>
      </c>
    </row>
    <row r="95" spans="1:10" x14ac:dyDescent="0.25">
      <c r="A95" s="455"/>
      <c r="C95" s="114">
        <v>93704</v>
      </c>
      <c r="D95" s="114" t="s">
        <v>1043</v>
      </c>
      <c r="E95" s="269">
        <v>5</v>
      </c>
      <c r="F95" s="114" t="s">
        <v>260</v>
      </c>
      <c r="G95" s="115">
        <v>7</v>
      </c>
      <c r="H95" s="114" t="s">
        <v>1222</v>
      </c>
      <c r="I95" s="114" t="s">
        <v>1049</v>
      </c>
      <c r="J95" s="114" t="s">
        <v>163</v>
      </c>
    </row>
    <row r="96" spans="1:10" x14ac:dyDescent="0.25">
      <c r="A96" s="455"/>
      <c r="B96" s="114" t="s">
        <v>937</v>
      </c>
      <c r="C96" s="267">
        <v>63213</v>
      </c>
      <c r="D96" s="114" t="s">
        <v>1006</v>
      </c>
      <c r="E96" s="269">
        <v>5</v>
      </c>
      <c r="F96" s="114" t="s">
        <v>38</v>
      </c>
      <c r="G96" s="115">
        <v>2</v>
      </c>
      <c r="H96" s="114" t="s">
        <v>1222</v>
      </c>
      <c r="I96" s="114" t="s">
        <v>32</v>
      </c>
      <c r="J96" s="114" t="s">
        <v>397</v>
      </c>
    </row>
    <row r="97" spans="1:10" x14ac:dyDescent="0.25">
      <c r="A97" s="455"/>
      <c r="C97" s="267">
        <v>63621</v>
      </c>
      <c r="D97" s="114" t="s">
        <v>1010</v>
      </c>
      <c r="E97" s="269">
        <v>5</v>
      </c>
      <c r="F97" s="114" t="s">
        <v>38</v>
      </c>
      <c r="G97" s="115">
        <v>6</v>
      </c>
      <c r="H97" s="114" t="s">
        <v>1222</v>
      </c>
      <c r="I97" s="114" t="s">
        <v>32</v>
      </c>
      <c r="J97" s="114" t="s">
        <v>397</v>
      </c>
    </row>
    <row r="98" spans="1:10" x14ac:dyDescent="0.25">
      <c r="A98" s="455"/>
      <c r="C98" s="267">
        <v>63418</v>
      </c>
      <c r="D98" s="114" t="s">
        <v>1008</v>
      </c>
      <c r="E98" s="269">
        <v>5</v>
      </c>
      <c r="F98" s="114" t="s">
        <v>474</v>
      </c>
      <c r="G98" s="115">
        <v>4</v>
      </c>
      <c r="H98" s="114" t="s">
        <v>1222</v>
      </c>
      <c r="I98" s="114" t="s">
        <v>501</v>
      </c>
      <c r="J98" s="114" t="s">
        <v>397</v>
      </c>
    </row>
    <row r="99" spans="1:10" x14ac:dyDescent="0.25">
      <c r="A99" s="455"/>
      <c r="C99" s="267">
        <v>63419</v>
      </c>
      <c r="D99" s="114" t="s">
        <v>1009</v>
      </c>
      <c r="E99" s="269">
        <v>0</v>
      </c>
      <c r="F99" s="114" t="s">
        <v>474</v>
      </c>
      <c r="G99" s="115">
        <v>4</v>
      </c>
      <c r="H99" s="114" t="s">
        <v>1222</v>
      </c>
      <c r="I99" s="114" t="s">
        <v>501</v>
      </c>
      <c r="J99" s="114" t="s">
        <v>397</v>
      </c>
    </row>
    <row r="100" spans="1:10" x14ac:dyDescent="0.25">
      <c r="A100" s="455"/>
      <c r="C100" s="267">
        <v>63619</v>
      </c>
      <c r="D100" s="114" t="s">
        <v>1011</v>
      </c>
      <c r="E100" s="269">
        <v>5</v>
      </c>
      <c r="F100" s="114" t="s">
        <v>62</v>
      </c>
      <c r="G100" s="115">
        <v>6</v>
      </c>
      <c r="H100" s="114" t="s">
        <v>1222</v>
      </c>
      <c r="I100" s="114" t="s">
        <v>32</v>
      </c>
      <c r="J100" s="114" t="s">
        <v>397</v>
      </c>
    </row>
    <row r="101" spans="1:10" x14ac:dyDescent="0.25">
      <c r="A101" s="455"/>
      <c r="C101" s="267">
        <v>63620</v>
      </c>
      <c r="D101" s="114" t="s">
        <v>1012</v>
      </c>
      <c r="E101" s="269">
        <v>5</v>
      </c>
      <c r="F101" s="114" t="s">
        <v>474</v>
      </c>
      <c r="G101" s="115">
        <v>6</v>
      </c>
      <c r="H101" s="114" t="s">
        <v>1222</v>
      </c>
      <c r="I101" s="114" t="s">
        <v>32</v>
      </c>
      <c r="J101" s="114" t="s">
        <v>397</v>
      </c>
    </row>
    <row r="102" spans="1:10" x14ac:dyDescent="0.25">
      <c r="A102" s="455"/>
      <c r="B102" s="114" t="s">
        <v>953</v>
      </c>
      <c r="C102" s="267">
        <v>16212</v>
      </c>
      <c r="D102" s="114" t="s">
        <v>824</v>
      </c>
      <c r="E102" s="269">
        <v>5</v>
      </c>
      <c r="F102" s="114" t="s">
        <v>40</v>
      </c>
      <c r="G102" s="115" t="s">
        <v>314</v>
      </c>
      <c r="H102" s="114" t="s">
        <v>1222</v>
      </c>
      <c r="I102" s="114" t="s">
        <v>32</v>
      </c>
      <c r="J102" s="114" t="s">
        <v>163</v>
      </c>
    </row>
    <row r="103" spans="1:10" x14ac:dyDescent="0.25">
      <c r="A103" s="455"/>
      <c r="B103" s="114" t="s">
        <v>954</v>
      </c>
      <c r="C103" s="267">
        <v>34201</v>
      </c>
      <c r="D103" s="114" t="s">
        <v>822</v>
      </c>
      <c r="E103" s="269">
        <v>5</v>
      </c>
      <c r="F103" s="114" t="s">
        <v>260</v>
      </c>
      <c r="G103" s="115">
        <v>2</v>
      </c>
      <c r="H103" s="114" t="s">
        <v>1222</v>
      </c>
      <c r="I103" s="114" t="s">
        <v>318</v>
      </c>
      <c r="J103" s="114" t="s">
        <v>163</v>
      </c>
    </row>
    <row r="104" spans="1:10" x14ac:dyDescent="0.25">
      <c r="A104" s="455"/>
      <c r="C104" s="267">
        <v>34202</v>
      </c>
      <c r="D104" s="114" t="s">
        <v>809</v>
      </c>
      <c r="E104" s="269">
        <v>5</v>
      </c>
      <c r="F104" s="114" t="s">
        <v>320</v>
      </c>
      <c r="G104" s="115">
        <v>2</v>
      </c>
      <c r="H104" s="114" t="s">
        <v>1222</v>
      </c>
      <c r="I104" s="114" t="s">
        <v>318</v>
      </c>
      <c r="J104" s="114" t="s">
        <v>163</v>
      </c>
    </row>
    <row r="105" spans="1:10" x14ac:dyDescent="0.25">
      <c r="A105" s="455"/>
      <c r="C105" s="267">
        <v>34206</v>
      </c>
      <c r="D105" s="114" t="s">
        <v>786</v>
      </c>
      <c r="E105" s="269">
        <v>5</v>
      </c>
      <c r="F105" s="114" t="s">
        <v>320</v>
      </c>
      <c r="G105" s="115">
        <v>2</v>
      </c>
      <c r="H105" s="114" t="s">
        <v>1222</v>
      </c>
      <c r="I105" s="114" t="s">
        <v>318</v>
      </c>
      <c r="J105" s="114" t="s">
        <v>163</v>
      </c>
    </row>
    <row r="106" spans="1:10" x14ac:dyDescent="0.25">
      <c r="A106" s="455"/>
      <c r="C106" s="267" t="s">
        <v>328</v>
      </c>
      <c r="D106" s="114" t="s">
        <v>1002</v>
      </c>
      <c r="E106" s="269">
        <v>30</v>
      </c>
      <c r="F106" s="114" t="s">
        <v>39</v>
      </c>
      <c r="G106" s="115">
        <v>3</v>
      </c>
      <c r="H106" s="114" t="s">
        <v>1222</v>
      </c>
      <c r="I106" s="114" t="s">
        <v>323</v>
      </c>
      <c r="J106" s="114" t="s">
        <v>163</v>
      </c>
    </row>
    <row r="107" spans="1:10" x14ac:dyDescent="0.25">
      <c r="A107" s="455"/>
      <c r="B107" s="114" t="s">
        <v>955</v>
      </c>
      <c r="C107" s="267">
        <v>23201</v>
      </c>
      <c r="D107" s="114" t="s">
        <v>833</v>
      </c>
      <c r="E107" s="269">
        <v>5</v>
      </c>
      <c r="F107" s="114" t="s">
        <v>38</v>
      </c>
      <c r="G107" s="115" t="s">
        <v>314</v>
      </c>
      <c r="H107" s="114" t="s">
        <v>1222</v>
      </c>
      <c r="I107" s="114" t="s">
        <v>32</v>
      </c>
      <c r="J107" s="114" t="s">
        <v>397</v>
      </c>
    </row>
    <row r="108" spans="1:10" x14ac:dyDescent="0.25">
      <c r="A108" s="455"/>
      <c r="C108" s="267">
        <v>23221</v>
      </c>
      <c r="D108" s="114" t="s">
        <v>807</v>
      </c>
      <c r="E108" s="269">
        <v>5</v>
      </c>
      <c r="F108" s="114" t="s">
        <v>38</v>
      </c>
      <c r="G108" s="115" t="s">
        <v>314</v>
      </c>
      <c r="H108" s="114" t="s">
        <v>1222</v>
      </c>
      <c r="I108" s="114" t="s">
        <v>32</v>
      </c>
      <c r="J108" s="114" t="s">
        <v>397</v>
      </c>
    </row>
    <row r="109" spans="1:10" x14ac:dyDescent="0.25">
      <c r="A109" s="455"/>
      <c r="B109" s="114" t="s">
        <v>959</v>
      </c>
      <c r="C109" s="267">
        <v>36206</v>
      </c>
      <c r="D109" s="114" t="s">
        <v>1004</v>
      </c>
      <c r="E109" s="269">
        <v>5</v>
      </c>
      <c r="F109" s="114" t="s">
        <v>260</v>
      </c>
      <c r="G109" s="115">
        <v>2</v>
      </c>
      <c r="H109" s="114" t="s">
        <v>1222</v>
      </c>
      <c r="I109" s="114" t="s">
        <v>32</v>
      </c>
      <c r="J109" s="114" t="s">
        <v>163</v>
      </c>
    </row>
    <row r="110" spans="1:10" ht="27.6" x14ac:dyDescent="0.25">
      <c r="A110" s="455" t="s">
        <v>53</v>
      </c>
      <c r="B110" s="114" t="s">
        <v>943</v>
      </c>
      <c r="C110" s="267">
        <v>41206</v>
      </c>
      <c r="D110" s="114" t="s">
        <v>1024</v>
      </c>
      <c r="E110" s="269">
        <v>5</v>
      </c>
      <c r="F110" s="114" t="s">
        <v>62</v>
      </c>
      <c r="G110" s="115">
        <v>2</v>
      </c>
      <c r="H110" s="114" t="s">
        <v>1222</v>
      </c>
      <c r="I110" s="114" t="s">
        <v>146</v>
      </c>
      <c r="J110" s="114" t="s">
        <v>14</v>
      </c>
    </row>
    <row r="111" spans="1:10" x14ac:dyDescent="0.25">
      <c r="A111" s="455"/>
      <c r="B111" s="114" t="s">
        <v>947</v>
      </c>
      <c r="C111" s="267">
        <v>33103</v>
      </c>
      <c r="D111" s="114" t="s">
        <v>892</v>
      </c>
      <c r="E111" s="269">
        <v>5</v>
      </c>
      <c r="F111" s="114" t="s">
        <v>59</v>
      </c>
      <c r="G111" s="115">
        <v>1</v>
      </c>
      <c r="H111" s="114" t="s">
        <v>1222</v>
      </c>
      <c r="I111" s="114" t="s">
        <v>145</v>
      </c>
      <c r="J111" s="114" t="s">
        <v>14</v>
      </c>
    </row>
    <row r="112" spans="1:10" x14ac:dyDescent="0.25">
      <c r="A112" s="455"/>
      <c r="C112" s="267">
        <v>33202</v>
      </c>
      <c r="D112" s="114" t="s">
        <v>830</v>
      </c>
      <c r="E112" s="269">
        <v>5</v>
      </c>
      <c r="F112" s="114" t="s">
        <v>38</v>
      </c>
      <c r="G112" s="115">
        <v>2</v>
      </c>
      <c r="H112" s="114" t="s">
        <v>1222</v>
      </c>
      <c r="I112" s="114" t="s">
        <v>147</v>
      </c>
      <c r="J112" s="114" t="s">
        <v>14</v>
      </c>
    </row>
    <row r="113" spans="1:10" x14ac:dyDescent="0.25">
      <c r="A113" s="455"/>
      <c r="C113" s="267">
        <v>33203</v>
      </c>
      <c r="D113" s="114" t="s">
        <v>790</v>
      </c>
      <c r="E113" s="269">
        <v>5</v>
      </c>
      <c r="F113" s="114" t="s">
        <v>59</v>
      </c>
      <c r="G113" s="115">
        <v>2</v>
      </c>
      <c r="H113" s="114" t="s">
        <v>1222</v>
      </c>
      <c r="I113" s="114" t="s">
        <v>140</v>
      </c>
      <c r="J113" s="114" t="s">
        <v>14</v>
      </c>
    </row>
    <row r="114" spans="1:10" x14ac:dyDescent="0.25">
      <c r="A114" s="455"/>
      <c r="C114" s="267">
        <v>33204</v>
      </c>
      <c r="D114" s="114" t="s">
        <v>791</v>
      </c>
      <c r="E114" s="269">
        <v>5</v>
      </c>
      <c r="F114" s="114" t="s">
        <v>38</v>
      </c>
      <c r="G114" s="115">
        <v>2</v>
      </c>
      <c r="H114" s="114" t="s">
        <v>1222</v>
      </c>
      <c r="I114" s="114" t="s">
        <v>32</v>
      </c>
      <c r="J114" s="114" t="s">
        <v>14</v>
      </c>
    </row>
    <row r="115" spans="1:10" x14ac:dyDescent="0.25">
      <c r="A115" s="455"/>
      <c r="C115" s="267">
        <v>33236</v>
      </c>
      <c r="D115" s="114" t="s">
        <v>855</v>
      </c>
      <c r="E115" s="269">
        <v>5</v>
      </c>
      <c r="F115" s="114" t="s">
        <v>62</v>
      </c>
      <c r="G115" s="115">
        <v>2</v>
      </c>
      <c r="H115" s="114" t="s">
        <v>1222</v>
      </c>
      <c r="I115" s="114" t="s">
        <v>144</v>
      </c>
      <c r="J115" s="114" t="s">
        <v>14</v>
      </c>
    </row>
    <row r="116" spans="1:10" x14ac:dyDescent="0.25">
      <c r="A116" s="455"/>
      <c r="C116" s="267">
        <v>33239</v>
      </c>
      <c r="D116" s="114" t="s">
        <v>856</v>
      </c>
      <c r="E116" s="269">
        <v>5</v>
      </c>
      <c r="F116" s="114" t="s">
        <v>62</v>
      </c>
      <c r="G116" s="115">
        <v>2</v>
      </c>
      <c r="H116" s="114" t="s">
        <v>1222</v>
      </c>
      <c r="I116" s="114" t="s">
        <v>144</v>
      </c>
      <c r="J116" s="114" t="s">
        <v>14</v>
      </c>
    </row>
    <row r="117" spans="1:10" x14ac:dyDescent="0.25">
      <c r="A117" s="455"/>
      <c r="C117" s="267">
        <v>33240</v>
      </c>
      <c r="D117" s="114" t="s">
        <v>857</v>
      </c>
      <c r="E117" s="269">
        <v>5</v>
      </c>
      <c r="F117" s="114" t="s">
        <v>59</v>
      </c>
      <c r="G117" s="115">
        <v>2</v>
      </c>
      <c r="H117" s="114" t="s">
        <v>1222</v>
      </c>
      <c r="I117" s="114" t="s">
        <v>144</v>
      </c>
      <c r="J117" s="114" t="s">
        <v>14</v>
      </c>
    </row>
    <row r="118" spans="1:10" x14ac:dyDescent="0.25">
      <c r="A118" s="455"/>
      <c r="C118" s="267">
        <v>33241</v>
      </c>
      <c r="D118" s="114" t="s">
        <v>773</v>
      </c>
      <c r="E118" s="269">
        <v>5</v>
      </c>
      <c r="F118" s="114" t="s">
        <v>38</v>
      </c>
      <c r="G118" s="115">
        <v>2</v>
      </c>
      <c r="H118" s="114" t="s">
        <v>1222</v>
      </c>
      <c r="I118" s="114" t="s">
        <v>32</v>
      </c>
      <c r="J118" s="114" t="s">
        <v>14</v>
      </c>
    </row>
    <row r="119" spans="1:10" ht="55.2" x14ac:dyDescent="0.25">
      <c r="A119" s="455" t="s">
        <v>82</v>
      </c>
      <c r="B119" s="114" t="s">
        <v>931</v>
      </c>
      <c r="C119" s="267" t="s">
        <v>522</v>
      </c>
      <c r="D119" s="114" t="s">
        <v>972</v>
      </c>
      <c r="E119" s="269">
        <v>12</v>
      </c>
      <c r="F119" s="114" t="s">
        <v>39</v>
      </c>
      <c r="G119" s="115">
        <v>7</v>
      </c>
      <c r="H119" s="114" t="s">
        <v>1222</v>
      </c>
      <c r="I119" s="114" t="s">
        <v>32</v>
      </c>
      <c r="J119" s="114" t="s">
        <v>521</v>
      </c>
    </row>
    <row r="120" spans="1:10" x14ac:dyDescent="0.25">
      <c r="A120" s="455"/>
      <c r="B120" s="114" t="s">
        <v>941</v>
      </c>
      <c r="C120" s="267">
        <v>97339</v>
      </c>
      <c r="D120" s="114" t="s">
        <v>885</v>
      </c>
      <c r="E120" s="269">
        <v>5</v>
      </c>
      <c r="F120" s="114" t="s">
        <v>62</v>
      </c>
      <c r="G120" s="115">
        <v>3</v>
      </c>
      <c r="H120" s="114" t="s">
        <v>1222</v>
      </c>
      <c r="I120" s="114" t="s">
        <v>32</v>
      </c>
      <c r="J120" s="114" t="s">
        <v>14</v>
      </c>
    </row>
    <row r="121" spans="1:10" x14ac:dyDescent="0.25">
      <c r="A121" s="455"/>
      <c r="B121" s="114" t="s">
        <v>946</v>
      </c>
      <c r="C121" s="267">
        <v>31102</v>
      </c>
      <c r="D121" s="114" t="s">
        <v>973</v>
      </c>
      <c r="E121" s="269">
        <v>3</v>
      </c>
      <c r="F121" s="114"/>
      <c r="G121" s="114"/>
      <c r="H121" s="114"/>
      <c r="I121" s="114"/>
    </row>
    <row r="122" spans="1:10" x14ac:dyDescent="0.25">
      <c r="A122" s="455"/>
      <c r="C122" s="267">
        <v>31103</v>
      </c>
      <c r="D122" s="114" t="s">
        <v>975</v>
      </c>
      <c r="E122" s="269">
        <v>2</v>
      </c>
      <c r="F122" s="114"/>
      <c r="G122" s="114"/>
      <c r="H122" s="114"/>
      <c r="I122" s="114"/>
    </row>
    <row r="123" spans="1:10" x14ac:dyDescent="0.25">
      <c r="A123" s="455"/>
      <c r="C123" s="267">
        <v>31120</v>
      </c>
      <c r="D123" s="114" t="s">
        <v>974</v>
      </c>
      <c r="E123" s="269" t="s">
        <v>506</v>
      </c>
      <c r="F123" s="114" t="s">
        <v>62</v>
      </c>
      <c r="G123" s="115" t="s">
        <v>314</v>
      </c>
      <c r="H123" s="114" t="s">
        <v>1222</v>
      </c>
      <c r="I123" s="114" t="s">
        <v>32</v>
      </c>
      <c r="J123" s="114" t="s">
        <v>521</v>
      </c>
    </row>
    <row r="124" spans="1:10" x14ac:dyDescent="0.25">
      <c r="A124" s="455"/>
      <c r="C124" s="267">
        <v>31114</v>
      </c>
      <c r="D124" s="114" t="s">
        <v>976</v>
      </c>
      <c r="E124" s="269">
        <v>5</v>
      </c>
      <c r="F124" s="114" t="s">
        <v>38</v>
      </c>
      <c r="G124" s="115" t="s">
        <v>314</v>
      </c>
      <c r="H124" s="114" t="s">
        <v>1222</v>
      </c>
      <c r="I124" s="114" t="s">
        <v>527</v>
      </c>
      <c r="J124" s="114" t="s">
        <v>521</v>
      </c>
    </row>
    <row r="125" spans="1:10" x14ac:dyDescent="0.25">
      <c r="A125" s="455"/>
      <c r="C125" s="267">
        <v>31115</v>
      </c>
      <c r="D125" s="114" t="s">
        <v>977</v>
      </c>
      <c r="E125" s="269">
        <v>0</v>
      </c>
      <c r="F125" s="114" t="s">
        <v>39</v>
      </c>
      <c r="G125" s="115" t="s">
        <v>314</v>
      </c>
      <c r="H125" s="114" t="s">
        <v>1222</v>
      </c>
      <c r="I125" s="114" t="s">
        <v>527</v>
      </c>
      <c r="J125" s="114" t="s">
        <v>521</v>
      </c>
    </row>
    <row r="126" spans="1:10" ht="27.6" x14ac:dyDescent="0.25">
      <c r="A126" s="455" t="s">
        <v>1130</v>
      </c>
      <c r="B126" s="114" t="s">
        <v>928</v>
      </c>
      <c r="C126" s="114">
        <v>78404</v>
      </c>
      <c r="D126" s="114" t="s">
        <v>1022</v>
      </c>
      <c r="E126" s="269">
        <v>5</v>
      </c>
      <c r="F126" s="114" t="s">
        <v>62</v>
      </c>
      <c r="G126" s="115">
        <v>4</v>
      </c>
      <c r="H126" s="114" t="s">
        <v>1222</v>
      </c>
      <c r="I126" s="114" t="s">
        <v>32</v>
      </c>
      <c r="J126" s="114" t="s">
        <v>14</v>
      </c>
    </row>
    <row r="127" spans="1:10" x14ac:dyDescent="0.25">
      <c r="A127" s="455"/>
      <c r="C127" s="114">
        <v>78405</v>
      </c>
      <c r="D127" s="114" t="s">
        <v>1039</v>
      </c>
      <c r="E127" s="269">
        <v>5</v>
      </c>
      <c r="F127" s="114" t="s">
        <v>39</v>
      </c>
      <c r="G127" s="115">
        <v>4</v>
      </c>
      <c r="H127" s="114" t="s">
        <v>1222</v>
      </c>
      <c r="I127" s="114" t="s">
        <v>32</v>
      </c>
      <c r="J127" s="114" t="s">
        <v>14</v>
      </c>
    </row>
    <row r="128" spans="1:10" x14ac:dyDescent="0.25">
      <c r="A128" s="455"/>
      <c r="C128" s="114">
        <v>78407</v>
      </c>
      <c r="D128" s="114" t="s">
        <v>1038</v>
      </c>
      <c r="E128" s="269">
        <v>3</v>
      </c>
      <c r="F128" s="114"/>
      <c r="G128" s="114"/>
      <c r="H128" s="114"/>
      <c r="I128" s="114"/>
    </row>
    <row r="129" spans="1:10" x14ac:dyDescent="0.25">
      <c r="A129" s="455"/>
      <c r="C129" s="114">
        <v>78210</v>
      </c>
      <c r="D129" s="114" t="s">
        <v>1020</v>
      </c>
      <c r="E129" s="269">
        <v>2</v>
      </c>
      <c r="F129" s="114"/>
      <c r="G129" s="114"/>
      <c r="H129" s="114"/>
      <c r="I129" s="114"/>
    </row>
    <row r="130" spans="1:10" x14ac:dyDescent="0.25">
      <c r="A130" s="455"/>
      <c r="C130" s="114">
        <v>78211</v>
      </c>
      <c r="D130" s="114" t="s">
        <v>1021</v>
      </c>
      <c r="E130" s="269">
        <v>1</v>
      </c>
      <c r="F130" s="114" t="s">
        <v>761</v>
      </c>
      <c r="G130" s="115">
        <v>2</v>
      </c>
      <c r="H130" s="114" t="s">
        <v>1222</v>
      </c>
      <c r="I130" s="114" t="s">
        <v>753</v>
      </c>
      <c r="J130" s="114" t="s">
        <v>14</v>
      </c>
    </row>
    <row r="131" spans="1:10" x14ac:dyDescent="0.25">
      <c r="A131" s="455"/>
      <c r="C131" s="114">
        <v>78406</v>
      </c>
      <c r="D131" s="114" t="s">
        <v>1040</v>
      </c>
      <c r="E131" s="269">
        <v>2</v>
      </c>
      <c r="F131" s="114"/>
      <c r="G131" s="114"/>
      <c r="H131" s="114"/>
      <c r="I131" s="114"/>
    </row>
    <row r="132" spans="1:10" x14ac:dyDescent="0.25">
      <c r="A132" s="455"/>
      <c r="B132" s="114" t="s">
        <v>942</v>
      </c>
      <c r="C132" s="114">
        <v>77812</v>
      </c>
      <c r="D132" s="114" t="s">
        <v>1023</v>
      </c>
      <c r="E132" s="269">
        <v>5</v>
      </c>
      <c r="F132" s="114" t="s">
        <v>64</v>
      </c>
      <c r="G132" s="115">
        <v>6</v>
      </c>
      <c r="H132" s="114" t="s">
        <v>1222</v>
      </c>
      <c r="I132" s="114" t="s">
        <v>150</v>
      </c>
      <c r="J132" s="114" t="s">
        <v>14</v>
      </c>
    </row>
    <row r="133" spans="1:10" x14ac:dyDescent="0.25">
      <c r="A133" s="455"/>
      <c r="B133" s="114" t="s">
        <v>944</v>
      </c>
      <c r="C133" s="114">
        <v>77206</v>
      </c>
      <c r="D133" s="114" t="s">
        <v>1028</v>
      </c>
      <c r="E133" s="269">
        <v>2</v>
      </c>
      <c r="F133" s="114"/>
      <c r="G133" s="114"/>
      <c r="H133" s="114"/>
      <c r="I133" s="114"/>
    </row>
    <row r="134" spans="1:10" x14ac:dyDescent="0.25">
      <c r="A134" s="455"/>
      <c r="C134" s="114">
        <v>77207</v>
      </c>
      <c r="D134" s="114" t="s">
        <v>862</v>
      </c>
      <c r="E134" s="269">
        <v>3</v>
      </c>
      <c r="F134" s="114"/>
      <c r="G134" s="114"/>
      <c r="H134" s="114"/>
      <c r="I134" s="114"/>
    </row>
    <row r="135" spans="1:10" x14ac:dyDescent="0.25">
      <c r="A135" s="455"/>
      <c r="C135" s="114">
        <v>77208</v>
      </c>
      <c r="D135" s="114" t="s">
        <v>863</v>
      </c>
      <c r="E135" s="269">
        <v>2</v>
      </c>
      <c r="F135" s="114"/>
      <c r="G135" s="114"/>
      <c r="H135" s="114"/>
      <c r="I135" s="114"/>
    </row>
    <row r="136" spans="1:10" x14ac:dyDescent="0.25">
      <c r="A136" s="455"/>
      <c r="C136" s="114">
        <v>77210</v>
      </c>
      <c r="D136" s="114" t="s">
        <v>1029</v>
      </c>
      <c r="E136" s="269">
        <v>2</v>
      </c>
      <c r="F136" s="114"/>
      <c r="G136" s="114"/>
      <c r="H136" s="114"/>
      <c r="I136" s="114"/>
    </row>
    <row r="137" spans="1:10" x14ac:dyDescent="0.25">
      <c r="A137" s="455"/>
      <c r="C137" s="114">
        <v>77402</v>
      </c>
      <c r="D137" s="114" t="s">
        <v>794</v>
      </c>
      <c r="E137" s="269">
        <v>2</v>
      </c>
      <c r="F137" s="114"/>
      <c r="G137" s="114"/>
      <c r="H137" s="114"/>
      <c r="I137" s="114"/>
    </row>
    <row r="138" spans="1:10" x14ac:dyDescent="0.25">
      <c r="A138" s="455"/>
      <c r="C138" s="114">
        <v>77411</v>
      </c>
      <c r="D138" s="114" t="s">
        <v>1030</v>
      </c>
      <c r="E138" s="269">
        <v>2</v>
      </c>
      <c r="F138" s="114"/>
      <c r="G138" s="114"/>
      <c r="H138" s="114"/>
      <c r="I138" s="114"/>
    </row>
    <row r="139" spans="1:10" x14ac:dyDescent="0.25">
      <c r="A139" s="455"/>
      <c r="C139" s="114">
        <v>77814</v>
      </c>
      <c r="D139" s="114" t="s">
        <v>1031</v>
      </c>
      <c r="E139" s="269">
        <v>5</v>
      </c>
      <c r="F139" s="114" t="s">
        <v>39</v>
      </c>
      <c r="G139" s="115">
        <v>6</v>
      </c>
      <c r="H139" s="114" t="s">
        <v>1222</v>
      </c>
      <c r="I139" s="114" t="s">
        <v>32</v>
      </c>
      <c r="J139" s="114" t="s">
        <v>14</v>
      </c>
    </row>
    <row r="140" spans="1:10" x14ac:dyDescent="0.25">
      <c r="A140" s="455"/>
      <c r="C140" s="114">
        <v>77815</v>
      </c>
      <c r="D140" s="114" t="s">
        <v>1026</v>
      </c>
      <c r="E140" s="269">
        <v>2</v>
      </c>
      <c r="F140" s="114"/>
      <c r="G140" s="114"/>
      <c r="H140" s="114"/>
      <c r="I140" s="114"/>
    </row>
    <row r="141" spans="1:10" x14ac:dyDescent="0.25">
      <c r="A141" s="455"/>
      <c r="C141" s="114">
        <v>77816</v>
      </c>
      <c r="D141" s="114" t="s">
        <v>1027</v>
      </c>
      <c r="E141" s="269">
        <v>3</v>
      </c>
      <c r="F141" s="114"/>
      <c r="G141" s="114"/>
      <c r="H141" s="114"/>
      <c r="I141" s="114"/>
    </row>
    <row r="142" spans="1:10" x14ac:dyDescent="0.25">
      <c r="A142" s="455"/>
      <c r="C142" s="114">
        <v>77806</v>
      </c>
      <c r="D142" s="114" t="s">
        <v>1025</v>
      </c>
      <c r="E142" s="269">
        <v>2</v>
      </c>
      <c r="F142" s="114"/>
      <c r="G142" s="114"/>
      <c r="H142" s="114"/>
      <c r="I142" s="114"/>
    </row>
    <row r="143" spans="1:10" ht="14.4" x14ac:dyDescent="0.3">
      <c r="A143"/>
      <c r="B143"/>
      <c r="C143"/>
      <c r="D143"/>
      <c r="E143"/>
      <c r="F143"/>
      <c r="G143"/>
      <c r="H143"/>
      <c r="I143"/>
      <c r="J143"/>
    </row>
    <row r="144" spans="1:10" ht="14.4" x14ac:dyDescent="0.3">
      <c r="A144"/>
      <c r="B144"/>
      <c r="C144"/>
      <c r="D144"/>
      <c r="E144"/>
      <c r="F144"/>
      <c r="G144"/>
      <c r="H144"/>
      <c r="I144"/>
      <c r="J144"/>
    </row>
    <row r="145" spans="1:10" ht="14.4" x14ac:dyDescent="0.3">
      <c r="A145"/>
      <c r="B145"/>
      <c r="C145"/>
      <c r="D145"/>
      <c r="E145"/>
      <c r="F145"/>
      <c r="G145"/>
      <c r="H145"/>
      <c r="I145"/>
      <c r="J145"/>
    </row>
    <row r="146" spans="1:10" ht="14.4" x14ac:dyDescent="0.3">
      <c r="A146"/>
      <c r="B146"/>
      <c r="C146"/>
      <c r="D146"/>
      <c r="E146"/>
      <c r="F146"/>
      <c r="G146"/>
      <c r="H146"/>
      <c r="I146"/>
      <c r="J146"/>
    </row>
    <row r="147" spans="1:10" ht="14.4" x14ac:dyDescent="0.3">
      <c r="A147"/>
      <c r="B147"/>
      <c r="C147"/>
      <c r="D147"/>
      <c r="E147"/>
      <c r="F147"/>
      <c r="G147"/>
      <c r="H147"/>
      <c r="I147"/>
      <c r="J147"/>
    </row>
    <row r="148" spans="1:10" ht="14.4" x14ac:dyDescent="0.3">
      <c r="A148"/>
      <c r="B148"/>
      <c r="C148"/>
      <c r="D148"/>
      <c r="E148"/>
      <c r="F148"/>
      <c r="G148"/>
      <c r="H148"/>
      <c r="I148"/>
      <c r="J148"/>
    </row>
    <row r="149" spans="1:10" ht="14.4" x14ac:dyDescent="0.3">
      <c r="A149"/>
      <c r="B149"/>
      <c r="C149"/>
      <c r="D149"/>
      <c r="E149"/>
      <c r="F149"/>
      <c r="G149"/>
      <c r="H149"/>
      <c r="I149"/>
      <c r="J149"/>
    </row>
    <row r="150" spans="1:10" ht="14.4" x14ac:dyDescent="0.3">
      <c r="A150"/>
      <c r="B150"/>
      <c r="C150"/>
      <c r="D150"/>
      <c r="E150"/>
      <c r="F150"/>
      <c r="G150"/>
      <c r="H150"/>
      <c r="I150"/>
      <c r="J150"/>
    </row>
    <row r="151" spans="1:10" ht="14.4" x14ac:dyDescent="0.3">
      <c r="A151"/>
      <c r="B151"/>
      <c r="C151"/>
      <c r="D151"/>
      <c r="E151"/>
      <c r="F151"/>
      <c r="G151"/>
      <c r="H151"/>
      <c r="I151"/>
      <c r="J151"/>
    </row>
    <row r="152" spans="1:10" ht="14.4" x14ac:dyDescent="0.3">
      <c r="A152"/>
      <c r="B152"/>
      <c r="C152"/>
      <c r="D152"/>
      <c r="E152"/>
      <c r="F152"/>
      <c r="G152"/>
      <c r="H152"/>
      <c r="I152"/>
      <c r="J152"/>
    </row>
    <row r="153" spans="1:10" ht="14.4" x14ac:dyDescent="0.3">
      <c r="A153"/>
      <c r="B153"/>
      <c r="C153"/>
      <c r="D153"/>
      <c r="E153"/>
      <c r="F153"/>
      <c r="G153"/>
      <c r="H153"/>
      <c r="I153"/>
      <c r="J153"/>
    </row>
    <row r="154" spans="1:10" ht="14.4" x14ac:dyDescent="0.3">
      <c r="A154"/>
      <c r="B154"/>
      <c r="C154"/>
      <c r="D154"/>
      <c r="E154"/>
      <c r="F154"/>
      <c r="G154"/>
      <c r="H154"/>
      <c r="I154"/>
      <c r="J154"/>
    </row>
    <row r="155" spans="1:10" ht="14.4" x14ac:dyDescent="0.3">
      <c r="A155"/>
      <c r="B155"/>
      <c r="C155"/>
      <c r="D155"/>
      <c r="E155"/>
      <c r="F155"/>
      <c r="G155"/>
      <c r="H155"/>
      <c r="I155"/>
      <c r="J155"/>
    </row>
    <row r="156" spans="1:10" ht="14.4" x14ac:dyDescent="0.3">
      <c r="A156"/>
      <c r="B156"/>
      <c r="C156"/>
      <c r="D156"/>
      <c r="E156"/>
      <c r="F156"/>
      <c r="G156"/>
      <c r="H156"/>
      <c r="I156"/>
      <c r="J156"/>
    </row>
    <row r="157" spans="1:10" ht="14.4" x14ac:dyDescent="0.3">
      <c r="A157"/>
      <c r="B157"/>
      <c r="C157"/>
      <c r="D157"/>
      <c r="E157"/>
      <c r="F157"/>
      <c r="G157"/>
      <c r="H157"/>
      <c r="I157"/>
      <c r="J157"/>
    </row>
    <row r="158" spans="1:10" ht="14.4" x14ac:dyDescent="0.3">
      <c r="A158"/>
      <c r="B158"/>
      <c r="C158"/>
      <c r="D158"/>
      <c r="E158"/>
      <c r="F158"/>
      <c r="G158"/>
      <c r="H158"/>
      <c r="I158"/>
      <c r="J158"/>
    </row>
    <row r="159" spans="1:10" ht="14.4" x14ac:dyDescent="0.3">
      <c r="A159"/>
      <c r="B159"/>
      <c r="C159"/>
      <c r="D159"/>
      <c r="E159"/>
      <c r="F159"/>
      <c r="G159"/>
      <c r="H159"/>
      <c r="I159"/>
      <c r="J159"/>
    </row>
    <row r="160" spans="1:10" ht="14.4" x14ac:dyDescent="0.3">
      <c r="A160"/>
      <c r="B160"/>
      <c r="C160"/>
      <c r="D160"/>
      <c r="E160"/>
      <c r="F160"/>
      <c r="G160"/>
      <c r="H160"/>
      <c r="I160"/>
      <c r="J160"/>
    </row>
    <row r="161" spans="1:10" ht="14.4" x14ac:dyDescent="0.3">
      <c r="A161"/>
      <c r="B161"/>
      <c r="C161"/>
      <c r="D161"/>
      <c r="E161"/>
      <c r="F161"/>
      <c r="G161"/>
      <c r="H161"/>
      <c r="I161"/>
      <c r="J161"/>
    </row>
    <row r="162" spans="1:10" ht="14.4" x14ac:dyDescent="0.3">
      <c r="A162"/>
      <c r="B162"/>
      <c r="C162"/>
      <c r="D162"/>
      <c r="E162"/>
      <c r="F162"/>
      <c r="G162"/>
      <c r="H162"/>
      <c r="I162"/>
      <c r="J162"/>
    </row>
    <row r="163" spans="1:10" ht="14.4" x14ac:dyDescent="0.3">
      <c r="A163"/>
      <c r="B163"/>
      <c r="C163"/>
      <c r="D163"/>
      <c r="E163"/>
      <c r="F163"/>
      <c r="G163"/>
      <c r="H163"/>
      <c r="I163"/>
      <c r="J163"/>
    </row>
    <row r="164" spans="1:10" ht="14.4" x14ac:dyDescent="0.3">
      <c r="A164"/>
      <c r="B164"/>
      <c r="C164"/>
      <c r="D164"/>
      <c r="E164"/>
      <c r="F164"/>
      <c r="G164"/>
      <c r="H164"/>
      <c r="I164"/>
      <c r="J164"/>
    </row>
    <row r="165" spans="1:10" ht="14.4" x14ac:dyDescent="0.3">
      <c r="A165"/>
      <c r="B165"/>
      <c r="C165"/>
      <c r="D165"/>
      <c r="E165"/>
      <c r="F165"/>
      <c r="G165"/>
      <c r="H165"/>
      <c r="I165"/>
      <c r="J165"/>
    </row>
    <row r="166" spans="1:10" ht="14.4" x14ac:dyDescent="0.3">
      <c r="A166"/>
      <c r="B166"/>
      <c r="C166"/>
      <c r="D166"/>
      <c r="E166"/>
      <c r="F166"/>
      <c r="G166"/>
      <c r="H166"/>
      <c r="I166"/>
      <c r="J166"/>
    </row>
    <row r="167" spans="1:10" ht="14.4" x14ac:dyDescent="0.3">
      <c r="A167"/>
      <c r="B167"/>
      <c r="C167"/>
      <c r="D167"/>
      <c r="E167"/>
      <c r="F167"/>
      <c r="G167"/>
      <c r="H167"/>
      <c r="I167"/>
      <c r="J167"/>
    </row>
    <row r="168" spans="1:10" ht="14.4" x14ac:dyDescent="0.3">
      <c r="A168"/>
      <c r="B168"/>
      <c r="C168"/>
      <c r="D168"/>
      <c r="E168"/>
      <c r="F168"/>
      <c r="G168"/>
      <c r="H168"/>
      <c r="I168"/>
      <c r="J168"/>
    </row>
    <row r="169" spans="1:10" ht="14.4" x14ac:dyDescent="0.3">
      <c r="A169"/>
      <c r="B169"/>
      <c r="C169"/>
      <c r="D169"/>
      <c r="E169"/>
      <c r="F169"/>
      <c r="G169"/>
      <c r="H169"/>
      <c r="I169"/>
      <c r="J169"/>
    </row>
    <row r="170" spans="1:10" ht="14.4" x14ac:dyDescent="0.3">
      <c r="A170"/>
      <c r="B170"/>
      <c r="C170"/>
      <c r="D170"/>
      <c r="E170"/>
      <c r="F170"/>
      <c r="G170"/>
      <c r="H170"/>
      <c r="I170"/>
      <c r="J170"/>
    </row>
    <row r="171" spans="1:10" ht="14.4" x14ac:dyDescent="0.3">
      <c r="A171"/>
      <c r="B171"/>
      <c r="C171"/>
      <c r="D171"/>
      <c r="E171"/>
      <c r="F171"/>
      <c r="G171"/>
      <c r="H171"/>
      <c r="I171"/>
      <c r="J171"/>
    </row>
    <row r="172" spans="1:10" ht="14.4" x14ac:dyDescent="0.3">
      <c r="A172"/>
      <c r="B172"/>
      <c r="C172"/>
      <c r="D172"/>
      <c r="E172"/>
      <c r="F172"/>
      <c r="G172"/>
      <c r="H172"/>
      <c r="I172"/>
      <c r="J172"/>
    </row>
    <row r="173" spans="1:10" ht="14.4" x14ac:dyDescent="0.3">
      <c r="A173"/>
      <c r="B173"/>
      <c r="C173"/>
      <c r="D173"/>
      <c r="E173"/>
      <c r="F173"/>
      <c r="G173"/>
      <c r="H173"/>
      <c r="I173"/>
      <c r="J173"/>
    </row>
    <row r="174" spans="1:10" ht="14.4" x14ac:dyDescent="0.3">
      <c r="A174"/>
      <c r="B174"/>
      <c r="C174"/>
      <c r="D174"/>
      <c r="E174"/>
      <c r="F174"/>
      <c r="G174"/>
      <c r="H174"/>
      <c r="I174"/>
      <c r="J174"/>
    </row>
    <row r="175" spans="1:10" ht="14.4" x14ac:dyDescent="0.3">
      <c r="A175"/>
      <c r="B175"/>
      <c r="C175"/>
      <c r="D175"/>
      <c r="E175"/>
      <c r="F175"/>
      <c r="G175"/>
      <c r="H175"/>
      <c r="I175"/>
      <c r="J175"/>
    </row>
    <row r="176" spans="1:10" ht="14.4" x14ac:dyDescent="0.3">
      <c r="A176"/>
      <c r="B176"/>
      <c r="C176"/>
      <c r="D176"/>
      <c r="E176"/>
      <c r="F176"/>
      <c r="G176"/>
      <c r="H176"/>
      <c r="I176"/>
      <c r="J176"/>
    </row>
    <row r="177" spans="1:10" ht="14.4" x14ac:dyDescent="0.3">
      <c r="A177"/>
      <c r="B177"/>
      <c r="C177"/>
      <c r="D177"/>
      <c r="E177"/>
      <c r="F177"/>
      <c r="G177"/>
      <c r="H177"/>
      <c r="I177"/>
      <c r="J177"/>
    </row>
    <row r="178" spans="1:10" ht="14.4" x14ac:dyDescent="0.3">
      <c r="A178"/>
      <c r="B178"/>
      <c r="C178"/>
      <c r="D178"/>
      <c r="E178"/>
      <c r="F178"/>
      <c r="G178"/>
      <c r="H178"/>
      <c r="I178"/>
      <c r="J178"/>
    </row>
    <row r="179" spans="1:10" ht="14.4" x14ac:dyDescent="0.3">
      <c r="A179"/>
      <c r="B179"/>
      <c r="C179"/>
      <c r="D179"/>
      <c r="E179"/>
      <c r="F179"/>
      <c r="G179"/>
      <c r="H179"/>
      <c r="I179"/>
      <c r="J179"/>
    </row>
    <row r="180" spans="1:10" ht="14.4" x14ac:dyDescent="0.3">
      <c r="A180"/>
      <c r="B180"/>
      <c r="C180"/>
      <c r="D180"/>
      <c r="E180"/>
      <c r="F180"/>
      <c r="G180"/>
      <c r="H180"/>
      <c r="I180"/>
      <c r="J180"/>
    </row>
    <row r="181" spans="1:10" ht="14.4" x14ac:dyDescent="0.3">
      <c r="A181"/>
      <c r="B181"/>
      <c r="C181"/>
      <c r="D181"/>
      <c r="E181"/>
      <c r="F181"/>
      <c r="G181"/>
      <c r="H181"/>
      <c r="I181"/>
      <c r="J181"/>
    </row>
    <row r="182" spans="1:10" ht="14.4" x14ac:dyDescent="0.3">
      <c r="A182"/>
      <c r="B182"/>
      <c r="C182"/>
      <c r="D182"/>
      <c r="E182"/>
      <c r="F182"/>
      <c r="G182"/>
      <c r="H182"/>
      <c r="I182"/>
      <c r="J182"/>
    </row>
    <row r="183" spans="1:10" ht="14.4" x14ac:dyDescent="0.3">
      <c r="A183"/>
      <c r="B183"/>
      <c r="C183"/>
      <c r="D183"/>
      <c r="E183"/>
      <c r="F183"/>
      <c r="G183"/>
      <c r="H183"/>
      <c r="I183"/>
      <c r="J183"/>
    </row>
    <row r="184" spans="1:10" ht="14.4" x14ac:dyDescent="0.3">
      <c r="A184"/>
      <c r="B184"/>
      <c r="C184"/>
      <c r="D184"/>
      <c r="E184"/>
      <c r="F184"/>
      <c r="G184"/>
      <c r="H184"/>
      <c r="I184"/>
      <c r="J184"/>
    </row>
    <row r="185" spans="1:10" ht="14.4" x14ac:dyDescent="0.3">
      <c r="A185"/>
      <c r="B185"/>
      <c r="C185"/>
      <c r="D185"/>
      <c r="E185"/>
      <c r="F185"/>
      <c r="G185"/>
      <c r="H185"/>
      <c r="I185"/>
      <c r="J185"/>
    </row>
    <row r="186" spans="1:10" ht="14.4" x14ac:dyDescent="0.3">
      <c r="A186"/>
      <c r="B186"/>
      <c r="C186"/>
      <c r="D186"/>
      <c r="E186"/>
      <c r="F186"/>
      <c r="G186"/>
      <c r="H186"/>
      <c r="I186"/>
      <c r="J186"/>
    </row>
    <row r="187" spans="1:10" ht="14.4" x14ac:dyDescent="0.3">
      <c r="A187"/>
      <c r="B187"/>
      <c r="C187"/>
      <c r="D187"/>
      <c r="E187"/>
      <c r="F187"/>
      <c r="G187"/>
      <c r="H187"/>
      <c r="I187"/>
      <c r="J187"/>
    </row>
    <row r="188" spans="1:10" ht="14.4" x14ac:dyDescent="0.3">
      <c r="A188"/>
      <c r="B188"/>
      <c r="C188"/>
      <c r="D188"/>
      <c r="E188"/>
      <c r="F188"/>
      <c r="G188"/>
      <c r="H188"/>
      <c r="I188"/>
      <c r="J188"/>
    </row>
    <row r="189" spans="1:10" ht="14.4" x14ac:dyDescent="0.3">
      <c r="A189"/>
      <c r="B189"/>
      <c r="C189"/>
      <c r="D189"/>
      <c r="E189"/>
      <c r="F189"/>
      <c r="G189"/>
      <c r="H189"/>
      <c r="I189"/>
      <c r="J189"/>
    </row>
    <row r="190" spans="1:10" ht="14.4" x14ac:dyDescent="0.3">
      <c r="A190"/>
      <c r="B190"/>
      <c r="C190"/>
      <c r="D190"/>
      <c r="E190"/>
      <c r="F190"/>
      <c r="G190"/>
      <c r="H190"/>
      <c r="I190"/>
      <c r="J190"/>
    </row>
    <row r="191" spans="1:10" ht="14.4" x14ac:dyDescent="0.3">
      <c r="A191"/>
      <c r="B191"/>
      <c r="C191"/>
      <c r="D191"/>
      <c r="E191"/>
      <c r="F191"/>
      <c r="G191"/>
      <c r="H191"/>
      <c r="I191"/>
      <c r="J191"/>
    </row>
    <row r="192" spans="1:10" ht="14.4" x14ac:dyDescent="0.3">
      <c r="A192"/>
      <c r="B192"/>
      <c r="C192"/>
      <c r="D192"/>
      <c r="E192"/>
      <c r="F192"/>
      <c r="G192"/>
      <c r="H192"/>
      <c r="I192"/>
      <c r="J192"/>
    </row>
    <row r="193" spans="1:10" ht="14.4" x14ac:dyDescent="0.3">
      <c r="A193"/>
      <c r="B193"/>
      <c r="C193"/>
      <c r="D193"/>
      <c r="E193"/>
      <c r="F193"/>
      <c r="G193"/>
      <c r="H193"/>
      <c r="I193"/>
      <c r="J193"/>
    </row>
    <row r="194" spans="1:10" ht="14.4" x14ac:dyDescent="0.3">
      <c r="A194"/>
      <c r="B194"/>
      <c r="C194"/>
      <c r="D194"/>
      <c r="E194"/>
      <c r="F194"/>
      <c r="G194"/>
      <c r="H194"/>
      <c r="I194"/>
      <c r="J194"/>
    </row>
    <row r="195" spans="1:10" ht="14.4" x14ac:dyDescent="0.3">
      <c r="A195"/>
      <c r="B195"/>
      <c r="C195"/>
      <c r="D195"/>
      <c r="E195"/>
      <c r="F195"/>
      <c r="G195"/>
      <c r="H195"/>
      <c r="I195"/>
      <c r="J195"/>
    </row>
    <row r="196" spans="1:10" ht="14.4" x14ac:dyDescent="0.3">
      <c r="A196"/>
      <c r="B196"/>
      <c r="C196"/>
      <c r="D196"/>
      <c r="E196"/>
      <c r="F196"/>
      <c r="G196"/>
      <c r="H196"/>
      <c r="I196"/>
      <c r="J196"/>
    </row>
    <row r="197" spans="1:10" ht="14.4" x14ac:dyDescent="0.3">
      <c r="A197"/>
      <c r="B197"/>
      <c r="C197"/>
      <c r="D197"/>
      <c r="E197"/>
      <c r="F197"/>
      <c r="G197"/>
      <c r="H197"/>
      <c r="I197"/>
      <c r="J197"/>
    </row>
    <row r="198" spans="1:10" ht="14.4" x14ac:dyDescent="0.3">
      <c r="A198"/>
      <c r="B198"/>
      <c r="C198"/>
      <c r="D198"/>
      <c r="E198"/>
      <c r="F198"/>
      <c r="G198"/>
      <c r="H198"/>
      <c r="I198"/>
      <c r="J198"/>
    </row>
    <row r="199" spans="1:10" ht="14.4" x14ac:dyDescent="0.3">
      <c r="A199"/>
      <c r="B199"/>
      <c r="C199"/>
      <c r="D199"/>
      <c r="E199"/>
      <c r="F199"/>
      <c r="G199"/>
      <c r="H199"/>
      <c r="I199"/>
      <c r="J199"/>
    </row>
    <row r="200" spans="1:10" ht="14.4" x14ac:dyDescent="0.3">
      <c r="A200"/>
      <c r="B200"/>
      <c r="C200"/>
      <c r="D200"/>
      <c r="E200"/>
      <c r="F200"/>
      <c r="G200"/>
      <c r="H200"/>
      <c r="I200"/>
      <c r="J200"/>
    </row>
    <row r="201" spans="1:10" ht="14.4" x14ac:dyDescent="0.3">
      <c r="A201"/>
      <c r="B201"/>
      <c r="C201"/>
      <c r="D201"/>
      <c r="E201"/>
      <c r="F201"/>
      <c r="G201"/>
      <c r="H201"/>
      <c r="I201"/>
      <c r="J201"/>
    </row>
    <row r="202" spans="1:10" ht="14.4" x14ac:dyDescent="0.3">
      <c r="A202"/>
      <c r="B202"/>
      <c r="C202"/>
      <c r="D202"/>
      <c r="E202"/>
      <c r="F202"/>
      <c r="G202"/>
      <c r="H202"/>
      <c r="I202"/>
      <c r="J202"/>
    </row>
    <row r="203" spans="1:10" ht="14.4" x14ac:dyDescent="0.3">
      <c r="A203"/>
      <c r="B203"/>
      <c r="C203"/>
      <c r="D203"/>
      <c r="E203"/>
      <c r="F203"/>
      <c r="G203"/>
      <c r="H203"/>
      <c r="I203"/>
      <c r="J203"/>
    </row>
    <row r="204" spans="1:10" ht="14.4" x14ac:dyDescent="0.3">
      <c r="A204"/>
      <c r="B204"/>
      <c r="C204"/>
      <c r="D204"/>
      <c r="E204"/>
      <c r="F204"/>
      <c r="G204"/>
      <c r="H204"/>
      <c r="I204"/>
      <c r="J204"/>
    </row>
    <row r="205" spans="1:10" ht="14.4" x14ac:dyDescent="0.3">
      <c r="A205"/>
      <c r="B205"/>
      <c r="C205"/>
      <c r="D205"/>
      <c r="E205"/>
      <c r="F205"/>
      <c r="G205"/>
      <c r="H205"/>
      <c r="I205"/>
      <c r="J205"/>
    </row>
    <row r="206" spans="1:10" ht="14.4" x14ac:dyDescent="0.3">
      <c r="A206"/>
      <c r="B206"/>
      <c r="C206"/>
      <c r="D206"/>
      <c r="E206"/>
      <c r="F206"/>
      <c r="G206"/>
      <c r="H206"/>
      <c r="I206"/>
      <c r="J206"/>
    </row>
    <row r="207" spans="1:10" ht="14.4" x14ac:dyDescent="0.3">
      <c r="A207"/>
      <c r="B207"/>
      <c r="C207"/>
      <c r="D207"/>
      <c r="E207"/>
      <c r="F207"/>
      <c r="G207"/>
      <c r="H207"/>
      <c r="I207"/>
      <c r="J207"/>
    </row>
    <row r="208" spans="1:10" ht="14.4" x14ac:dyDescent="0.3">
      <c r="A208"/>
      <c r="B208"/>
      <c r="C208"/>
      <c r="D208"/>
      <c r="E208"/>
      <c r="F208"/>
      <c r="G208"/>
      <c r="H208"/>
      <c r="I208"/>
      <c r="J208"/>
    </row>
    <row r="209" spans="1:10" ht="14.4" x14ac:dyDescent="0.3">
      <c r="A209"/>
      <c r="B209"/>
      <c r="C209"/>
      <c r="D209"/>
      <c r="E209"/>
      <c r="F209"/>
      <c r="G209"/>
      <c r="H209"/>
      <c r="I209"/>
      <c r="J209"/>
    </row>
    <row r="210" spans="1:10" ht="14.4" x14ac:dyDescent="0.3">
      <c r="A210"/>
      <c r="B210"/>
      <c r="C210"/>
      <c r="D210"/>
      <c r="E210"/>
      <c r="F210"/>
      <c r="G210"/>
      <c r="H210"/>
      <c r="I210"/>
      <c r="J210"/>
    </row>
    <row r="211" spans="1:10" ht="14.4" x14ac:dyDescent="0.3">
      <c r="A211"/>
      <c r="B211"/>
      <c r="C211"/>
      <c r="D211"/>
      <c r="E211"/>
      <c r="F211"/>
      <c r="G211"/>
      <c r="H211"/>
      <c r="I211"/>
      <c r="J211"/>
    </row>
    <row r="212" spans="1:10" ht="14.4" x14ac:dyDescent="0.3">
      <c r="A212"/>
      <c r="B212"/>
      <c r="C212"/>
      <c r="D212"/>
      <c r="E212"/>
      <c r="F212"/>
      <c r="G212"/>
      <c r="H212"/>
      <c r="I212"/>
      <c r="J212"/>
    </row>
    <row r="213" spans="1:10" ht="14.4" x14ac:dyDescent="0.3">
      <c r="A213"/>
      <c r="B213"/>
      <c r="C213"/>
      <c r="D213"/>
      <c r="E213"/>
      <c r="F213"/>
      <c r="G213"/>
      <c r="H213"/>
      <c r="I213"/>
      <c r="J213"/>
    </row>
    <row r="214" spans="1:10" ht="14.4" x14ac:dyDescent="0.3">
      <c r="A214"/>
      <c r="B214"/>
      <c r="C214"/>
      <c r="D214"/>
      <c r="E214"/>
      <c r="F214"/>
      <c r="G214"/>
      <c r="H214"/>
      <c r="I214"/>
      <c r="J214"/>
    </row>
    <row r="215" spans="1:10" ht="14.4" x14ac:dyDescent="0.3">
      <c r="A215"/>
      <c r="B215"/>
      <c r="C215"/>
      <c r="D215"/>
      <c r="E215"/>
      <c r="F215"/>
      <c r="G215"/>
      <c r="H215"/>
      <c r="I215"/>
      <c r="J215"/>
    </row>
    <row r="216" spans="1:10" ht="14.4" x14ac:dyDescent="0.3">
      <c r="A216"/>
      <c r="B216"/>
      <c r="C216"/>
      <c r="D216"/>
      <c r="E216"/>
      <c r="F216"/>
      <c r="G216"/>
      <c r="H216"/>
      <c r="I216"/>
      <c r="J216"/>
    </row>
    <row r="217" spans="1:10" ht="14.4" x14ac:dyDescent="0.3">
      <c r="A217"/>
      <c r="B217"/>
      <c r="C217"/>
      <c r="D217"/>
      <c r="E217"/>
      <c r="F217"/>
      <c r="G217"/>
      <c r="H217"/>
      <c r="I217"/>
      <c r="J217"/>
    </row>
    <row r="218" spans="1:10" ht="14.4" x14ac:dyDescent="0.3">
      <c r="A218"/>
      <c r="B218"/>
      <c r="C218"/>
      <c r="D218"/>
      <c r="E218"/>
      <c r="F218"/>
      <c r="G218"/>
      <c r="H218"/>
      <c r="I218"/>
      <c r="J218"/>
    </row>
    <row r="219" spans="1:10" ht="14.4" x14ac:dyDescent="0.3">
      <c r="A219"/>
      <c r="B219"/>
      <c r="C219"/>
      <c r="D219"/>
      <c r="E219"/>
      <c r="F219"/>
      <c r="G219"/>
      <c r="H219"/>
      <c r="I219"/>
      <c r="J219"/>
    </row>
    <row r="220" spans="1:10" ht="14.4" x14ac:dyDescent="0.3">
      <c r="A220"/>
      <c r="B220"/>
      <c r="C220"/>
      <c r="D220"/>
      <c r="E220"/>
      <c r="F220"/>
      <c r="G220"/>
      <c r="H220"/>
      <c r="I220"/>
      <c r="J220"/>
    </row>
    <row r="221" spans="1:10" ht="14.4" x14ac:dyDescent="0.3">
      <c r="A221"/>
      <c r="B221"/>
      <c r="C221"/>
      <c r="D221"/>
      <c r="E221"/>
      <c r="F221"/>
      <c r="G221"/>
      <c r="H221"/>
      <c r="I221"/>
      <c r="J221"/>
    </row>
    <row r="222" spans="1:10" ht="14.4" x14ac:dyDescent="0.3">
      <c r="A222"/>
      <c r="B222"/>
      <c r="C222"/>
      <c r="D222"/>
      <c r="E222"/>
      <c r="F222"/>
      <c r="G222"/>
      <c r="H222"/>
      <c r="I222"/>
      <c r="J222"/>
    </row>
    <row r="223" spans="1:10" ht="14.4" x14ac:dyDescent="0.3">
      <c r="A223"/>
      <c r="B223"/>
      <c r="C223"/>
      <c r="D223"/>
      <c r="E223"/>
      <c r="F223"/>
      <c r="G223"/>
      <c r="H223"/>
      <c r="I223"/>
      <c r="J223"/>
    </row>
    <row r="224" spans="1:10" ht="14.4" x14ac:dyDescent="0.3">
      <c r="A224"/>
      <c r="B224"/>
      <c r="C224"/>
      <c r="D224"/>
      <c r="E224"/>
      <c r="F224"/>
      <c r="G224"/>
      <c r="H224"/>
      <c r="I224"/>
      <c r="J224"/>
    </row>
    <row r="225" spans="1:10" ht="14.4" x14ac:dyDescent="0.3">
      <c r="A225"/>
      <c r="B225"/>
      <c r="C225"/>
      <c r="D225"/>
      <c r="E225"/>
      <c r="F225"/>
      <c r="G225"/>
      <c r="H225"/>
      <c r="I225"/>
      <c r="J225"/>
    </row>
    <row r="226" spans="1:10" ht="14.4" x14ac:dyDescent="0.3">
      <c r="A226"/>
      <c r="B226"/>
      <c r="C226"/>
      <c r="D226"/>
      <c r="E226"/>
      <c r="F226"/>
      <c r="G226"/>
      <c r="H226"/>
      <c r="I226"/>
      <c r="J226"/>
    </row>
    <row r="227" spans="1:10" ht="14.4" x14ac:dyDescent="0.3">
      <c r="A227"/>
      <c r="B227"/>
      <c r="C227"/>
      <c r="D227"/>
      <c r="E227"/>
      <c r="F227"/>
      <c r="G227"/>
      <c r="H227"/>
      <c r="I227"/>
      <c r="J227"/>
    </row>
    <row r="228" spans="1:10" ht="14.4" x14ac:dyDescent="0.3">
      <c r="A228"/>
      <c r="B228"/>
      <c r="C228"/>
      <c r="D228"/>
      <c r="E228"/>
      <c r="F228"/>
      <c r="G228"/>
      <c r="H228"/>
      <c r="I228"/>
      <c r="J228"/>
    </row>
    <row r="229" spans="1:10" ht="14.4" x14ac:dyDescent="0.3">
      <c r="A229"/>
      <c r="B229"/>
      <c r="C229"/>
      <c r="D229"/>
      <c r="E229"/>
      <c r="F229"/>
      <c r="G229"/>
      <c r="H229"/>
      <c r="I229"/>
      <c r="J229"/>
    </row>
    <row r="230" spans="1:10" ht="14.4" x14ac:dyDescent="0.3">
      <c r="A230"/>
      <c r="B230"/>
      <c r="C230"/>
      <c r="D230"/>
      <c r="E230"/>
      <c r="F230"/>
      <c r="G230"/>
      <c r="H230"/>
      <c r="I230"/>
      <c r="J230"/>
    </row>
    <row r="231" spans="1:10" ht="14.4" x14ac:dyDescent="0.3">
      <c r="A231"/>
      <c r="B231"/>
      <c r="C231"/>
      <c r="D231"/>
      <c r="E231"/>
      <c r="F231"/>
      <c r="G231"/>
      <c r="H231"/>
      <c r="I231"/>
      <c r="J231"/>
    </row>
    <row r="232" spans="1:10" ht="14.4" x14ac:dyDescent="0.3">
      <c r="A232"/>
      <c r="B232"/>
      <c r="C232"/>
      <c r="D232"/>
      <c r="E232"/>
      <c r="F232"/>
      <c r="G232"/>
      <c r="H232"/>
      <c r="I232"/>
      <c r="J232"/>
    </row>
    <row r="233" spans="1:10" ht="14.4" x14ac:dyDescent="0.3">
      <c r="A233"/>
      <c r="B233"/>
      <c r="C233"/>
      <c r="D233"/>
      <c r="E233"/>
      <c r="F233"/>
      <c r="G233"/>
      <c r="H233"/>
      <c r="I233"/>
      <c r="J233"/>
    </row>
    <row r="234" spans="1:10" ht="14.4" x14ac:dyDescent="0.3">
      <c r="A234"/>
      <c r="B234"/>
      <c r="C234"/>
      <c r="D234"/>
      <c r="E234"/>
      <c r="F234"/>
      <c r="G234"/>
      <c r="H234"/>
      <c r="I234"/>
      <c r="J234"/>
    </row>
    <row r="235" spans="1:10" ht="14.4" x14ac:dyDescent="0.3">
      <c r="A235" s="237"/>
      <c r="B235"/>
      <c r="C235" s="268"/>
      <c r="D235"/>
      <c r="E235" s="270"/>
      <c r="F235"/>
      <c r="G235"/>
      <c r="H235"/>
      <c r="I235"/>
      <c r="J235"/>
    </row>
    <row r="236" spans="1:10" ht="14.4" x14ac:dyDescent="0.3">
      <c r="A236" s="237"/>
      <c r="B236"/>
      <c r="C236" s="268"/>
      <c r="D236"/>
      <c r="E236" s="270"/>
      <c r="F236"/>
      <c r="G236"/>
      <c r="H236"/>
      <c r="I236"/>
      <c r="J236"/>
    </row>
    <row r="237" spans="1:10" ht="14.4" x14ac:dyDescent="0.3">
      <c r="A237" s="237"/>
      <c r="B237"/>
      <c r="C237" s="268"/>
      <c r="D237"/>
      <c r="E237" s="270"/>
      <c r="F237"/>
      <c r="G237"/>
      <c r="H237"/>
      <c r="I237"/>
      <c r="J237"/>
    </row>
    <row r="238" spans="1:10" ht="14.4" x14ac:dyDescent="0.3">
      <c r="A238" s="237"/>
      <c r="B238"/>
      <c r="C238" s="268"/>
      <c r="D238"/>
      <c r="E238" s="270"/>
      <c r="F238"/>
      <c r="G238"/>
      <c r="H238"/>
      <c r="I238"/>
      <c r="J238"/>
    </row>
    <row r="239" spans="1:10" ht="14.4" x14ac:dyDescent="0.3">
      <c r="A239" s="237"/>
      <c r="B239"/>
      <c r="C239" s="268"/>
      <c r="D239"/>
      <c r="E239" s="270"/>
      <c r="F239"/>
      <c r="G239"/>
      <c r="H239"/>
      <c r="I239"/>
      <c r="J239"/>
    </row>
    <row r="240" spans="1:10" ht="14.4" x14ac:dyDescent="0.3">
      <c r="A240" s="237"/>
      <c r="B240"/>
      <c r="C240" s="268"/>
      <c r="D240"/>
      <c r="E240" s="270"/>
      <c r="F240"/>
      <c r="G240"/>
      <c r="H240"/>
      <c r="I240"/>
      <c r="J240"/>
    </row>
    <row r="241" spans="1:10" ht="14.4" x14ac:dyDescent="0.3">
      <c r="A241" s="237"/>
      <c r="B241"/>
      <c r="C241" s="268"/>
      <c r="D241"/>
      <c r="E241" s="270"/>
      <c r="F241"/>
      <c r="G241"/>
      <c r="H241"/>
      <c r="I241"/>
      <c r="J241"/>
    </row>
    <row r="242" spans="1:10" ht="14.4" x14ac:dyDescent="0.3">
      <c r="A242" s="237"/>
      <c r="B242"/>
      <c r="C242" s="268"/>
      <c r="D242"/>
      <c r="E242" s="270"/>
      <c r="F242"/>
      <c r="G242"/>
      <c r="H242"/>
      <c r="I242"/>
      <c r="J242"/>
    </row>
    <row r="243" spans="1:10" ht="14.4" x14ac:dyDescent="0.3">
      <c r="A243" s="237"/>
      <c r="B243"/>
      <c r="C243" s="268"/>
      <c r="D243"/>
      <c r="E243" s="270"/>
      <c r="F243"/>
      <c r="G243"/>
      <c r="H243"/>
      <c r="I243"/>
      <c r="J243"/>
    </row>
    <row r="244" spans="1:10" ht="14.4" x14ac:dyDescent="0.3">
      <c r="A244" s="237"/>
      <c r="B244"/>
      <c r="C244" s="268"/>
      <c r="D244"/>
      <c r="E244" s="270"/>
      <c r="F244"/>
      <c r="G244"/>
      <c r="H244"/>
      <c r="I244"/>
      <c r="J244"/>
    </row>
    <row r="245" spans="1:10" ht="14.4" x14ac:dyDescent="0.3">
      <c r="A245" s="237"/>
      <c r="B245"/>
      <c r="C245" s="268"/>
      <c r="D245"/>
      <c r="E245" s="270"/>
      <c r="F245"/>
      <c r="G245"/>
      <c r="H245"/>
      <c r="I245"/>
      <c r="J245"/>
    </row>
    <row r="246" spans="1:10" ht="14.4" x14ac:dyDescent="0.3">
      <c r="A246" s="237"/>
      <c r="B246"/>
      <c r="C246" s="268"/>
      <c r="D246"/>
      <c r="E246" s="270"/>
      <c r="F246"/>
      <c r="G246"/>
      <c r="H246"/>
      <c r="I246"/>
      <c r="J246"/>
    </row>
    <row r="247" spans="1:10" ht="14.4" x14ac:dyDescent="0.3">
      <c r="A247" s="237"/>
      <c r="B247"/>
      <c r="C247" s="268"/>
      <c r="D247"/>
      <c r="E247" s="270"/>
      <c r="F247"/>
      <c r="G247"/>
      <c r="H247"/>
      <c r="I247"/>
      <c r="J247"/>
    </row>
    <row r="248" spans="1:10" ht="14.4" x14ac:dyDescent="0.3">
      <c r="A248" s="237"/>
      <c r="B248"/>
      <c r="C248" s="268"/>
      <c r="D248"/>
      <c r="E248" s="270"/>
      <c r="F248"/>
      <c r="G248"/>
      <c r="H248"/>
      <c r="I248"/>
      <c r="J248"/>
    </row>
    <row r="249" spans="1:10" ht="14.4" x14ac:dyDescent="0.3">
      <c r="A249" s="237"/>
      <c r="B249"/>
      <c r="C249" s="268"/>
      <c r="D249"/>
      <c r="E249" s="270"/>
      <c r="F249"/>
      <c r="G249"/>
      <c r="H249"/>
      <c r="I249"/>
      <c r="J249"/>
    </row>
    <row r="250" spans="1:10" ht="14.4" x14ac:dyDescent="0.3">
      <c r="A250" s="237"/>
      <c r="B250"/>
      <c r="C250" s="268"/>
      <c r="D250"/>
      <c r="E250" s="270"/>
      <c r="F250"/>
      <c r="G250"/>
      <c r="H250"/>
      <c r="I250"/>
      <c r="J250"/>
    </row>
    <row r="251" spans="1:10" ht="14.4" x14ac:dyDescent="0.3">
      <c r="A251" s="237"/>
      <c r="B251"/>
      <c r="C251" s="268"/>
      <c r="D251"/>
      <c r="E251" s="270"/>
      <c r="F251"/>
      <c r="G251"/>
      <c r="H251"/>
      <c r="I251"/>
      <c r="J251"/>
    </row>
    <row r="252" spans="1:10" ht="14.4" x14ac:dyDescent="0.3">
      <c r="A252" s="237"/>
      <c r="B252"/>
      <c r="C252" s="268"/>
      <c r="D252"/>
      <c r="E252" s="270"/>
      <c r="F252"/>
      <c r="G252"/>
      <c r="H252"/>
      <c r="I252"/>
      <c r="J252"/>
    </row>
    <row r="253" spans="1:10" ht="14.4" x14ac:dyDescent="0.3">
      <c r="A253" s="237"/>
      <c r="B253"/>
      <c r="C253" s="268"/>
      <c r="D253"/>
      <c r="E253" s="270"/>
      <c r="F253"/>
      <c r="G253"/>
      <c r="H253"/>
      <c r="I253"/>
      <c r="J253"/>
    </row>
    <row r="254" spans="1:10" ht="14.4" x14ac:dyDescent="0.3">
      <c r="A254" s="237"/>
      <c r="B254"/>
      <c r="C254" s="268"/>
      <c r="D254"/>
      <c r="E254" s="270"/>
      <c r="F254"/>
      <c r="G254"/>
      <c r="H254"/>
      <c r="I254"/>
      <c r="J254"/>
    </row>
    <row r="255" spans="1:10" ht="14.4" x14ac:dyDescent="0.3">
      <c r="A255" s="237"/>
      <c r="B255"/>
      <c r="C255" s="268"/>
      <c r="D255"/>
      <c r="E255" s="270"/>
      <c r="F255"/>
      <c r="G255"/>
      <c r="H255"/>
      <c r="I255"/>
      <c r="J255"/>
    </row>
    <row r="256" spans="1:10" ht="14.4" x14ac:dyDescent="0.3">
      <c r="A256" s="237"/>
      <c r="B256"/>
      <c r="C256" s="268"/>
      <c r="D256"/>
      <c r="E256" s="270"/>
      <c r="F256"/>
      <c r="G256"/>
      <c r="H256"/>
      <c r="I256"/>
      <c r="J256"/>
    </row>
    <row r="257" spans="1:10" ht="14.4" x14ac:dyDescent="0.3">
      <c r="A257" s="237"/>
      <c r="B257"/>
      <c r="C257" s="268"/>
      <c r="D257"/>
      <c r="E257" s="270"/>
      <c r="F257"/>
      <c r="G257"/>
      <c r="H257"/>
      <c r="I257"/>
      <c r="J257"/>
    </row>
    <row r="258" spans="1:10" ht="14.4" x14ac:dyDescent="0.3">
      <c r="A258" s="237"/>
      <c r="B258"/>
      <c r="C258" s="268"/>
      <c r="D258"/>
      <c r="E258" s="270"/>
      <c r="F258"/>
      <c r="G258"/>
      <c r="H258"/>
      <c r="I258"/>
      <c r="J258"/>
    </row>
    <row r="259" spans="1:10" ht="14.4" x14ac:dyDescent="0.3">
      <c r="A259" s="237"/>
      <c r="B259"/>
      <c r="C259" s="268"/>
      <c r="D259"/>
      <c r="E259" s="270"/>
      <c r="F259"/>
      <c r="G259"/>
      <c r="H259"/>
      <c r="I259"/>
      <c r="J259"/>
    </row>
    <row r="260" spans="1:10" ht="14.4" x14ac:dyDescent="0.3">
      <c r="A260" s="237"/>
      <c r="B260"/>
      <c r="C260" s="268"/>
      <c r="D260"/>
      <c r="E260" s="270"/>
      <c r="F260"/>
      <c r="G260"/>
      <c r="H260"/>
      <c r="I260"/>
      <c r="J260"/>
    </row>
    <row r="261" spans="1:10" ht="14.4" x14ac:dyDescent="0.3">
      <c r="A261" s="237"/>
      <c r="B261"/>
      <c r="C261" s="268"/>
      <c r="D261"/>
      <c r="E261" s="270"/>
      <c r="F261"/>
      <c r="G261"/>
      <c r="H261"/>
      <c r="I261"/>
      <c r="J261"/>
    </row>
    <row r="262" spans="1:10" ht="14.4" x14ac:dyDescent="0.3">
      <c r="A262" s="237"/>
      <c r="B262"/>
      <c r="C262" s="268"/>
      <c r="D262"/>
      <c r="E262" s="270"/>
      <c r="F262"/>
      <c r="G262"/>
      <c r="H262"/>
      <c r="I262"/>
      <c r="J262"/>
    </row>
    <row r="263" spans="1:10" ht="14.4" x14ac:dyDescent="0.3">
      <c r="A263" s="237"/>
      <c r="B263"/>
      <c r="C263" s="268"/>
      <c r="D263"/>
      <c r="E263" s="270"/>
      <c r="F263"/>
      <c r="G263"/>
      <c r="H263"/>
      <c r="I263"/>
      <c r="J263"/>
    </row>
    <row r="264" spans="1:10" ht="14.4" x14ac:dyDescent="0.3">
      <c r="A264" s="237"/>
      <c r="B264"/>
      <c r="C264" s="268"/>
      <c r="D264"/>
      <c r="E264" s="270"/>
      <c r="F264"/>
      <c r="G264"/>
      <c r="H264"/>
      <c r="I264"/>
      <c r="J264"/>
    </row>
    <row r="265" spans="1:10" ht="14.4" x14ac:dyDescent="0.3">
      <c r="A265" s="237"/>
      <c r="B265"/>
      <c r="C265" s="268"/>
      <c r="D265"/>
      <c r="E265" s="270"/>
      <c r="F265"/>
      <c r="G265"/>
      <c r="H265"/>
      <c r="I265"/>
      <c r="J265"/>
    </row>
    <row r="266" spans="1:10" ht="14.4" x14ac:dyDescent="0.3">
      <c r="A266" s="237"/>
      <c r="B266"/>
      <c r="C266" s="268"/>
      <c r="D266"/>
      <c r="E266" s="270"/>
      <c r="F266"/>
      <c r="G266"/>
      <c r="H266"/>
      <c r="I266"/>
      <c r="J266"/>
    </row>
    <row r="267" spans="1:10" ht="14.4" x14ac:dyDescent="0.3">
      <c r="A267" s="237"/>
      <c r="B267"/>
      <c r="C267" s="268"/>
      <c r="D267"/>
      <c r="E267" s="270"/>
      <c r="F267"/>
      <c r="G267"/>
      <c r="H267"/>
      <c r="I267"/>
      <c r="J267"/>
    </row>
    <row r="268" spans="1:10" ht="14.4" x14ac:dyDescent="0.3">
      <c r="A268" s="237"/>
      <c r="B268"/>
      <c r="C268" s="268"/>
      <c r="D268"/>
      <c r="E268" s="270"/>
      <c r="F268"/>
      <c r="G268"/>
      <c r="H268"/>
      <c r="I268"/>
      <c r="J268"/>
    </row>
    <row r="269" spans="1:10" ht="14.4" x14ac:dyDescent="0.3">
      <c r="A269" s="237"/>
      <c r="B269"/>
      <c r="C269" s="268"/>
      <c r="D269"/>
      <c r="E269" s="270"/>
      <c r="F269"/>
      <c r="G269"/>
      <c r="H269"/>
      <c r="I269"/>
      <c r="J269"/>
    </row>
    <row r="270" spans="1:10" ht="14.4" x14ac:dyDescent="0.3">
      <c r="A270" s="237"/>
      <c r="B270"/>
      <c r="C270" s="268"/>
      <c r="D270"/>
      <c r="E270" s="270"/>
      <c r="F270"/>
      <c r="G270"/>
      <c r="H270"/>
      <c r="I270"/>
      <c r="J270"/>
    </row>
    <row r="271" spans="1:10" ht="14.4" x14ac:dyDescent="0.3">
      <c r="A271" s="237"/>
      <c r="B271"/>
      <c r="C271" s="268"/>
      <c r="D271"/>
      <c r="E271" s="270"/>
      <c r="F271"/>
      <c r="G271"/>
      <c r="H271"/>
      <c r="I271"/>
      <c r="J271"/>
    </row>
    <row r="272" spans="1:10" ht="14.4" x14ac:dyDescent="0.3">
      <c r="A272" s="237"/>
      <c r="B272"/>
      <c r="C272" s="268"/>
      <c r="D272"/>
      <c r="E272" s="270"/>
      <c r="F272"/>
      <c r="G272"/>
      <c r="H272"/>
      <c r="I272"/>
      <c r="J272"/>
    </row>
    <row r="273" spans="1:10" ht="14.4" x14ac:dyDescent="0.3">
      <c r="A273" s="237"/>
      <c r="B273"/>
      <c r="C273" s="268"/>
      <c r="D273"/>
      <c r="E273" s="270"/>
      <c r="F273"/>
      <c r="G273"/>
      <c r="H273"/>
      <c r="I273"/>
      <c r="J273"/>
    </row>
    <row r="274" spans="1:10" ht="14.4" x14ac:dyDescent="0.3">
      <c r="A274" s="237"/>
      <c r="B274"/>
      <c r="C274" s="268"/>
      <c r="D274"/>
      <c r="E274" s="270"/>
      <c r="F274"/>
      <c r="G274"/>
      <c r="H274"/>
      <c r="I274"/>
      <c r="J274"/>
    </row>
    <row r="275" spans="1:10" ht="14.4" x14ac:dyDescent="0.3">
      <c r="A275" s="237"/>
      <c r="B275"/>
      <c r="C275" s="268"/>
      <c r="D275"/>
      <c r="E275" s="270"/>
      <c r="F275"/>
      <c r="G275"/>
      <c r="H275"/>
      <c r="I275"/>
      <c r="J275"/>
    </row>
    <row r="276" spans="1:10" ht="14.4" x14ac:dyDescent="0.3">
      <c r="A276" s="237"/>
      <c r="B276"/>
      <c r="C276" s="268"/>
      <c r="D276"/>
      <c r="E276" s="270"/>
      <c r="F276"/>
      <c r="G276"/>
      <c r="H276"/>
      <c r="I276"/>
      <c r="J276"/>
    </row>
    <row r="277" spans="1:10" ht="14.4" x14ac:dyDescent="0.3">
      <c r="A277" s="237"/>
      <c r="B277"/>
      <c r="C277" s="268"/>
      <c r="D277"/>
      <c r="E277" s="270"/>
      <c r="F277"/>
      <c r="G277"/>
      <c r="H277"/>
      <c r="I277"/>
      <c r="J277"/>
    </row>
    <row r="278" spans="1:10" ht="14.4" x14ac:dyDescent="0.3">
      <c r="A278" s="237"/>
      <c r="B278"/>
      <c r="C278" s="268"/>
      <c r="D278"/>
      <c r="E278" s="270"/>
      <c r="F278"/>
      <c r="G278"/>
      <c r="H278"/>
      <c r="I278"/>
      <c r="J278"/>
    </row>
    <row r="279" spans="1:10" ht="14.4" x14ac:dyDescent="0.3">
      <c r="A279" s="237"/>
      <c r="B279"/>
      <c r="C279" s="268"/>
      <c r="D279"/>
      <c r="E279" s="270"/>
      <c r="F279"/>
      <c r="G279"/>
      <c r="H279"/>
      <c r="I279"/>
      <c r="J279"/>
    </row>
    <row r="280" spans="1:10" ht="14.4" x14ac:dyDescent="0.3">
      <c r="A280" s="237"/>
      <c r="B280"/>
      <c r="C280" s="268"/>
      <c r="D280"/>
      <c r="E280" s="270"/>
      <c r="F280"/>
      <c r="G280"/>
      <c r="H280"/>
      <c r="I280"/>
      <c r="J280"/>
    </row>
    <row r="281" spans="1:10" ht="14.4" x14ac:dyDescent="0.3">
      <c r="A281" s="237"/>
      <c r="B281"/>
      <c r="C281" s="268"/>
      <c r="D281"/>
      <c r="E281" s="270"/>
      <c r="F281"/>
      <c r="G281"/>
      <c r="H281"/>
      <c r="I281"/>
      <c r="J281"/>
    </row>
    <row r="282" spans="1:10" ht="14.4" x14ac:dyDescent="0.3">
      <c r="A282" s="237"/>
      <c r="B282"/>
      <c r="C282" s="268"/>
      <c r="D282"/>
      <c r="E282" s="270"/>
      <c r="F282"/>
      <c r="G282"/>
      <c r="H282"/>
      <c r="I282"/>
      <c r="J282"/>
    </row>
    <row r="283" spans="1:10" ht="14.4" x14ac:dyDescent="0.3">
      <c r="A283" s="237"/>
      <c r="B283"/>
      <c r="C283" s="268"/>
      <c r="D283"/>
      <c r="E283" s="270"/>
      <c r="F283"/>
      <c r="G283"/>
      <c r="H283"/>
      <c r="I283"/>
      <c r="J283"/>
    </row>
    <row r="284" spans="1:10" ht="14.4" x14ac:dyDescent="0.3">
      <c r="A284" s="237"/>
      <c r="B284"/>
      <c r="C284" s="268"/>
      <c r="D284"/>
      <c r="E284" s="270"/>
      <c r="F284"/>
      <c r="G284"/>
      <c r="H284"/>
      <c r="I284"/>
      <c r="J284"/>
    </row>
    <row r="285" spans="1:10" ht="14.4" x14ac:dyDescent="0.3">
      <c r="A285" s="237"/>
      <c r="B285"/>
      <c r="C285" s="268"/>
      <c r="D285"/>
      <c r="E285" s="270"/>
      <c r="F285"/>
      <c r="G285"/>
      <c r="H285"/>
      <c r="I285"/>
      <c r="J285"/>
    </row>
    <row r="286" spans="1:10" ht="14.4" x14ac:dyDescent="0.3">
      <c r="A286" s="237"/>
      <c r="B286"/>
      <c r="C286" s="268"/>
      <c r="D286"/>
      <c r="E286" s="270"/>
      <c r="F286"/>
      <c r="G286"/>
      <c r="H286"/>
      <c r="I286"/>
      <c r="J286"/>
    </row>
  </sheetData>
  <sheetProtection algorithmName="SHA-512" hashValue="AKWTUshAxMbh3SxvjjFdIdtGzmQqPYG/LrFcv5s21NrF+nWMm7tsWhAsgDYzIwOgIgbZkY7v9SEAoXNdg5ldBw==" saltValue="mY4vdqhgBbOauPKMjrzc9g==" spinCount="100000" sheet="1" sort="0" autoFilter="0" pivotTables="0"/>
  <mergeCells count="1">
    <mergeCell ref="D3:F3"/>
  </mergeCells>
  <printOptions headings="1"/>
  <pageMargins left="0.70866141732283472" right="0.70866141732283472" top="0.78740157480314965" bottom="0.78740157480314965" header="0.31496062992125984" footer="0.31496062992125984"/>
  <pageSetup paperSize="9" scale="51" fitToHeight="0" orientation="landscape" errors="dash" horizontalDpi="1200" verticalDpi="12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90" zoomScaleNormal="90" workbookViewId="0">
      <selection activeCell="C4" sqref="C4"/>
    </sheetView>
  </sheetViews>
  <sheetFormatPr baseColWidth="10" defaultColWidth="0" defaultRowHeight="13.8" zeroHeight="1" x14ac:dyDescent="0.25"/>
  <cols>
    <col min="1" max="1" width="14.44140625" style="1" customWidth="1"/>
    <col min="2" max="2" width="16.6640625" style="1" customWidth="1"/>
    <col min="3" max="3" width="16.88671875" style="1" customWidth="1"/>
    <col min="4" max="4" width="16" style="1" customWidth="1"/>
    <col min="5" max="5" width="24.5546875" style="1" customWidth="1"/>
    <col min="6" max="7" width="11.44140625" style="1" hidden="1" customWidth="1"/>
    <col min="8" max="12" width="0" style="1" hidden="1" customWidth="1"/>
    <col min="13" max="16384" width="11.44140625" style="1" hidden="1"/>
  </cols>
  <sheetData>
    <row r="1" spans="1:5" ht="21" customHeight="1" x14ac:dyDescent="0.3">
      <c r="B1" s="380" t="s">
        <v>1060</v>
      </c>
      <c r="C1" s="380"/>
      <c r="D1" s="380"/>
    </row>
    <row r="2" spans="1:5" ht="14.25" customHeight="1" x14ac:dyDescent="0.3">
      <c r="B2" s="380" t="s">
        <v>34</v>
      </c>
      <c r="C2" s="380"/>
      <c r="D2" s="380"/>
    </row>
    <row r="3" spans="1:5" ht="28.5" customHeight="1" x14ac:dyDescent="0.25">
      <c r="B3" s="206"/>
      <c r="C3" s="207" t="s">
        <v>35</v>
      </c>
    </row>
    <row r="4" spans="1:5" ht="14.4" x14ac:dyDescent="0.25">
      <c r="A4" s="384" t="s">
        <v>77</v>
      </c>
      <c r="B4" s="385"/>
      <c r="C4" s="301">
        <v>90302</v>
      </c>
      <c r="E4" s="222" t="s">
        <v>1146</v>
      </c>
    </row>
    <row r="5" spans="1:5" ht="6.75" customHeight="1" x14ac:dyDescent="0.25"/>
    <row r="6" spans="1:5" ht="13.5" customHeight="1" x14ac:dyDescent="0.25">
      <c r="A6" s="2" t="s">
        <v>1035</v>
      </c>
      <c r="C6" s="3"/>
      <c r="D6" s="2" t="s">
        <v>1036</v>
      </c>
    </row>
    <row r="7" spans="1:5" ht="13.5" customHeight="1" x14ac:dyDescent="0.25">
      <c r="A7" s="387" t="str">
        <f>VLOOKUP($C$4,'Daten Tabelle intern'!A3:AE258,3,FALSE)</f>
        <v>Digital Skills for Business</v>
      </c>
      <c r="B7" s="387"/>
      <c r="C7" s="387"/>
      <c r="D7" s="377" t="str">
        <f>VLOOKUP($C$4,'Daten Tabelle intern'!A3:Y237,4,FALSE)</f>
        <v>Digital Skills for Business</v>
      </c>
      <c r="E7" s="377"/>
    </row>
    <row r="8" spans="1:5" ht="13.5" customHeight="1" x14ac:dyDescent="0.3">
      <c r="A8" s="5" t="s">
        <v>22</v>
      </c>
      <c r="B8" s="6"/>
      <c r="C8" s="6"/>
      <c r="E8" s="2" t="s">
        <v>737</v>
      </c>
    </row>
    <row r="9" spans="1:5" ht="13.5" customHeight="1" x14ac:dyDescent="0.25">
      <c r="A9" s="378" t="str">
        <f>VLOOKUP($C$4,'Daten Tabelle intern'!A3:AE258,15,FALSE)</f>
        <v>Bachelor - International Business</v>
      </c>
      <c r="B9" s="378"/>
      <c r="C9" s="378"/>
      <c r="D9" s="378"/>
      <c r="E9" s="2" t="s">
        <v>738</v>
      </c>
    </row>
    <row r="10" spans="1:5" ht="13.5" customHeight="1" x14ac:dyDescent="0.25">
      <c r="A10" s="382" t="str">
        <f>VLOOKUP($C$4,'Daten Tabelle intern'!A3:AE258,17,FALSE)</f>
        <v>B.A. - Internationale Betriebswirtschaft (I)</v>
      </c>
      <c r="B10" s="382"/>
      <c r="C10" s="382"/>
      <c r="D10" s="382"/>
      <c r="E10" s="7">
        <f>VLOOKUP($C$4,'Daten Tabelle intern'!A3:Y237,18,FALSE)</f>
        <v>33</v>
      </c>
    </row>
    <row r="11" spans="1:5" ht="13.5" customHeight="1" x14ac:dyDescent="0.3">
      <c r="A11" s="5" t="s">
        <v>76</v>
      </c>
      <c r="B11" s="6"/>
      <c r="C11" s="6"/>
      <c r="D11" s="8" t="s">
        <v>158</v>
      </c>
      <c r="E11" s="9"/>
    </row>
    <row r="12" spans="1:5" ht="13.5" customHeight="1" x14ac:dyDescent="0.3">
      <c r="A12" s="388" t="str">
        <f>VLOOKUP($C$4,'Daten Tabelle intern'!A3:AE258,2,FALSE)</f>
        <v>Human Resources and Business Transformation</v>
      </c>
      <c r="B12" s="389"/>
      <c r="C12" s="389"/>
      <c r="D12" s="374" t="str">
        <f>VLOOKUP($C$4,'Daten Tabelle intern'!A3:Y237,14,FALSE)</f>
        <v>Management &amp; Business Sciences</v>
      </c>
      <c r="E12" s="374"/>
    </row>
    <row r="13" spans="1:5" ht="13.5" customHeight="1" x14ac:dyDescent="0.3">
      <c r="A13" s="8" t="s">
        <v>23</v>
      </c>
      <c r="B13" s="6"/>
      <c r="C13" s="6"/>
      <c r="D13" s="4" t="s">
        <v>1037</v>
      </c>
    </row>
    <row r="14" spans="1:5" ht="13.5" customHeight="1" x14ac:dyDescent="0.25">
      <c r="A14" s="374" t="str">
        <f>VLOOKUP($C$4,'Daten Tabelle intern'!A3:AE258,19,FALSE)</f>
        <v>Prof. Dr. Alexander Strehl</v>
      </c>
      <c r="B14" s="374"/>
      <c r="C14" s="374"/>
      <c r="D14" s="376" t="str">
        <f>VLOOKUP($C$4,'Daten Tabelle intern'!A3:Y237,5,FALSE)</f>
        <v>90014 - Digital Skills for Business</v>
      </c>
      <c r="E14" s="376"/>
    </row>
    <row r="15" spans="1:5" ht="6.75" customHeight="1" x14ac:dyDescent="0.25">
      <c r="A15" s="10"/>
      <c r="B15" s="10"/>
      <c r="C15" s="10"/>
      <c r="D15" s="11"/>
      <c r="E15" s="11"/>
    </row>
    <row r="16" spans="1:5" ht="24" x14ac:dyDescent="0.25">
      <c r="A16" s="12" t="s">
        <v>25</v>
      </c>
      <c r="B16" s="12" t="s">
        <v>24</v>
      </c>
      <c r="C16" s="12" t="s">
        <v>1094</v>
      </c>
      <c r="D16" s="12" t="s">
        <v>1095</v>
      </c>
      <c r="E16" s="12" t="s">
        <v>1096</v>
      </c>
    </row>
    <row r="17" spans="1:5" x14ac:dyDescent="0.25">
      <c r="A17" s="13">
        <f>VLOOKUP($C$4,'Daten Tabelle intern'!A3:AE258,8,FALSE)</f>
        <v>5</v>
      </c>
      <c r="B17" s="14">
        <f>VLOOKUP($C$4,'Daten Tabelle intern'!A3:AE258,9,FALSE)</f>
        <v>4</v>
      </c>
      <c r="C17" s="15">
        <f>VLOOKUP($C$4,'Daten Tabelle intern'!A3:AE258,10,FALSE)</f>
        <v>150</v>
      </c>
      <c r="D17" s="15">
        <f>VLOOKUP($C$4,'Daten Tabelle intern'!A3:AE258,11,FALSE)</f>
        <v>60</v>
      </c>
      <c r="E17" s="15">
        <f>VLOOKUP($C$4,'Daten Tabelle intern'!A3:AE258,12,FALSE)</f>
        <v>90</v>
      </c>
    </row>
    <row r="18" spans="1:5" x14ac:dyDescent="0.25">
      <c r="A18" s="2" t="s">
        <v>33</v>
      </c>
      <c r="B18" s="2" t="s">
        <v>26</v>
      </c>
      <c r="D18" s="5" t="s">
        <v>29</v>
      </c>
      <c r="E18" s="3"/>
    </row>
    <row r="19" spans="1:5" ht="14.25" customHeight="1" x14ac:dyDescent="0.25">
      <c r="A19" s="208">
        <f>VLOOKUP($C$4,'Daten Tabelle intern'!A3:AE258,21,FALSE)</f>
        <v>3</v>
      </c>
      <c r="B19" s="379" t="str">
        <f>VLOOKUP($C$4,'Daten Tabelle intern'!A3:AE258,7,FALSE)</f>
        <v>Preliminary Summer 22</v>
      </c>
      <c r="C19" s="379"/>
      <c r="D19" s="375" t="str">
        <f>VLOOKUP($C$4,'Daten Tabelle intern'!A3:AE258,22,FALSE)</f>
        <v>Lecture (V), Practice (Ü)</v>
      </c>
      <c r="E19" s="375"/>
    </row>
    <row r="20" spans="1:5" x14ac:dyDescent="0.25">
      <c r="A20" s="2" t="s">
        <v>28</v>
      </c>
      <c r="B20" s="5"/>
      <c r="D20" s="4" t="s">
        <v>30</v>
      </c>
    </row>
    <row r="21" spans="1:5" ht="27.75" customHeight="1" x14ac:dyDescent="0.25">
      <c r="A21" s="375" t="str">
        <f>VLOOKUP($C$4,'Daten Tabelle intern'!A3:AE258,23,FALSE)</f>
        <v>90 min marked exam (PLK 90)</v>
      </c>
      <c r="B21" s="375"/>
      <c r="C21" s="375"/>
      <c r="D21" s="375" t="str">
        <f>VLOOKUP($C$4,'Daten Tabelle intern'!A3:AE258,24,FALSE)</f>
        <v>-</v>
      </c>
      <c r="E21" s="375"/>
    </row>
    <row r="22" spans="1:5" x14ac:dyDescent="0.25">
      <c r="A22" s="2" t="s">
        <v>31</v>
      </c>
      <c r="D22" s="2" t="s">
        <v>27</v>
      </c>
      <c r="E22" s="2"/>
    </row>
    <row r="23" spans="1:5" ht="40.5" customHeight="1" x14ac:dyDescent="0.25">
      <c r="A23" s="375" t="str">
        <f>VLOOKUP($C$4,'Daten Tabelle intern'!A3:Y237,25,FALSE)</f>
        <v>-</v>
      </c>
      <c r="B23" s="375"/>
      <c r="C23" s="375"/>
      <c r="D23" s="383" t="str">
        <f>VLOOKUP($C$4,'Daten Tabelle intern'!A3:AE258,13,FALSE)</f>
        <v>-</v>
      </c>
      <c r="E23" s="383"/>
    </row>
    <row r="24" spans="1:5" ht="15" customHeight="1" x14ac:dyDescent="0.25">
      <c r="A24" s="209" t="s">
        <v>970</v>
      </c>
      <c r="B24" s="208"/>
      <c r="C24" s="208"/>
      <c r="D24" s="383"/>
      <c r="E24" s="383"/>
    </row>
    <row r="25" spans="1:5" ht="309.60000000000002" customHeight="1" x14ac:dyDescent="0.25">
      <c r="A25" s="386" t="str">
        <f>VLOOKUP($C$4,'Daten Tabelle intern'!A3:AE258,6,FALSE)</f>
        <v xml:space="preserve">Professional Competency: The students of this course can classify and describe fundamental software terms and principles. They can further apply the fundamentals of functions within the application software in order to solve problems.  Students have the ability to apply and operate the important elements of information and communication technology and furthermore the application of information technology (IT) in global companies. For specific company situations, students can moreover apply the typical software tools, which are used in corporate practice.
Methodological Competency: Students can analyze and further solve simple practical tasks in a corporate context by using the introduced methods, software and tools.
Interdisciplinary Competency: Graduates of this course learn how to apply interdisciplinary and cross-functional standard software independent and sustainable. 
Course Content: 
In the domain of theoretical knowledge, the focus is put on: 
- Arithmetic and logic functions
- Enterprise Resource Planning 
- Database systems
- Management Information Systems 
- Description languages
For the practical learning goal, the focus is put on: 
- Functional analysis and modeling 
- Database query languages
- World wide web </v>
      </c>
      <c r="B25" s="386"/>
      <c r="C25" s="386"/>
      <c r="D25" s="386"/>
      <c r="E25" s="386"/>
    </row>
    <row r="26" spans="1:5" ht="13.5" customHeight="1" x14ac:dyDescent="0.25">
      <c r="A26" s="2" t="s">
        <v>115</v>
      </c>
      <c r="B26" s="16"/>
      <c r="C26" s="2" t="s">
        <v>116</v>
      </c>
      <c r="D26" s="16"/>
      <c r="E26" s="2" t="s">
        <v>117</v>
      </c>
    </row>
    <row r="27" spans="1:5" ht="12.75" customHeight="1" x14ac:dyDescent="0.25">
      <c r="A27" s="208" t="s">
        <v>23</v>
      </c>
      <c r="B27" s="17"/>
      <c r="C27" s="381" t="str">
        <f>VLOOKUP($C$4,'Daten Tabelle intern'!A3:AE258,20,FALSE)</f>
        <v>alexander.strehl@hs-aalen.de</v>
      </c>
      <c r="D27" s="381"/>
      <c r="E27" s="381"/>
    </row>
    <row r="28" spans="1:5" ht="12.75" customHeight="1" x14ac:dyDescent="0.25">
      <c r="A28" s="208" t="s">
        <v>741</v>
      </c>
      <c r="B28" s="16"/>
      <c r="C28" s="381" t="str">
        <f>VLOOKUP($C$4,'Daten Tabelle intern'!A3:AE258,26,FALSE)</f>
        <v>ibw.studienberatung@hs-aalen.de</v>
      </c>
      <c r="D28" s="381"/>
      <c r="E28" s="208" t="str">
        <f>VLOOKUP($C$4,'Daten Tabelle intern'!A3:AE258,27,FALSE)</f>
        <v>Beethovenstr. 1, room 225a</v>
      </c>
    </row>
    <row r="29" spans="1:5" ht="12.75" customHeight="1" x14ac:dyDescent="0.25">
      <c r="A29" s="208" t="s">
        <v>742</v>
      </c>
      <c r="B29" s="16"/>
      <c r="C29" s="381" t="str">
        <f>VLOOKUP($C$4,'Daten Tabelle intern'!A3:AE258,28,FALSE)</f>
        <v>I.Sekretariat@hs-aalen.de</v>
      </c>
      <c r="D29" s="381"/>
      <c r="E29" s="208" t="str">
        <f>VLOOKUP($C$4,'Daten Tabelle intern'!A3:AE258,29,FALSE)</f>
        <v>Beethovenstr. 1, room 265a</v>
      </c>
    </row>
    <row r="30" spans="1:5" ht="12.75" customHeight="1" x14ac:dyDescent="0.25">
      <c r="A30" s="208" t="s">
        <v>121</v>
      </c>
      <c r="B30" s="16"/>
      <c r="C30" s="381" t="s">
        <v>113</v>
      </c>
      <c r="D30" s="381"/>
      <c r="E30" s="208" t="s">
        <v>114</v>
      </c>
    </row>
    <row r="31" spans="1:5" ht="12.75" customHeight="1" x14ac:dyDescent="0.25">
      <c r="A31" s="208" t="s">
        <v>739</v>
      </c>
      <c r="B31" s="208"/>
      <c r="C31" s="381" t="str">
        <f>VLOOKUP($C$4,'Daten Tabelle intern'!A3:AE258,30,FALSE)</f>
        <v>https://www.hs-aalen.de/en/courses/22/news</v>
      </c>
      <c r="D31" s="381"/>
      <c r="E31" s="381"/>
    </row>
    <row r="32" spans="1:5" hidden="1" x14ac:dyDescent="0.25"/>
    <row r="33" spans="1:5" hidden="1" x14ac:dyDescent="0.25">
      <c r="A33" s="3"/>
      <c r="B33" s="3"/>
      <c r="C33" s="3"/>
      <c r="D33" s="3"/>
      <c r="E33" s="3"/>
    </row>
    <row r="34" spans="1:5" hidden="1" x14ac:dyDescent="0.25">
      <c r="A34" s="3"/>
      <c r="B34" s="3"/>
      <c r="C34" s="3"/>
      <c r="D34" s="3"/>
      <c r="E34" s="3"/>
    </row>
    <row r="35" spans="1:5" hidden="1" x14ac:dyDescent="0.25">
      <c r="A35" s="3"/>
      <c r="B35" s="3"/>
      <c r="C35" s="3"/>
      <c r="D35" s="3"/>
      <c r="E35" s="3"/>
    </row>
    <row r="36" spans="1:5" hidden="1" x14ac:dyDescent="0.25">
      <c r="A36" s="3"/>
      <c r="B36" s="3"/>
      <c r="C36" s="3"/>
      <c r="D36" s="3"/>
      <c r="E36" s="3"/>
    </row>
    <row r="37" spans="1:5" hidden="1" x14ac:dyDescent="0.25">
      <c r="A37" s="3"/>
      <c r="B37" s="3"/>
      <c r="C37" s="202"/>
      <c r="D37" s="3"/>
      <c r="E37" s="3"/>
    </row>
    <row r="38" spans="1:5" hidden="1" x14ac:dyDescent="0.25">
      <c r="A38" s="3"/>
      <c r="B38" s="3"/>
      <c r="C38" s="3"/>
      <c r="D38" s="3"/>
      <c r="E38" s="3"/>
    </row>
    <row r="39" spans="1:5" hidden="1" x14ac:dyDescent="0.25">
      <c r="A39" s="3"/>
      <c r="B39" s="3"/>
      <c r="C39" s="3"/>
      <c r="D39" s="3"/>
      <c r="E39" s="3"/>
    </row>
    <row r="40" spans="1:5" hidden="1" x14ac:dyDescent="0.25">
      <c r="A40" s="3"/>
      <c r="B40" s="3"/>
      <c r="C40" s="3"/>
      <c r="D40" s="3"/>
      <c r="E40" s="3"/>
    </row>
    <row r="41" spans="1:5" hidden="1" x14ac:dyDescent="0.25">
      <c r="A41" s="3"/>
      <c r="B41" s="3"/>
      <c r="C41" s="3"/>
      <c r="D41" s="3"/>
      <c r="E41" s="3"/>
    </row>
    <row r="42" spans="1:5" hidden="1" x14ac:dyDescent="0.25">
      <c r="A42" s="3"/>
      <c r="B42" s="3"/>
      <c r="C42" s="3"/>
      <c r="D42" s="3"/>
      <c r="E42" s="3"/>
    </row>
    <row r="43" spans="1:5" hidden="1" x14ac:dyDescent="0.25">
      <c r="A43" s="3"/>
      <c r="B43" s="3"/>
      <c r="C43" s="3"/>
      <c r="D43" s="3"/>
      <c r="E43" s="3"/>
    </row>
    <row r="44" spans="1:5" hidden="1" x14ac:dyDescent="0.25">
      <c r="A44" s="3"/>
      <c r="B44" s="3"/>
      <c r="C44" s="3"/>
      <c r="D44" s="3"/>
      <c r="E44" s="3"/>
    </row>
    <row r="45" spans="1:5" hidden="1" x14ac:dyDescent="0.25">
      <c r="A45" s="3"/>
      <c r="B45" s="3"/>
      <c r="C45" s="3"/>
      <c r="D45" s="3"/>
      <c r="E45" s="3"/>
    </row>
    <row r="46" spans="1:5" hidden="1" x14ac:dyDescent="0.25">
      <c r="A46" s="3"/>
      <c r="B46" s="3"/>
      <c r="C46" s="3"/>
      <c r="D46" s="3"/>
      <c r="E46" s="3"/>
    </row>
    <row r="47" spans="1:5" hidden="1" x14ac:dyDescent="0.25">
      <c r="A47" s="3"/>
      <c r="B47" s="3"/>
      <c r="C47" s="3"/>
      <c r="D47" s="3"/>
      <c r="E47" s="3"/>
    </row>
    <row r="48" spans="1:5" hidden="1" x14ac:dyDescent="0.25">
      <c r="A48" s="3"/>
      <c r="B48" s="3"/>
      <c r="C48" s="3"/>
      <c r="D48" s="3"/>
      <c r="E48" s="3"/>
    </row>
    <row r="49" spans="1:5" hidden="1" x14ac:dyDescent="0.25">
      <c r="A49" s="3"/>
      <c r="B49" s="3"/>
      <c r="C49" s="3"/>
      <c r="D49" s="3"/>
      <c r="E49" s="3"/>
    </row>
    <row r="50" spans="1:5" hidden="1" x14ac:dyDescent="0.25">
      <c r="A50" s="3"/>
      <c r="B50" s="3"/>
      <c r="C50" s="3"/>
      <c r="D50" s="3"/>
      <c r="E50" s="3"/>
    </row>
  </sheetData>
  <sheetProtection algorithmName="SHA-512" hashValue="aemkPwyq1pv0o+nxxqC2OkmprgS3NtLoZGkqlLUhCth7B2+9Ed619LipjfWQLld+7l7IQnT8jlMb5xnLwImOmA==" saltValue="rTcyLUriDypZnx32yLBspw==" spinCount="100000" sheet="1" selectLockedCells="1"/>
  <mergeCells count="23">
    <mergeCell ref="B2:D2"/>
    <mergeCell ref="B1:D1"/>
    <mergeCell ref="C30:D30"/>
    <mergeCell ref="C31:E31"/>
    <mergeCell ref="A10:D10"/>
    <mergeCell ref="D19:E19"/>
    <mergeCell ref="A23:C23"/>
    <mergeCell ref="D21:E21"/>
    <mergeCell ref="D23:E24"/>
    <mergeCell ref="C29:D29"/>
    <mergeCell ref="C28:D28"/>
    <mergeCell ref="C27:E27"/>
    <mergeCell ref="A4:B4"/>
    <mergeCell ref="A25:E25"/>
    <mergeCell ref="A7:C7"/>
    <mergeCell ref="A12:C12"/>
    <mergeCell ref="A14:C14"/>
    <mergeCell ref="A21:C21"/>
    <mergeCell ref="D14:E14"/>
    <mergeCell ref="D12:E12"/>
    <mergeCell ref="D7:E7"/>
    <mergeCell ref="A9:D9"/>
    <mergeCell ref="B19:C19"/>
  </mergeCells>
  <hyperlinks>
    <hyperlink ref="C30" r:id="rId1"/>
  </hyperlinks>
  <pageMargins left="0.70866141732283472" right="0.51181102362204722" top="0.35433070866141736" bottom="0.35433070866141736"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intern'!$A$3:$A$217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1:EW159"/>
  <sheetViews>
    <sheetView topLeftCell="K1" zoomScaleNormal="100" workbookViewId="0">
      <selection activeCell="O11" sqref="O11"/>
    </sheetView>
  </sheetViews>
  <sheetFormatPr baseColWidth="10" defaultColWidth="0" defaultRowHeight="0" customHeight="1" zeroHeight="1" x14ac:dyDescent="0.25"/>
  <cols>
    <col min="1" max="10" width="11.44140625" style="33" hidden="1" customWidth="1"/>
    <col min="11" max="11" width="8.5546875" style="33" customWidth="1"/>
    <col min="12" max="12" width="7.6640625" style="35" bestFit="1" customWidth="1"/>
    <col min="13" max="13" width="48" style="33" hidden="1" customWidth="1"/>
    <col min="14" max="14" width="24.88671875" style="35" customWidth="1"/>
    <col min="15" max="15" width="11.33203125" style="35" customWidth="1"/>
    <col min="16" max="16" width="46.6640625" style="33" customWidth="1"/>
    <col min="17" max="17" width="7.88671875" style="35" customWidth="1"/>
    <col min="18" max="18" width="26.88671875" style="35" customWidth="1"/>
    <col min="19" max="19" width="6" style="36" customWidth="1"/>
    <col min="20" max="20" width="1" style="33" customWidth="1"/>
    <col min="21" max="150" width="74.5546875" style="33" hidden="1" customWidth="1"/>
    <col min="151" max="153" width="15.5546875" style="33" hidden="1" customWidth="1"/>
    <col min="154" max="16384" width="11.44140625" style="33" hidden="1"/>
  </cols>
  <sheetData>
    <row r="1" spans="11:20" ht="25.5" customHeight="1" x14ac:dyDescent="0.25">
      <c r="K1" s="390" t="s">
        <v>961</v>
      </c>
      <c r="L1" s="390"/>
      <c r="M1" s="390"/>
      <c r="N1" s="390"/>
      <c r="O1" s="390"/>
      <c r="P1" s="390"/>
      <c r="Q1" s="390"/>
      <c r="R1" s="227"/>
      <c r="S1" s="227"/>
      <c r="T1" s="34"/>
    </row>
    <row r="2" spans="11:20" ht="19.5" customHeight="1" thickBot="1" x14ac:dyDescent="0.3">
      <c r="K2" s="295"/>
      <c r="L2" s="296"/>
      <c r="M2" s="296"/>
      <c r="N2" s="393" t="s">
        <v>1075</v>
      </c>
      <c r="O2" s="393"/>
      <c r="P2" s="393"/>
      <c r="Q2" s="393"/>
      <c r="R2" s="227"/>
      <c r="S2" s="227"/>
      <c r="T2" s="34"/>
    </row>
    <row r="3" spans="11:20" s="37" customFormat="1" ht="12.75" customHeight="1" thickBot="1" x14ac:dyDescent="0.3">
      <c r="K3" s="281"/>
      <c r="L3" s="394" t="s">
        <v>1069</v>
      </c>
      <c r="M3" s="394"/>
      <c r="N3" s="395"/>
      <c r="O3" s="391"/>
      <c r="P3" s="392"/>
      <c r="Q3" s="226"/>
      <c r="R3" s="398" t="s">
        <v>1083</v>
      </c>
      <c r="S3" s="399"/>
      <c r="T3" s="399"/>
    </row>
    <row r="4" spans="11:20" s="37" customFormat="1" ht="12.75" customHeight="1" thickBot="1" x14ac:dyDescent="0.3">
      <c r="K4" s="281"/>
      <c r="L4" s="396" t="s">
        <v>1082</v>
      </c>
      <c r="M4" s="396"/>
      <c r="N4" s="397"/>
      <c r="O4" s="391"/>
      <c r="P4" s="392"/>
      <c r="R4" s="399"/>
      <c r="S4" s="399"/>
      <c r="T4" s="399"/>
    </row>
    <row r="5" spans="11:20" s="37" customFormat="1" ht="12.75" customHeight="1" thickBot="1" x14ac:dyDescent="0.3">
      <c r="K5" s="281"/>
      <c r="L5" s="394" t="s">
        <v>1070</v>
      </c>
      <c r="M5" s="394"/>
      <c r="N5" s="395"/>
      <c r="O5" s="391"/>
      <c r="P5" s="392"/>
      <c r="Q5" s="232"/>
      <c r="R5" s="399"/>
      <c r="S5" s="399"/>
      <c r="T5" s="399"/>
    </row>
    <row r="6" spans="11:20" s="37" customFormat="1" ht="12.75" customHeight="1" thickBot="1" x14ac:dyDescent="0.3">
      <c r="K6" s="281"/>
      <c r="L6" s="394" t="s">
        <v>1071</v>
      </c>
      <c r="M6" s="394"/>
      <c r="N6" s="395"/>
      <c r="O6" s="278"/>
      <c r="P6" s="279"/>
      <c r="Q6" s="232"/>
      <c r="R6" s="399"/>
      <c r="S6" s="399"/>
      <c r="T6" s="399"/>
    </row>
    <row r="7" spans="11:20" s="37" customFormat="1" ht="12.75" customHeight="1" thickBot="1" x14ac:dyDescent="0.3">
      <c r="K7" s="281"/>
      <c r="L7" s="394" t="s">
        <v>1072</v>
      </c>
      <c r="M7" s="394"/>
      <c r="N7" s="395"/>
      <c r="O7" s="391"/>
      <c r="P7" s="392"/>
      <c r="Q7" s="232"/>
      <c r="R7" s="399"/>
      <c r="S7" s="399"/>
      <c r="T7" s="399"/>
    </row>
    <row r="8" spans="11:20" s="37" customFormat="1" ht="39" customHeight="1" thickBot="1" x14ac:dyDescent="0.3">
      <c r="K8" s="407" t="s">
        <v>1089</v>
      </c>
      <c r="L8" s="408"/>
      <c r="M8" s="408"/>
      <c r="N8" s="408"/>
      <c r="O8" s="408"/>
      <c r="P8" s="408"/>
      <c r="Q8" s="408"/>
      <c r="R8" s="399"/>
      <c r="S8" s="399"/>
      <c r="T8" s="399"/>
    </row>
    <row r="9" spans="11:20" ht="31.5" customHeight="1" thickBot="1" x14ac:dyDescent="0.3">
      <c r="K9" s="250" t="s">
        <v>123</v>
      </c>
      <c r="L9" s="250" t="s">
        <v>124</v>
      </c>
      <c r="M9" s="250"/>
      <c r="N9" s="250" t="s">
        <v>73</v>
      </c>
      <c r="O9" s="287" t="s">
        <v>128</v>
      </c>
      <c r="P9" s="250" t="s">
        <v>988</v>
      </c>
      <c r="Q9" s="250" t="s">
        <v>125</v>
      </c>
      <c r="R9" s="250" t="s">
        <v>11</v>
      </c>
      <c r="S9" s="251" t="s">
        <v>126</v>
      </c>
      <c r="T9" s="34"/>
    </row>
    <row r="10" spans="11:20" ht="21" customHeight="1" x14ac:dyDescent="0.25">
      <c r="K10" s="400" t="s">
        <v>1063</v>
      </c>
      <c r="L10" s="401"/>
      <c r="M10" s="401"/>
      <c r="N10" s="401"/>
      <c r="O10" s="401"/>
      <c r="P10" s="401"/>
      <c r="Q10" s="401"/>
      <c r="R10" s="401"/>
      <c r="S10" s="402"/>
      <c r="T10" s="34"/>
    </row>
    <row r="11" spans="11:20" s="37" customFormat="1" ht="13.5" customHeight="1" x14ac:dyDescent="0.25">
      <c r="K11" s="56" t="str">
        <f t="shared" ref="K11:K20" si="0">IFERROR(LEFT(M11,SEARCH("-",M11)-1),"-")</f>
        <v>-</v>
      </c>
      <c r="L11" s="225" t="str">
        <f>IFERROR(VLOOKUP(O11,'Daten Tabelle intern'!A3:AE258,16,FALSE)," ")</f>
        <v xml:space="preserve"> </v>
      </c>
      <c r="M11" s="56" t="e">
        <f>VLOOKUP(O11,'Daten Tabelle intern'!A3:AE258,15,FALSE)</f>
        <v>#N/A</v>
      </c>
      <c r="N11" s="282" t="str">
        <f>IFERROR(VLOOKUP(O11,'Daten Tabelle intern'!A3:AE258,2,FALSE)," ")</f>
        <v xml:space="preserve"> </v>
      </c>
      <c r="O11" s="76"/>
      <c r="P11" s="254" t="str">
        <f>IFERROR(VLOOKUP(O11,'Daten Tabelle intern'!A3:AE258,3,FALSE)," ")</f>
        <v xml:space="preserve"> </v>
      </c>
      <c r="Q11" s="53" t="str">
        <f>IFERROR(VLOOKUP(O11,'Daten Tabelle intern'!A3:AE258,18,FALSE),"-")</f>
        <v>-</v>
      </c>
      <c r="R11" s="229" t="str">
        <f>IFERROR(VLOOKUP(O11,'Daten Tabelle intern'!A3:AE258,19,FALSE),"-")</f>
        <v>-</v>
      </c>
      <c r="S11" s="253" t="str">
        <f>IFERROR(VLOOKUP(O11,'Daten Tabelle intern'!A3:AE258,8,FALSE),"-")</f>
        <v>-</v>
      </c>
      <c r="T11" s="38"/>
    </row>
    <row r="12" spans="11:20" s="37" customFormat="1" ht="13.5" customHeight="1" x14ac:dyDescent="0.25">
      <c r="K12" s="56" t="str">
        <f t="shared" si="0"/>
        <v>-</v>
      </c>
      <c r="L12" s="253" t="str">
        <f>IFERROR(VLOOKUP(O12,'Daten Tabelle intern'!A4:AE259,16,FALSE)," ")</f>
        <v xml:space="preserve"> </v>
      </c>
      <c r="M12" s="56" t="e">
        <f>VLOOKUP(O12,'Daten Tabelle intern'!A4:AE259,15,FALSE)</f>
        <v>#N/A</v>
      </c>
      <c r="N12" s="282" t="str">
        <f>IFERROR(VLOOKUP(O12,'Daten Tabelle intern'!A4:AE259,2,FALSE)," ")</f>
        <v xml:space="preserve"> </v>
      </c>
      <c r="O12" s="76"/>
      <c r="P12" s="254" t="str">
        <f>IFERROR(VLOOKUP(O12,'Daten Tabelle intern'!A4:AE259,3,FALSE)," ")</f>
        <v xml:space="preserve"> </v>
      </c>
      <c r="Q12" s="53" t="str">
        <f>IFERROR(VLOOKUP(O12,'Daten Tabelle intern'!A4:AE259,18,FALSE),"-")</f>
        <v>-</v>
      </c>
      <c r="R12" s="229" t="str">
        <f>IFERROR(VLOOKUP(O12,'Daten Tabelle intern'!A4:AE259,19,FALSE),"-")</f>
        <v>-</v>
      </c>
      <c r="S12" s="253" t="str">
        <f>IFERROR(VLOOKUP(O12,'Daten Tabelle intern'!A4:AE259,8,FALSE),"-")</f>
        <v>-</v>
      </c>
      <c r="T12" s="38"/>
    </row>
    <row r="13" spans="11:20" s="37" customFormat="1" ht="13.5" customHeight="1" x14ac:dyDescent="0.25">
      <c r="K13" s="56" t="str">
        <f t="shared" si="0"/>
        <v>-</v>
      </c>
      <c r="L13" s="253" t="str">
        <f>IFERROR(VLOOKUP(O13,'Daten Tabelle intern'!A5:AE260,16,FALSE)," ")</f>
        <v xml:space="preserve"> </v>
      </c>
      <c r="M13" s="56" t="e">
        <f>VLOOKUP(O13,'Daten Tabelle intern'!A5:AE260,15,FALSE)</f>
        <v>#N/A</v>
      </c>
      <c r="N13" s="282" t="str">
        <f>IFERROR(VLOOKUP(O13,'Daten Tabelle intern'!A5:AE260,2,FALSE)," ")</f>
        <v xml:space="preserve"> </v>
      </c>
      <c r="O13" s="76"/>
      <c r="P13" s="254" t="str">
        <f>IFERROR(VLOOKUP(O13,'Daten Tabelle intern'!A5:AE260,3,FALSE)," ")</f>
        <v xml:space="preserve"> </v>
      </c>
      <c r="Q13" s="53" t="str">
        <f>IFERROR(VLOOKUP(O13,'Daten Tabelle intern'!A5:AE260,18,FALSE),"-")</f>
        <v>-</v>
      </c>
      <c r="R13" s="229" t="str">
        <f>IFERROR(VLOOKUP(O13,'Daten Tabelle intern'!A5:AE260,19,FALSE),"-")</f>
        <v>-</v>
      </c>
      <c r="S13" s="253" t="str">
        <f>IFERROR(VLOOKUP(O13,'Daten Tabelle intern'!A5:AE260,8,FALSE),"-")</f>
        <v>-</v>
      </c>
      <c r="T13" s="38"/>
    </row>
    <row r="14" spans="11:20" s="37" customFormat="1" ht="13.5" customHeight="1" x14ac:dyDescent="0.25">
      <c r="K14" s="56" t="str">
        <f t="shared" si="0"/>
        <v>-</v>
      </c>
      <c r="L14" s="253" t="str">
        <f>IFERROR(VLOOKUP(O14,'Daten Tabelle intern'!A6:AE261,16,FALSE)," ")</f>
        <v xml:space="preserve"> </v>
      </c>
      <c r="M14" s="56" t="e">
        <f>VLOOKUP(O14,'Daten Tabelle intern'!A6:AE261,15,FALSE)</f>
        <v>#N/A</v>
      </c>
      <c r="N14" s="282" t="str">
        <f>IFERROR(VLOOKUP(O14,'Daten Tabelle intern'!A6:AE261,2,FALSE)," ")</f>
        <v xml:space="preserve"> </v>
      </c>
      <c r="O14" s="76"/>
      <c r="P14" s="254" t="str">
        <f>IFERROR(VLOOKUP(O14,'Daten Tabelle intern'!A6:AE261,3,FALSE)," ")</f>
        <v xml:space="preserve"> </v>
      </c>
      <c r="Q14" s="53" t="str">
        <f>IFERROR(VLOOKUP(O14,'Daten Tabelle intern'!A6:AE261,18,FALSE),"-")</f>
        <v>-</v>
      </c>
      <c r="R14" s="229" t="str">
        <f>IFERROR(VLOOKUP(O14,'Daten Tabelle intern'!A6:AE261,19,FALSE),"-")</f>
        <v>-</v>
      </c>
      <c r="S14" s="253" t="str">
        <f>IFERROR(VLOOKUP(O14,'Daten Tabelle intern'!A6:AE261,8,FALSE),"-")</f>
        <v>-</v>
      </c>
      <c r="T14" s="38"/>
    </row>
    <row r="15" spans="11:20" s="37" customFormat="1" ht="13.5" customHeight="1" x14ac:dyDescent="0.25">
      <c r="K15" s="56" t="str">
        <f t="shared" si="0"/>
        <v>-</v>
      </c>
      <c r="L15" s="253" t="str">
        <f>IFERROR(VLOOKUP(O15,'Daten Tabelle intern'!A7:AE262,16,FALSE)," ")</f>
        <v xml:space="preserve"> </v>
      </c>
      <c r="M15" s="56" t="e">
        <f>VLOOKUP(O15,'Daten Tabelle intern'!A7:AE262,15,FALSE)</f>
        <v>#N/A</v>
      </c>
      <c r="N15" s="282" t="str">
        <f>IFERROR(VLOOKUP(O15,'Daten Tabelle intern'!A7:AE262,2,FALSE)," ")</f>
        <v xml:space="preserve"> </v>
      </c>
      <c r="O15" s="76"/>
      <c r="P15" s="254" t="str">
        <f>IFERROR(VLOOKUP(O15,'Daten Tabelle intern'!A7:AE262,3,FALSE)," ")</f>
        <v xml:space="preserve"> </v>
      </c>
      <c r="Q15" s="53" t="str">
        <f>IFERROR(VLOOKUP(O15,'Daten Tabelle intern'!A7:AE262,18,FALSE),"-")</f>
        <v>-</v>
      </c>
      <c r="R15" s="229" t="str">
        <f>IFERROR(VLOOKUP(O15,'Daten Tabelle intern'!A7:AE262,19,FALSE),"-")</f>
        <v>-</v>
      </c>
      <c r="S15" s="253" t="str">
        <f>IFERROR(VLOOKUP(O15,'Daten Tabelle intern'!A7:AE262,8,FALSE),"-")</f>
        <v>-</v>
      </c>
      <c r="T15" s="38"/>
    </row>
    <row r="16" spans="11:20" s="37" customFormat="1" ht="13.5" customHeight="1" x14ac:dyDescent="0.25">
      <c r="K16" s="56" t="str">
        <f t="shared" si="0"/>
        <v>-</v>
      </c>
      <c r="L16" s="253" t="str">
        <f>IFERROR(VLOOKUP(O16,'Daten Tabelle intern'!A8:AE263,16,FALSE)," ")</f>
        <v xml:space="preserve"> </v>
      </c>
      <c r="M16" s="56" t="e">
        <f>VLOOKUP(O16,'Daten Tabelle intern'!A8:AE263,15,FALSE)</f>
        <v>#N/A</v>
      </c>
      <c r="N16" s="282" t="str">
        <f>IFERROR(VLOOKUP(O16,'Daten Tabelle intern'!A8:AE263,2,FALSE)," ")</f>
        <v xml:space="preserve"> </v>
      </c>
      <c r="O16" s="76"/>
      <c r="P16" s="254" t="str">
        <f>IFERROR(VLOOKUP(O16,'Daten Tabelle intern'!A8:AE263,3,FALSE)," ")</f>
        <v xml:space="preserve"> </v>
      </c>
      <c r="Q16" s="53" t="str">
        <f>IFERROR(VLOOKUP(O16,'Daten Tabelle intern'!A8:AE263,18,FALSE),"-")</f>
        <v>-</v>
      </c>
      <c r="R16" s="229" t="str">
        <f>IFERROR(VLOOKUP(O16,'Daten Tabelle intern'!A8:AE263,19,FALSE),"-")</f>
        <v>-</v>
      </c>
      <c r="S16" s="253" t="str">
        <f>IFERROR(VLOOKUP(O16,'Daten Tabelle intern'!A8:AE263,8,FALSE),"-")</f>
        <v>-</v>
      </c>
      <c r="T16" s="38"/>
    </row>
    <row r="17" spans="11:20" s="37" customFormat="1" ht="13.5" customHeight="1" x14ac:dyDescent="0.25">
      <c r="K17" s="56" t="str">
        <f t="shared" ref="K17:K18" si="1">IFERROR(LEFT(M17,SEARCH("-",M17)-1),"-")</f>
        <v>-</v>
      </c>
      <c r="L17" s="253" t="str">
        <f>IFERROR(VLOOKUP(O17,'Daten Tabelle intern'!A9:AE264,16,FALSE)," ")</f>
        <v xml:space="preserve"> </v>
      </c>
      <c r="M17" s="56" t="e">
        <f>VLOOKUP(O17,'Daten Tabelle intern'!A9:AE264,15,FALSE)</f>
        <v>#N/A</v>
      </c>
      <c r="N17" s="282" t="str">
        <f>IFERROR(VLOOKUP(O17,'Daten Tabelle intern'!A9:AE264,2,FALSE)," ")</f>
        <v xml:space="preserve"> </v>
      </c>
      <c r="O17" s="76"/>
      <c r="P17" s="254" t="str">
        <f>IFERROR(VLOOKUP(O17,'Daten Tabelle intern'!A9:AE264,3,FALSE)," ")</f>
        <v xml:space="preserve"> </v>
      </c>
      <c r="Q17" s="53" t="str">
        <f>IFERROR(VLOOKUP(O17,'Daten Tabelle intern'!A9:AE264,18,FALSE),"-")</f>
        <v>-</v>
      </c>
      <c r="R17" s="229" t="str">
        <f>IFERROR(VLOOKUP(O17,'Daten Tabelle intern'!A9:AE264,19,FALSE),"-")</f>
        <v>-</v>
      </c>
      <c r="S17" s="253" t="str">
        <f>IFERROR(VLOOKUP(O17,'Daten Tabelle intern'!A9:AE264,8,FALSE),"-")</f>
        <v>-</v>
      </c>
      <c r="T17" s="38"/>
    </row>
    <row r="18" spans="11:20" s="37" customFormat="1" ht="13.5" customHeight="1" x14ac:dyDescent="0.25">
      <c r="K18" s="56" t="str">
        <f t="shared" si="1"/>
        <v>-</v>
      </c>
      <c r="L18" s="253" t="str">
        <f>IFERROR(VLOOKUP(O18,'Daten Tabelle intern'!A10:AE265,16,FALSE)," ")</f>
        <v xml:space="preserve"> </v>
      </c>
      <c r="M18" s="56" t="e">
        <f>VLOOKUP(O18,'Daten Tabelle intern'!A10:AE265,15,FALSE)</f>
        <v>#N/A</v>
      </c>
      <c r="N18" s="282" t="str">
        <f>IFERROR(VLOOKUP(O18,'Daten Tabelle intern'!A10:AE265,2,FALSE)," ")</f>
        <v xml:space="preserve"> </v>
      </c>
      <c r="O18" s="76"/>
      <c r="P18" s="254" t="str">
        <f>IFERROR(VLOOKUP(O18,'Daten Tabelle intern'!A10:AE265,3,FALSE)," ")</f>
        <v xml:space="preserve"> </v>
      </c>
      <c r="Q18" s="53" t="str">
        <f>IFERROR(VLOOKUP(O18,'Daten Tabelle intern'!A10:AE265,18,FALSE),"-")</f>
        <v>-</v>
      </c>
      <c r="R18" s="229" t="str">
        <f>IFERROR(VLOOKUP(O18,'Daten Tabelle intern'!A10:AE265,19,FALSE),"-")</f>
        <v>-</v>
      </c>
      <c r="S18" s="253" t="str">
        <f>IFERROR(VLOOKUP(O18,'Daten Tabelle intern'!A10:AE265,8,FALSE),"-")</f>
        <v>-</v>
      </c>
      <c r="T18" s="38"/>
    </row>
    <row r="19" spans="11:20" s="37" customFormat="1" ht="13.5" customHeight="1" x14ac:dyDescent="0.25">
      <c r="K19" s="56" t="str">
        <f t="shared" ref="K19" si="2">IFERROR(LEFT(M19,SEARCH("-",M19)-1),"-")</f>
        <v>-</v>
      </c>
      <c r="L19" s="253" t="str">
        <f>IFERROR(VLOOKUP(O19,'Daten Tabelle intern'!A11:AE266,16,FALSE)," ")</f>
        <v xml:space="preserve"> </v>
      </c>
      <c r="M19" s="56" t="e">
        <f>VLOOKUP(O19,'Daten Tabelle intern'!A11:AE266,15,FALSE)</f>
        <v>#N/A</v>
      </c>
      <c r="N19" s="282" t="str">
        <f>IFERROR(VLOOKUP(O19,'Daten Tabelle intern'!A11:AE266,2,FALSE)," ")</f>
        <v xml:space="preserve"> </v>
      </c>
      <c r="O19" s="76"/>
      <c r="P19" s="254" t="str">
        <f>IFERROR(VLOOKUP(O19,'Daten Tabelle intern'!A11:AE266,3,FALSE)," ")</f>
        <v xml:space="preserve"> </v>
      </c>
      <c r="Q19" s="53" t="str">
        <f>IFERROR(VLOOKUP(O19,'Daten Tabelle intern'!A11:AE266,18,FALSE),"-")</f>
        <v>-</v>
      </c>
      <c r="R19" s="229" t="str">
        <f>IFERROR(VLOOKUP(O19,'Daten Tabelle intern'!A11:AE266,19,FALSE),"-")</f>
        <v>-</v>
      </c>
      <c r="S19" s="253" t="str">
        <f>IFERROR(VLOOKUP(O19,'Daten Tabelle intern'!A11:AE266,8,FALSE),"-")</f>
        <v>-</v>
      </c>
      <c r="T19" s="38"/>
    </row>
    <row r="20" spans="11:20" s="37" customFormat="1" ht="13.5" customHeight="1" x14ac:dyDescent="0.25">
      <c r="K20" s="56" t="str">
        <f t="shared" si="0"/>
        <v>-</v>
      </c>
      <c r="L20" s="253" t="str">
        <f>IFERROR(VLOOKUP(O20,'Daten Tabelle intern'!A12:AE267,16,FALSE)," ")</f>
        <v xml:space="preserve"> </v>
      </c>
      <c r="M20" s="56" t="e">
        <f>VLOOKUP(O20,'Daten Tabelle intern'!A12:AE267,15,FALSE)</f>
        <v>#N/A</v>
      </c>
      <c r="N20" s="282" t="str">
        <f>IFERROR(VLOOKUP(O20,'Daten Tabelle intern'!A12:AE267,2,FALSE)," ")</f>
        <v xml:space="preserve"> </v>
      </c>
      <c r="O20" s="76"/>
      <c r="P20" s="254" t="str">
        <f>IFERROR(VLOOKUP(O20,'Daten Tabelle intern'!A12:AE267,3,FALSE)," ")</f>
        <v xml:space="preserve"> </v>
      </c>
      <c r="Q20" s="53" t="str">
        <f>IFERROR(VLOOKUP(O20,'Daten Tabelle intern'!A12:AE267,18,FALSE),"-")</f>
        <v>-</v>
      </c>
      <c r="R20" s="229" t="str">
        <f>IFERROR(VLOOKUP(O20,'Daten Tabelle intern'!A12:AE267,19,FALSE),"-")</f>
        <v>-</v>
      </c>
      <c r="S20" s="253" t="str">
        <f>IFERROR(VLOOKUP(O20,'Daten Tabelle intern'!A12:AE267,8,FALSE),"-")</f>
        <v>-</v>
      </c>
      <c r="T20" s="38"/>
    </row>
    <row r="21" spans="11:20" s="37" customFormat="1" ht="21" customHeight="1" x14ac:dyDescent="0.25">
      <c r="K21" s="403" t="s">
        <v>1081</v>
      </c>
      <c r="L21" s="404"/>
      <c r="M21" s="404"/>
      <c r="N21" s="404"/>
      <c r="O21" s="404"/>
      <c r="P21" s="404"/>
      <c r="Q21" s="405" t="s">
        <v>1066</v>
      </c>
      <c r="R21" s="405"/>
      <c r="S21" s="406"/>
      <c r="T21" s="38"/>
    </row>
    <row r="22" spans="11:20" s="37" customFormat="1" ht="13.5" customHeight="1" x14ac:dyDescent="0.25">
      <c r="K22" s="252"/>
      <c r="L22" s="255"/>
      <c r="M22" s="255"/>
      <c r="N22" s="255"/>
      <c r="O22" s="256"/>
      <c r="P22" s="252"/>
      <c r="Q22" s="255"/>
      <c r="R22" s="252"/>
      <c r="S22" s="255"/>
      <c r="T22" s="38"/>
    </row>
    <row r="23" spans="11:20" s="37" customFormat="1" ht="13.5" customHeight="1" x14ac:dyDescent="0.25">
      <c r="K23" s="252"/>
      <c r="L23" s="255"/>
      <c r="M23" s="255"/>
      <c r="N23" s="255"/>
      <c r="O23" s="256"/>
      <c r="P23" s="252"/>
      <c r="Q23" s="255"/>
      <c r="R23" s="252"/>
      <c r="S23" s="255"/>
      <c r="T23" s="38"/>
    </row>
    <row r="24" spans="11:20" s="37" customFormat="1" ht="13.5" customHeight="1" x14ac:dyDescent="0.25">
      <c r="K24" s="252"/>
      <c r="L24" s="255"/>
      <c r="M24" s="255"/>
      <c r="N24" s="255"/>
      <c r="O24" s="256"/>
      <c r="P24" s="252"/>
      <c r="Q24" s="255"/>
      <c r="R24" s="252"/>
      <c r="S24" s="255"/>
      <c r="T24" s="38"/>
    </row>
    <row r="25" spans="11:20" s="37" customFormat="1" ht="13.5" customHeight="1" x14ac:dyDescent="0.25">
      <c r="K25" s="252"/>
      <c r="L25" s="255"/>
      <c r="M25" s="255"/>
      <c r="N25" s="255"/>
      <c r="O25" s="256"/>
      <c r="P25" s="252"/>
      <c r="Q25" s="255"/>
      <c r="R25" s="252"/>
      <c r="S25" s="255"/>
      <c r="T25" s="38"/>
    </row>
    <row r="26" spans="11:20" s="37" customFormat="1" ht="13.5" customHeight="1" x14ac:dyDescent="0.25">
      <c r="K26" s="252"/>
      <c r="L26" s="255"/>
      <c r="M26" s="255"/>
      <c r="N26" s="255"/>
      <c r="O26" s="256"/>
      <c r="P26" s="252"/>
      <c r="Q26" s="255"/>
      <c r="R26" s="252"/>
      <c r="S26" s="255"/>
      <c r="T26" s="38"/>
    </row>
    <row r="27" spans="11:20" s="37" customFormat="1" ht="13.5" customHeight="1" x14ac:dyDescent="0.25">
      <c r="K27" s="252"/>
      <c r="L27" s="255"/>
      <c r="M27" s="255"/>
      <c r="N27" s="255"/>
      <c r="O27" s="256"/>
      <c r="P27" s="252"/>
      <c r="Q27" s="255"/>
      <c r="R27" s="252"/>
      <c r="S27" s="255"/>
      <c r="T27" s="38"/>
    </row>
    <row r="28" spans="11:20" ht="15.75" customHeight="1" x14ac:dyDescent="0.25">
      <c r="K28" s="409" t="s">
        <v>1077</v>
      </c>
      <c r="L28" s="409"/>
      <c r="M28" s="409"/>
      <c r="N28" s="409"/>
      <c r="O28" s="409"/>
      <c r="P28" s="409"/>
      <c r="Q28" s="409"/>
      <c r="R28" s="299" t="s">
        <v>1079</v>
      </c>
      <c r="S28" s="228">
        <f>IFERROR(SUM(S11:S27),0)</f>
        <v>0</v>
      </c>
      <c r="T28" s="34"/>
    </row>
    <row r="29" spans="11:20" ht="15" customHeight="1" x14ac:dyDescent="0.25">
      <c r="K29" s="291"/>
      <c r="L29" s="291"/>
      <c r="M29" s="291"/>
      <c r="N29" s="291"/>
      <c r="O29" s="292"/>
      <c r="P29" s="280" t="s">
        <v>127</v>
      </c>
      <c r="Q29" s="288"/>
      <c r="R29" s="412" t="s">
        <v>1067</v>
      </c>
      <c r="S29" s="412"/>
      <c r="T29" s="34"/>
    </row>
    <row r="30" spans="11:20" s="37" customFormat="1" ht="21.75" customHeight="1" x14ac:dyDescent="0.25">
      <c r="K30" s="410" t="s">
        <v>960</v>
      </c>
      <c r="L30" s="410"/>
      <c r="M30" s="410"/>
      <c r="N30" s="410"/>
      <c r="O30" s="410"/>
      <c r="P30" s="223"/>
      <c r="Q30" s="289"/>
      <c r="R30" s="412"/>
      <c r="S30" s="412"/>
      <c r="T30" s="38"/>
    </row>
    <row r="31" spans="11:20" s="37" customFormat="1" ht="21.75" customHeight="1" x14ac:dyDescent="0.25">
      <c r="K31" s="410" t="s">
        <v>1064</v>
      </c>
      <c r="L31" s="410"/>
      <c r="M31" s="410"/>
      <c r="N31" s="410"/>
      <c r="O31" s="410"/>
      <c r="P31" s="293"/>
      <c r="Q31" s="294"/>
      <c r="R31" s="411" t="s">
        <v>1068</v>
      </c>
      <c r="S31" s="411"/>
      <c r="T31" s="38"/>
    </row>
    <row r="32" spans="11:20" s="37" customFormat="1" ht="21.75" customHeight="1" x14ac:dyDescent="0.25">
      <c r="K32" s="410" t="s">
        <v>1065</v>
      </c>
      <c r="L32" s="410"/>
      <c r="M32" s="410"/>
      <c r="N32" s="410"/>
      <c r="O32" s="410"/>
      <c r="P32" s="283"/>
      <c r="Q32" s="294"/>
      <c r="R32" s="411"/>
      <c r="S32" s="411"/>
      <c r="T32" s="290"/>
    </row>
    <row r="33" spans="18:18" ht="13.8" hidden="1" x14ac:dyDescent="0.25">
      <c r="R33" s="33"/>
    </row>
    <row r="34" spans="18:18" ht="13.8" hidden="1" x14ac:dyDescent="0.25">
      <c r="R34" s="33"/>
    </row>
    <row r="35" spans="18:18" ht="13.8" hidden="1" x14ac:dyDescent="0.25">
      <c r="R35" s="33"/>
    </row>
    <row r="36" spans="18:18" ht="13.8" hidden="1" x14ac:dyDescent="0.25">
      <c r="R36" s="33"/>
    </row>
    <row r="37" spans="18:18" ht="13.8" hidden="1" x14ac:dyDescent="0.25">
      <c r="R37" s="33"/>
    </row>
    <row r="38" spans="18:18" ht="13.8" hidden="1" x14ac:dyDescent="0.25">
      <c r="R38" s="33"/>
    </row>
    <row r="39" spans="18:18" ht="13.8" hidden="1" x14ac:dyDescent="0.25">
      <c r="R39" s="33"/>
    </row>
    <row r="40" spans="18:18" ht="13.8" hidden="1" x14ac:dyDescent="0.25">
      <c r="R40" s="33"/>
    </row>
    <row r="41" spans="18:18" ht="13.8" hidden="1" x14ac:dyDescent="0.25">
      <c r="R41" s="33"/>
    </row>
    <row r="42" spans="18:18" ht="13.8" hidden="1" x14ac:dyDescent="0.25">
      <c r="R42" s="33"/>
    </row>
    <row r="43" spans="18:18" ht="13.8" hidden="1" x14ac:dyDescent="0.25">
      <c r="R43" s="33"/>
    </row>
    <row r="44" spans="18:18" ht="13.8" hidden="1" x14ac:dyDescent="0.25">
      <c r="R44" s="33"/>
    </row>
    <row r="45" spans="18:18" ht="13.8" hidden="1" x14ac:dyDescent="0.25">
      <c r="R45" s="33"/>
    </row>
    <row r="46" spans="18:18" ht="13.8" hidden="1" x14ac:dyDescent="0.25">
      <c r="R46" s="33"/>
    </row>
    <row r="47" spans="18:18" ht="13.8" hidden="1" x14ac:dyDescent="0.25">
      <c r="R47" s="33"/>
    </row>
    <row r="48" spans="18:18" ht="13.8" hidden="1" x14ac:dyDescent="0.25">
      <c r="R48" s="33"/>
    </row>
    <row r="49" spans="18:18" ht="13.8" hidden="1" x14ac:dyDescent="0.25">
      <c r="R49" s="33"/>
    </row>
    <row r="50" spans="18:18" ht="13.8" hidden="1" x14ac:dyDescent="0.25">
      <c r="R50" s="33"/>
    </row>
    <row r="51" spans="18:18" ht="13.8" hidden="1" x14ac:dyDescent="0.25">
      <c r="R51" s="33"/>
    </row>
    <row r="52" spans="18:18" ht="13.8" hidden="1" x14ac:dyDescent="0.25">
      <c r="R52" s="33"/>
    </row>
    <row r="53" spans="18:18" ht="13.8" hidden="1" x14ac:dyDescent="0.25">
      <c r="R53" s="33"/>
    </row>
    <row r="54" spans="18:18" ht="13.8" hidden="1" x14ac:dyDescent="0.25">
      <c r="R54" s="33"/>
    </row>
    <row r="55" spans="18:18" ht="13.8" hidden="1" x14ac:dyDescent="0.25">
      <c r="R55" s="33"/>
    </row>
    <row r="56" spans="18:18" ht="13.8" hidden="1" x14ac:dyDescent="0.25">
      <c r="R56" s="33"/>
    </row>
    <row r="57" spans="18:18" ht="13.8" hidden="1" x14ac:dyDescent="0.25">
      <c r="R57" s="33"/>
    </row>
    <row r="58" spans="18:18" ht="13.8" hidden="1" x14ac:dyDescent="0.25">
      <c r="R58" s="33"/>
    </row>
    <row r="59" spans="18:18" ht="13.8" hidden="1" x14ac:dyDescent="0.25">
      <c r="R59" s="33"/>
    </row>
    <row r="60" spans="18:18" ht="13.8" hidden="1" x14ac:dyDescent="0.25">
      <c r="R60" s="33"/>
    </row>
    <row r="61" spans="18:18" ht="13.8" hidden="1" x14ac:dyDescent="0.25">
      <c r="R61" s="33"/>
    </row>
    <row r="62" spans="18:18" ht="13.8" hidden="1" x14ac:dyDescent="0.25">
      <c r="R62" s="33"/>
    </row>
    <row r="63" spans="18:18" ht="13.8" hidden="1" x14ac:dyDescent="0.25">
      <c r="R63" s="33"/>
    </row>
    <row r="64" spans="18:18" ht="13.8" hidden="1" x14ac:dyDescent="0.25">
      <c r="R64" s="33"/>
    </row>
    <row r="65" spans="18:18" ht="13.8" hidden="1" x14ac:dyDescent="0.25">
      <c r="R65" s="33"/>
    </row>
    <row r="66" spans="18:18" ht="13.8" hidden="1" x14ac:dyDescent="0.25">
      <c r="R66" s="33"/>
    </row>
    <row r="67" spans="18:18" ht="13.8" hidden="1" x14ac:dyDescent="0.25">
      <c r="R67" s="33"/>
    </row>
    <row r="68" spans="18:18" ht="13.8" hidden="1" x14ac:dyDescent="0.25">
      <c r="R68" s="33"/>
    </row>
    <row r="69" spans="18:18" ht="13.8" hidden="1" x14ac:dyDescent="0.25">
      <c r="R69" s="33"/>
    </row>
    <row r="70" spans="18:18" ht="13.8" hidden="1" x14ac:dyDescent="0.25">
      <c r="R70" s="33"/>
    </row>
    <row r="71" spans="18:18" ht="13.8" hidden="1" x14ac:dyDescent="0.25">
      <c r="R71" s="33"/>
    </row>
    <row r="72" spans="18:18" ht="13.8" hidden="1" x14ac:dyDescent="0.25">
      <c r="R72" s="33"/>
    </row>
    <row r="73" spans="18:18" ht="13.8" hidden="1" x14ac:dyDescent="0.25">
      <c r="R73" s="33"/>
    </row>
    <row r="74" spans="18:18" ht="13.8" hidden="1" x14ac:dyDescent="0.25">
      <c r="R74" s="33"/>
    </row>
    <row r="75" spans="18:18" ht="13.8" hidden="1" x14ac:dyDescent="0.25">
      <c r="R75" s="33"/>
    </row>
    <row r="76" spans="18:18" ht="13.8" hidden="1" x14ac:dyDescent="0.25">
      <c r="R76" s="33"/>
    </row>
    <row r="77" spans="18:18" ht="13.8" hidden="1" x14ac:dyDescent="0.25">
      <c r="R77" s="33"/>
    </row>
    <row r="78" spans="18:18" ht="13.8" hidden="1" x14ac:dyDescent="0.25">
      <c r="R78" s="33"/>
    </row>
    <row r="79" spans="18:18" ht="13.8" hidden="1" x14ac:dyDescent="0.25">
      <c r="R79" s="33"/>
    </row>
    <row r="80" spans="18:18" ht="13.8" hidden="1" x14ac:dyDescent="0.25">
      <c r="R80" s="33"/>
    </row>
    <row r="81" spans="18:18" ht="13.8" hidden="1" x14ac:dyDescent="0.25">
      <c r="R81" s="33"/>
    </row>
    <row r="82" spans="18:18" ht="13.8" hidden="1" x14ac:dyDescent="0.25">
      <c r="R82" s="33"/>
    </row>
    <row r="83" spans="18:18" ht="13.8" hidden="1" x14ac:dyDescent="0.25">
      <c r="R83" s="33"/>
    </row>
    <row r="84" spans="18:18" ht="13.8" hidden="1" x14ac:dyDescent="0.25">
      <c r="R84" s="33"/>
    </row>
    <row r="85" spans="18:18" ht="13.8" hidden="1" x14ac:dyDescent="0.25">
      <c r="R85" s="33"/>
    </row>
    <row r="86" spans="18:18" ht="13.8" hidden="1" x14ac:dyDescent="0.25">
      <c r="R86" s="33"/>
    </row>
    <row r="87" spans="18:18" ht="13.8" hidden="1" x14ac:dyDescent="0.25">
      <c r="R87" s="33"/>
    </row>
    <row r="88" spans="18:18" ht="13.8" hidden="1" x14ac:dyDescent="0.25">
      <c r="R88" s="33"/>
    </row>
    <row r="89" spans="18:18" ht="13.8" hidden="1" x14ac:dyDescent="0.25">
      <c r="R89" s="33"/>
    </row>
    <row r="90" spans="18:18" ht="13.8" hidden="1" x14ac:dyDescent="0.25">
      <c r="R90" s="33"/>
    </row>
    <row r="91" spans="18:18" ht="13.8" hidden="1" x14ac:dyDescent="0.25">
      <c r="R91" s="33"/>
    </row>
    <row r="92" spans="18:18" ht="13.8" hidden="1" x14ac:dyDescent="0.25">
      <c r="R92" s="33"/>
    </row>
    <row r="93" spans="18:18" ht="13.8" hidden="1" x14ac:dyDescent="0.25">
      <c r="R93" s="33"/>
    </row>
    <row r="94" spans="18:18" ht="13.8" hidden="1" x14ac:dyDescent="0.25">
      <c r="R94" s="33"/>
    </row>
    <row r="95" spans="18:18" ht="13.8" hidden="1" x14ac:dyDescent="0.25">
      <c r="R95" s="33"/>
    </row>
    <row r="96" spans="18:18" ht="13.8" hidden="1" x14ac:dyDescent="0.25">
      <c r="R96" s="33"/>
    </row>
    <row r="97" spans="18:18" ht="13.8" hidden="1" x14ac:dyDescent="0.25">
      <c r="R97" s="33"/>
    </row>
    <row r="98" spans="18:18" ht="13.8" hidden="1" x14ac:dyDescent="0.25">
      <c r="R98" s="33"/>
    </row>
    <row r="99" spans="18:18" ht="13.8" hidden="1" x14ac:dyDescent="0.25">
      <c r="R99" s="33"/>
    </row>
    <row r="100" spans="18:18" ht="13.8" hidden="1" x14ac:dyDescent="0.25">
      <c r="R100" s="33"/>
    </row>
    <row r="101" spans="18:18" ht="13.8" hidden="1" x14ac:dyDescent="0.25">
      <c r="R101" s="33"/>
    </row>
    <row r="102" spans="18:18" ht="13.8" hidden="1" x14ac:dyDescent="0.25">
      <c r="R102" s="33"/>
    </row>
    <row r="103" spans="18:18" ht="13.8" hidden="1" x14ac:dyDescent="0.25">
      <c r="R103" s="33"/>
    </row>
    <row r="104" spans="18:18" ht="13.8" hidden="1" x14ac:dyDescent="0.25">
      <c r="R104" s="33"/>
    </row>
    <row r="105" spans="18:18" ht="13.8" hidden="1" x14ac:dyDescent="0.25">
      <c r="R105" s="33"/>
    </row>
    <row r="106" spans="18:18" ht="13.8" hidden="1" x14ac:dyDescent="0.25">
      <c r="R106" s="33"/>
    </row>
    <row r="107" spans="18:18" ht="13.8" hidden="1" x14ac:dyDescent="0.25">
      <c r="R107" s="33"/>
    </row>
    <row r="108" spans="18:18" ht="13.8" hidden="1" x14ac:dyDescent="0.25">
      <c r="R108" s="33"/>
    </row>
    <row r="109" spans="18:18" ht="13.8" hidden="1" x14ac:dyDescent="0.25">
      <c r="R109" s="33"/>
    </row>
    <row r="110" spans="18:18" ht="13.8" hidden="1" x14ac:dyDescent="0.25">
      <c r="R110" s="33"/>
    </row>
    <row r="111" spans="18:18" ht="13.8" hidden="1" x14ac:dyDescent="0.25">
      <c r="R111" s="33"/>
    </row>
    <row r="112" spans="18:18" ht="13.8" hidden="1" x14ac:dyDescent="0.25">
      <c r="R112" s="33"/>
    </row>
    <row r="113" spans="18:18" ht="13.8" hidden="1" x14ac:dyDescent="0.25">
      <c r="R113" s="33"/>
    </row>
    <row r="114" spans="18:18" ht="13.8" hidden="1" x14ac:dyDescent="0.25">
      <c r="R114" s="33"/>
    </row>
    <row r="115" spans="18:18" ht="13.8" hidden="1" x14ac:dyDescent="0.25">
      <c r="R115" s="33"/>
    </row>
    <row r="116" spans="18:18" ht="13.8" hidden="1" x14ac:dyDescent="0.25">
      <c r="R116" s="33"/>
    </row>
    <row r="117" spans="18:18" ht="13.8" hidden="1" x14ac:dyDescent="0.25">
      <c r="R117" s="33"/>
    </row>
    <row r="118" spans="18:18" ht="13.8" hidden="1" x14ac:dyDescent="0.25">
      <c r="R118" s="33"/>
    </row>
    <row r="119" spans="18:18" ht="13.8" hidden="1" x14ac:dyDescent="0.25">
      <c r="R119" s="33"/>
    </row>
    <row r="120" spans="18:18" ht="13.8" hidden="1" x14ac:dyDescent="0.25">
      <c r="R120" s="33"/>
    </row>
    <row r="121" spans="18:18" ht="13.8" hidden="1" x14ac:dyDescent="0.25">
      <c r="R121" s="33"/>
    </row>
    <row r="122" spans="18:18" ht="13.8" hidden="1" x14ac:dyDescent="0.25">
      <c r="R122" s="33"/>
    </row>
    <row r="123" spans="18:18" ht="13.8" hidden="1" x14ac:dyDescent="0.25">
      <c r="R123" s="33"/>
    </row>
    <row r="124" spans="18:18" ht="13.8" hidden="1" x14ac:dyDescent="0.25">
      <c r="R124" s="33"/>
    </row>
    <row r="125" spans="18:18" ht="13.8" hidden="1" x14ac:dyDescent="0.25">
      <c r="R125" s="33"/>
    </row>
    <row r="126" spans="18:18" ht="13.8" hidden="1" x14ac:dyDescent="0.25">
      <c r="R126" s="33"/>
    </row>
    <row r="127" spans="18:18" ht="13.8" hidden="1" x14ac:dyDescent="0.25">
      <c r="R127" s="33"/>
    </row>
    <row r="128" spans="18:18" ht="13.8" hidden="1" x14ac:dyDescent="0.25">
      <c r="R128" s="33"/>
    </row>
    <row r="129" spans="18:18" ht="13.8" hidden="1" x14ac:dyDescent="0.25">
      <c r="R129" s="33"/>
    </row>
    <row r="130" spans="18:18" ht="13.8" hidden="1" x14ac:dyDescent="0.25">
      <c r="R130" s="33"/>
    </row>
    <row r="131" spans="18:18" ht="13.8" hidden="1" x14ac:dyDescent="0.25">
      <c r="R131" s="33"/>
    </row>
    <row r="132" spans="18:18" ht="13.8" hidden="1" x14ac:dyDescent="0.25">
      <c r="R132" s="33"/>
    </row>
    <row r="133" spans="18:18" ht="13.8" hidden="1" x14ac:dyDescent="0.25">
      <c r="R133" s="33"/>
    </row>
    <row r="134" spans="18:18" ht="13.8" hidden="1" x14ac:dyDescent="0.25"/>
    <row r="135" spans="18:18" ht="13.8" hidden="1" x14ac:dyDescent="0.25"/>
    <row r="136" spans="18:18" ht="13.8" hidden="1" x14ac:dyDescent="0.25"/>
    <row r="137" spans="18:18" ht="13.8" hidden="1" x14ac:dyDescent="0.25"/>
    <row r="138" spans="18:18" ht="13.8" hidden="1" x14ac:dyDescent="0.25"/>
    <row r="139" spans="18:18" ht="13.8" hidden="1" x14ac:dyDescent="0.25"/>
    <row r="140" spans="18:18" ht="13.8" hidden="1" x14ac:dyDescent="0.25"/>
    <row r="141" spans="18:18" ht="13.8" hidden="1" x14ac:dyDescent="0.25"/>
    <row r="142" spans="18:18" ht="13.8" hidden="1" x14ac:dyDescent="0.25"/>
    <row r="143" spans="18:18" ht="13.8" hidden="1" x14ac:dyDescent="0.25"/>
    <row r="144" spans="18:18" ht="13.8" hidden="1" x14ac:dyDescent="0.25"/>
    <row r="145" ht="13.8" hidden="1" x14ac:dyDescent="0.25"/>
    <row r="146" ht="13.8" hidden="1" x14ac:dyDescent="0.25"/>
    <row r="147" ht="13.8" hidden="1" x14ac:dyDescent="0.25"/>
    <row r="148" ht="13.8" hidden="1" x14ac:dyDescent="0.25"/>
    <row r="149" ht="13.8" hidden="1" x14ac:dyDescent="0.25"/>
    <row r="150" ht="13.8" hidden="1" x14ac:dyDescent="0.25"/>
    <row r="151" ht="13.8" hidden="1" x14ac:dyDescent="0.25"/>
    <row r="152" ht="13.8" hidden="1" x14ac:dyDescent="0.25"/>
    <row r="153" ht="13.8" hidden="1" x14ac:dyDescent="0.25"/>
    <row r="154" ht="13.8" hidden="1" x14ac:dyDescent="0.25"/>
    <row r="155" ht="13.8" hidden="1" x14ac:dyDescent="0.25"/>
    <row r="156" ht="13.8" hidden="1" x14ac:dyDescent="0.25"/>
    <row r="157" ht="0" hidden="1" customHeight="1" x14ac:dyDescent="0.25"/>
    <row r="158" ht="0" hidden="1" customHeight="1" x14ac:dyDescent="0.25"/>
    <row r="159" ht="0" hidden="1" customHeight="1" x14ac:dyDescent="0.25"/>
  </sheetData>
  <sheetProtection algorithmName="SHA-512" hashValue="cKYUm0aorJq4IGZOEbjKS201InHq51YMAUWShdUhwy0JPj3+unGrClf7iKyQKl441PBpuqugh0dZK2cU7MZl4Q==" saltValue="R78KuzrpF3uQKPs0Yf58pA==" spinCount="100000" sheet="1" selectLockedCells="1"/>
  <protectedRanges>
    <protectedRange sqref="O11:O20" name="Unit Codes_2"/>
    <protectedRange sqref="Q5:Q7 Q3 O3:P7" name="Persönlische Daten_2"/>
    <protectedRange sqref="N31:P31" name="Person an Heimatuni_2"/>
  </protectedRanges>
  <mergeCells count="22">
    <mergeCell ref="K28:Q28"/>
    <mergeCell ref="K31:O31"/>
    <mergeCell ref="K30:O30"/>
    <mergeCell ref="K32:O32"/>
    <mergeCell ref="R31:S32"/>
    <mergeCell ref="R29:S30"/>
    <mergeCell ref="R3:T8"/>
    <mergeCell ref="K10:S10"/>
    <mergeCell ref="K21:P21"/>
    <mergeCell ref="Q21:S21"/>
    <mergeCell ref="K8:Q8"/>
    <mergeCell ref="K1:Q1"/>
    <mergeCell ref="O3:P3"/>
    <mergeCell ref="O4:P4"/>
    <mergeCell ref="O5:P5"/>
    <mergeCell ref="O7:P7"/>
    <mergeCell ref="N2:Q2"/>
    <mergeCell ref="L3:N3"/>
    <mergeCell ref="L4:N4"/>
    <mergeCell ref="L5:N5"/>
    <mergeCell ref="L6:N6"/>
    <mergeCell ref="L7:N7"/>
  </mergeCells>
  <pageMargins left="0.7" right="0.7" top="0.78740157499999996" bottom="0.78740157499999996" header="0.3" footer="0.3"/>
  <pageSetup paperSize="9" scale="91"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intern'!$A$3:$A$238</xm:f>
          </x14:formula1>
          <xm:sqref>O11:O20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1:FC163"/>
  <sheetViews>
    <sheetView topLeftCell="K1" workbookViewId="0">
      <selection activeCell="P6" sqref="P6:T6"/>
    </sheetView>
  </sheetViews>
  <sheetFormatPr baseColWidth="10" defaultColWidth="0" defaultRowHeight="13.8" zeroHeight="1" x14ac:dyDescent="0.25"/>
  <cols>
    <col min="1" max="10" width="11.44140625" style="33" hidden="1" customWidth="1"/>
    <col min="11" max="11" width="4.5546875" style="33" customWidth="1"/>
    <col min="12" max="12" width="7.88671875" style="33" customWidth="1"/>
    <col min="13" max="13" width="7.6640625" style="35" customWidth="1"/>
    <col min="14" max="14" width="48" style="33" hidden="1" customWidth="1"/>
    <col min="15" max="15" width="9.33203125" style="35" customWidth="1"/>
    <col min="16" max="16" width="29.5546875" style="35" customWidth="1"/>
    <col min="17" max="17" width="33.109375" style="33" customWidth="1"/>
    <col min="18" max="18" width="20.5546875" style="33" hidden="1" customWidth="1"/>
    <col min="19" max="19" width="5.44140625" style="35" customWidth="1"/>
    <col min="20" max="20" width="22.88671875" style="35" customWidth="1"/>
    <col min="21" max="21" width="5.5546875" style="36" customWidth="1"/>
    <col min="22" max="22" width="1.6640625" style="33" customWidth="1"/>
    <col min="23" max="152" width="74.5546875" style="33" hidden="1" customWidth="1"/>
    <col min="153" max="154" width="15.5546875" style="33" hidden="1" customWidth="1"/>
    <col min="155" max="155" width="74.5546875" style="33" hidden="1" customWidth="1"/>
    <col min="156" max="159" width="15.5546875" style="33" hidden="1" customWidth="1"/>
    <col min="160" max="16384" width="11.44140625" style="33" hidden="1"/>
  </cols>
  <sheetData>
    <row r="1" spans="11:29" ht="27" customHeight="1" x14ac:dyDescent="0.25">
      <c r="K1" s="304" t="s">
        <v>1080</v>
      </c>
      <c r="S1" s="303"/>
      <c r="T1" s="303"/>
      <c r="U1" s="303"/>
      <c r="V1" s="303"/>
      <c r="W1" s="303"/>
      <c r="X1" s="303"/>
      <c r="Y1" s="303"/>
      <c r="Z1" s="303"/>
      <c r="AA1" s="303"/>
      <c r="AB1" s="303"/>
      <c r="AC1" s="303"/>
    </row>
    <row r="2" spans="11:29" ht="34.5" customHeight="1" thickBot="1" x14ac:dyDescent="0.3">
      <c r="K2" s="431" t="s">
        <v>1076</v>
      </c>
      <c r="L2" s="431"/>
      <c r="M2" s="431"/>
      <c r="N2" s="431"/>
      <c r="O2" s="431"/>
      <c r="P2" s="431"/>
      <c r="Q2" s="431"/>
      <c r="R2" s="431"/>
      <c r="S2" s="431"/>
      <c r="T2" s="431"/>
      <c r="U2" s="431"/>
      <c r="V2" s="34"/>
    </row>
    <row r="3" spans="11:29" s="37" customFormat="1" ht="13.5" customHeight="1" thickBot="1" x14ac:dyDescent="0.35">
      <c r="K3" s="432" t="s">
        <v>1078</v>
      </c>
      <c r="L3" s="432"/>
      <c r="M3" s="432"/>
      <c r="N3" s="433"/>
      <c r="O3" s="44"/>
      <c r="P3" s="391"/>
      <c r="Q3" s="423"/>
      <c r="R3" s="423"/>
      <c r="S3" s="423"/>
      <c r="T3" s="392"/>
      <c r="U3" s="420"/>
      <c r="V3" s="420"/>
    </row>
    <row r="4" spans="11:29" s="37" customFormat="1" ht="13.5" customHeight="1" thickBot="1" x14ac:dyDescent="0.3">
      <c r="K4" s="420" t="s">
        <v>116</v>
      </c>
      <c r="L4" s="420"/>
      <c r="M4" s="420"/>
      <c r="N4" s="43"/>
      <c r="O4" s="44"/>
      <c r="P4" s="391"/>
      <c r="Q4" s="423"/>
      <c r="R4" s="423"/>
      <c r="S4" s="423"/>
      <c r="T4" s="392"/>
      <c r="U4" s="420"/>
      <c r="V4" s="420"/>
    </row>
    <row r="5" spans="11:29" s="37" customFormat="1" ht="13.5" customHeight="1" thickBot="1" x14ac:dyDescent="0.3">
      <c r="K5" s="44" t="s">
        <v>1062</v>
      </c>
      <c r="L5" s="44"/>
      <c r="M5" s="44"/>
      <c r="N5" s="43"/>
      <c r="O5" s="44"/>
      <c r="P5" s="391"/>
      <c r="Q5" s="423"/>
      <c r="R5" s="423"/>
      <c r="S5" s="423"/>
      <c r="T5" s="392"/>
      <c r="U5" s="420"/>
      <c r="V5" s="420"/>
    </row>
    <row r="6" spans="11:29" s="37" customFormat="1" ht="13.5" customHeight="1" thickBot="1" x14ac:dyDescent="0.3">
      <c r="K6" s="44" t="s">
        <v>1061</v>
      </c>
      <c r="L6" s="44"/>
      <c r="M6" s="44"/>
      <c r="N6" s="43"/>
      <c r="O6" s="44"/>
      <c r="P6" s="391"/>
      <c r="Q6" s="423"/>
      <c r="R6" s="423"/>
      <c r="S6" s="423"/>
      <c r="T6" s="392"/>
      <c r="U6" s="420"/>
      <c r="V6" s="420"/>
    </row>
    <row r="7" spans="11:29" s="37" customFormat="1" ht="13.5" customHeight="1" thickBot="1" x14ac:dyDescent="0.35">
      <c r="K7" s="420" t="s">
        <v>133</v>
      </c>
      <c r="L7" s="420"/>
      <c r="M7" s="420"/>
      <c r="N7" s="421"/>
      <c r="O7" s="422"/>
      <c r="P7" s="391"/>
      <c r="Q7" s="423"/>
      <c r="R7" s="423"/>
      <c r="S7" s="423"/>
      <c r="T7" s="392"/>
      <c r="U7" s="420"/>
      <c r="V7" s="420"/>
    </row>
    <row r="8" spans="11:29" s="37" customFormat="1" ht="13.5" customHeight="1" thickBot="1" x14ac:dyDescent="0.3">
      <c r="K8" s="420" t="s">
        <v>87</v>
      </c>
      <c r="L8" s="420"/>
      <c r="M8" s="420"/>
      <c r="N8" s="43"/>
      <c r="O8" s="44"/>
      <c r="P8" s="391"/>
      <c r="Q8" s="423"/>
      <c r="R8" s="423"/>
      <c r="S8" s="423"/>
      <c r="T8" s="392"/>
      <c r="U8" s="420"/>
      <c r="V8" s="420"/>
    </row>
    <row r="9" spans="11:29" s="37" customFormat="1" ht="46.5" customHeight="1" thickBot="1" x14ac:dyDescent="0.3">
      <c r="K9" s="429" t="s">
        <v>1090</v>
      </c>
      <c r="L9" s="429"/>
      <c r="M9" s="430"/>
      <c r="N9" s="430"/>
      <c r="O9" s="430"/>
      <c r="P9" s="430"/>
      <c r="Q9" s="430"/>
      <c r="R9" s="430"/>
      <c r="S9" s="430"/>
      <c r="T9" s="430"/>
      <c r="U9" s="430"/>
      <c r="V9" s="38"/>
    </row>
    <row r="10" spans="11:29" s="37" customFormat="1" ht="31.5" customHeight="1" thickBot="1" x14ac:dyDescent="0.3">
      <c r="K10" s="46" t="s">
        <v>122</v>
      </c>
      <c r="L10" s="39" t="s">
        <v>123</v>
      </c>
      <c r="M10" s="39" t="s">
        <v>124</v>
      </c>
      <c r="N10" s="39"/>
      <c r="O10" s="286" t="s">
        <v>128</v>
      </c>
      <c r="P10" s="39" t="s">
        <v>1033</v>
      </c>
      <c r="Q10" s="39" t="s">
        <v>1034</v>
      </c>
      <c r="R10" s="42" t="s">
        <v>130</v>
      </c>
      <c r="S10" s="39" t="s">
        <v>125</v>
      </c>
      <c r="T10" s="39" t="s">
        <v>11</v>
      </c>
      <c r="U10" s="47" t="s">
        <v>126</v>
      </c>
      <c r="V10" s="38"/>
    </row>
    <row r="11" spans="11:29" s="40" customFormat="1" ht="15.75" customHeight="1" thickBot="1" x14ac:dyDescent="0.3">
      <c r="K11" s="48">
        <v>1</v>
      </c>
      <c r="L11" s="49" t="str">
        <f t="shared" ref="L11:L19" si="0">IFERROR(LEFT(N11,SEARCH("-",N11)-1),"-")</f>
        <v>-</v>
      </c>
      <c r="M11" s="50" t="str">
        <f>IFERROR(VLOOKUP(O11,'Daten Tabelle intern'!A3:AE258,16,FALSE),"-")</f>
        <v>-</v>
      </c>
      <c r="N11" s="49" t="e">
        <f>VLOOKUP(O11,'Daten Tabelle intern'!A3:AE258,15,FALSE)</f>
        <v>#N/A</v>
      </c>
      <c r="O11" s="57"/>
      <c r="P11" s="41" t="str">
        <f>IFERROR(VLOOKUP(O11,'Daten Tabelle intern'!A3:AE258,4,FALSE),"-")</f>
        <v>-</v>
      </c>
      <c r="Q11" s="41" t="str">
        <f>IFERROR(VLOOKUP(O11,'Daten Tabelle intern'!A3:AE258,3,FALSE),"-")</f>
        <v>-</v>
      </c>
      <c r="R11" s="41" t="e">
        <f>VLOOKUP(O11,'Daten Tabelle intern'!A3:AE258,3,FALSE)</f>
        <v>#N/A</v>
      </c>
      <c r="S11" s="50" t="str">
        <f>IFERROR(VLOOKUP(O11,'Daten Tabelle intern'!A3:AE258,18,FALSE),"-")</f>
        <v>-</v>
      </c>
      <c r="T11" s="257" t="str">
        <f>IFERROR(VLOOKUP(O11,'Daten Tabelle intern'!A3:AE258,19,FALSE),"-")</f>
        <v>-</v>
      </c>
      <c r="U11" s="258" t="str">
        <f>IFERROR(VLOOKUP(O11,'Daten Tabelle intern'!A3:AE258,8,FALSE),"-")</f>
        <v>-</v>
      </c>
      <c r="V11" s="51"/>
    </row>
    <row r="12" spans="11:29" s="40" customFormat="1" ht="15.75" customHeight="1" thickBot="1" x14ac:dyDescent="0.3">
      <c r="K12" s="52">
        <v>2</v>
      </c>
      <c r="L12" s="49" t="str">
        <f t="shared" si="0"/>
        <v>-</v>
      </c>
      <c r="M12" s="50" t="str">
        <f>IFERROR(VLOOKUP(O12,'Daten Tabelle intern'!A4:AE259,16,FALSE),"-")</f>
        <v>-</v>
      </c>
      <c r="N12" s="49" t="e">
        <f>VLOOKUP(O12,'Daten Tabelle intern'!A4:AE259,15,FALSE)</f>
        <v>#N/A</v>
      </c>
      <c r="O12" s="57"/>
      <c r="P12" s="41" t="str">
        <f>IFERROR(VLOOKUP(O12,'Daten Tabelle intern'!A4:AE259,4,FALSE),"-")</f>
        <v>-</v>
      </c>
      <c r="Q12" s="41" t="str">
        <f>IFERROR(VLOOKUP(O12,'Daten Tabelle intern'!A4:AE259,3,FALSE),"-")</f>
        <v>-</v>
      </c>
      <c r="R12" s="41" t="e">
        <f>VLOOKUP(O12,'Daten Tabelle intern'!A4:AE259,3,FALSE)</f>
        <v>#N/A</v>
      </c>
      <c r="S12" s="50" t="str">
        <f>IFERROR(VLOOKUP(O12,'Daten Tabelle intern'!A4:AE259,18,FALSE),"-")</f>
        <v>-</v>
      </c>
      <c r="T12" s="257" t="str">
        <f>IFERROR(VLOOKUP(O12,'Daten Tabelle intern'!A4:AE259,19,FALSE),"-")</f>
        <v>-</v>
      </c>
      <c r="U12" s="258" t="str">
        <f>IFERROR(VLOOKUP(O12,'Daten Tabelle intern'!A4:AE259,8,FALSE),"-")</f>
        <v>-</v>
      </c>
      <c r="V12" s="51"/>
    </row>
    <row r="13" spans="11:29" s="40" customFormat="1" ht="15.75" customHeight="1" thickBot="1" x14ac:dyDescent="0.3">
      <c r="K13" s="52">
        <v>3</v>
      </c>
      <c r="L13" s="49" t="str">
        <f t="shared" si="0"/>
        <v>-</v>
      </c>
      <c r="M13" s="50" t="str">
        <f>IFERROR(VLOOKUP(O13,'Daten Tabelle intern'!A5:AE260,16,FALSE),"-")</f>
        <v>-</v>
      </c>
      <c r="N13" s="49" t="e">
        <f>VLOOKUP(O13,'Daten Tabelle intern'!A5:AE260,15,FALSE)</f>
        <v>#N/A</v>
      </c>
      <c r="O13" s="57"/>
      <c r="P13" s="41" t="str">
        <f>IFERROR(VLOOKUP(O13,'Daten Tabelle intern'!A5:AE260,4,FALSE),"-")</f>
        <v>-</v>
      </c>
      <c r="Q13" s="41" t="str">
        <f>IFERROR(VLOOKUP(O13,'Daten Tabelle intern'!A5:AE260,3,FALSE),"-")</f>
        <v>-</v>
      </c>
      <c r="R13" s="41" t="e">
        <f>VLOOKUP(O13,'Daten Tabelle intern'!A5:AE260,3,FALSE)</f>
        <v>#N/A</v>
      </c>
      <c r="S13" s="50" t="str">
        <f>IFERROR(VLOOKUP(O13,'Daten Tabelle intern'!A5:AE260,18,FALSE),"-")</f>
        <v>-</v>
      </c>
      <c r="T13" s="257" t="str">
        <f>IFERROR(VLOOKUP(O13,'Daten Tabelle intern'!A5:AE260,19,FALSE),"-")</f>
        <v>-</v>
      </c>
      <c r="U13" s="258" t="str">
        <f>IFERROR(VLOOKUP(O13,'Daten Tabelle intern'!A5:AE260,8,FALSE),"-")</f>
        <v>-</v>
      </c>
      <c r="V13" s="51"/>
    </row>
    <row r="14" spans="11:29" s="40" customFormat="1" ht="15.75" customHeight="1" thickBot="1" x14ac:dyDescent="0.3">
      <c r="K14" s="52">
        <v>4</v>
      </c>
      <c r="L14" s="49" t="str">
        <f t="shared" si="0"/>
        <v>-</v>
      </c>
      <c r="M14" s="50" t="str">
        <f>IFERROR(VLOOKUP(O14,'Daten Tabelle intern'!A6:AE261,16,FALSE),"-")</f>
        <v>-</v>
      </c>
      <c r="N14" s="49" t="e">
        <f>VLOOKUP(O14,'Daten Tabelle intern'!A6:AE261,15,FALSE)</f>
        <v>#N/A</v>
      </c>
      <c r="O14" s="57"/>
      <c r="P14" s="41" t="str">
        <f>IFERROR(VLOOKUP(O14,'Daten Tabelle intern'!A6:AE261,4,FALSE),"-")</f>
        <v>-</v>
      </c>
      <c r="Q14" s="41" t="str">
        <f>IFERROR(VLOOKUP(O14,'Daten Tabelle intern'!A6:AE261,3,FALSE),"-")</f>
        <v>-</v>
      </c>
      <c r="R14" s="41" t="e">
        <f>VLOOKUP(O14,'Daten Tabelle intern'!A6:AE261,3,FALSE)</f>
        <v>#N/A</v>
      </c>
      <c r="S14" s="50" t="str">
        <f>IFERROR(VLOOKUP(O14,'Daten Tabelle intern'!A6:AE261,18,FALSE),"-")</f>
        <v>-</v>
      </c>
      <c r="T14" s="257" t="str">
        <f>IFERROR(VLOOKUP(O14,'Daten Tabelle intern'!A6:AE261,19,FALSE),"-")</f>
        <v>-</v>
      </c>
      <c r="U14" s="258" t="str">
        <f>IFERROR(VLOOKUP(O14,'Daten Tabelle intern'!A6:AE261,8,FALSE),"-")</f>
        <v>-</v>
      </c>
      <c r="V14" s="51"/>
    </row>
    <row r="15" spans="11:29" s="40" customFormat="1" ht="15.75" customHeight="1" thickBot="1" x14ac:dyDescent="0.3">
      <c r="K15" s="52">
        <v>5</v>
      </c>
      <c r="L15" s="49" t="str">
        <f t="shared" si="0"/>
        <v>-</v>
      </c>
      <c r="M15" s="50" t="str">
        <f>IFERROR(VLOOKUP(O15,'Daten Tabelle intern'!A7:AE262,16,FALSE),"-")</f>
        <v>-</v>
      </c>
      <c r="N15" s="49" t="e">
        <f>VLOOKUP(O15,'Daten Tabelle intern'!A7:AE262,15,FALSE)</f>
        <v>#N/A</v>
      </c>
      <c r="O15" s="57"/>
      <c r="P15" s="41" t="str">
        <f>IFERROR(VLOOKUP(O15,'Daten Tabelle intern'!A7:AE262,4,FALSE),"-")</f>
        <v>-</v>
      </c>
      <c r="Q15" s="41" t="str">
        <f>IFERROR(VLOOKUP(O15,'Daten Tabelle intern'!A7:AE262,3,FALSE),"-")</f>
        <v>-</v>
      </c>
      <c r="R15" s="41" t="e">
        <f>VLOOKUP(O15,'Daten Tabelle intern'!A7:AE262,3,FALSE)</f>
        <v>#N/A</v>
      </c>
      <c r="S15" s="50" t="str">
        <f>IFERROR(VLOOKUP(O15,'Daten Tabelle intern'!A7:AE262,18,FALSE),"-")</f>
        <v>-</v>
      </c>
      <c r="T15" s="257" t="str">
        <f>IFERROR(VLOOKUP(O15,'Daten Tabelle intern'!A7:AE262,19,FALSE),"-")</f>
        <v>-</v>
      </c>
      <c r="U15" s="258" t="str">
        <f>IFERROR(VLOOKUP(O15,'Daten Tabelle intern'!A7:AE262,8,FALSE),"-")</f>
        <v>-</v>
      </c>
      <c r="V15" s="51"/>
    </row>
    <row r="16" spans="11:29" s="40" customFormat="1" ht="15.75" customHeight="1" thickBot="1" x14ac:dyDescent="0.3">
      <c r="K16" s="52">
        <v>6</v>
      </c>
      <c r="L16" s="49" t="str">
        <f t="shared" si="0"/>
        <v>-</v>
      </c>
      <c r="M16" s="50" t="str">
        <f>IFERROR(VLOOKUP(O16,'Daten Tabelle intern'!A8:AE263,16,FALSE),"-")</f>
        <v>-</v>
      </c>
      <c r="N16" s="49" t="e">
        <f>VLOOKUP(O16,'Daten Tabelle intern'!A8:AE263,15,FALSE)</f>
        <v>#N/A</v>
      </c>
      <c r="O16" s="57"/>
      <c r="P16" s="41" t="str">
        <f>IFERROR(VLOOKUP(O16,'Daten Tabelle intern'!A8:AE263,4,FALSE),"-")</f>
        <v>-</v>
      </c>
      <c r="Q16" s="41" t="str">
        <f>IFERROR(VLOOKUP(O16,'Daten Tabelle intern'!A8:AE263,3,FALSE),"-")</f>
        <v>-</v>
      </c>
      <c r="R16" s="41" t="e">
        <f>VLOOKUP(O16,'Daten Tabelle intern'!A8:AE263,3,FALSE)</f>
        <v>#N/A</v>
      </c>
      <c r="S16" s="50" t="str">
        <f>IFERROR(VLOOKUP(O16,'Daten Tabelle intern'!A8:AE263,18,FALSE),"-")</f>
        <v>-</v>
      </c>
      <c r="T16" s="257" t="str">
        <f>IFERROR(VLOOKUP(O16,'Daten Tabelle intern'!A8:AE263,19,FALSE),"-")</f>
        <v>-</v>
      </c>
      <c r="U16" s="258" t="str">
        <f>IFERROR(VLOOKUP(O16,'Daten Tabelle intern'!A8:AE263,8,FALSE),"-")</f>
        <v>-</v>
      </c>
      <c r="V16" s="51"/>
    </row>
    <row r="17" spans="11:22" s="40" customFormat="1" ht="15.75" customHeight="1" thickBot="1" x14ac:dyDescent="0.3">
      <c r="K17" s="52"/>
      <c r="L17" s="49" t="str">
        <f t="shared" ref="L17" si="1">IFERROR(LEFT(N17,SEARCH("-",N17)-1),"-")</f>
        <v>-</v>
      </c>
      <c r="M17" s="50" t="str">
        <f>IFERROR(VLOOKUP(O17,'Daten Tabelle intern'!A9:AE264,16,FALSE),"-")</f>
        <v>-</v>
      </c>
      <c r="N17" s="49" t="e">
        <f>VLOOKUP(O17,'Daten Tabelle intern'!A9:AE264,15,FALSE)</f>
        <v>#N/A</v>
      </c>
      <c r="O17" s="57"/>
      <c r="P17" s="41" t="str">
        <f>IFERROR(VLOOKUP(O17,'Daten Tabelle intern'!A9:AE264,4,FALSE),"-")</f>
        <v>-</v>
      </c>
      <c r="Q17" s="41" t="str">
        <f>IFERROR(VLOOKUP(O17,'Daten Tabelle intern'!A9:AE264,3,FALSE),"-")</f>
        <v>-</v>
      </c>
      <c r="R17" s="41" t="e">
        <f>VLOOKUP(O17,'Daten Tabelle intern'!A9:AE264,3,FALSE)</f>
        <v>#N/A</v>
      </c>
      <c r="S17" s="50" t="str">
        <f>IFERROR(VLOOKUP(O17,'Daten Tabelle intern'!A9:AE264,18,FALSE),"-")</f>
        <v>-</v>
      </c>
      <c r="T17" s="257" t="str">
        <f>IFERROR(VLOOKUP(O17,'Daten Tabelle intern'!A9:AE264,19,FALSE),"-")</f>
        <v>-</v>
      </c>
      <c r="U17" s="258" t="str">
        <f>IFERROR(VLOOKUP(O17,'Daten Tabelle intern'!A9:AE264,8,FALSE),"-")</f>
        <v>-</v>
      </c>
      <c r="V17" s="51"/>
    </row>
    <row r="18" spans="11:22" s="40" customFormat="1" ht="15.75" customHeight="1" thickBot="1" x14ac:dyDescent="0.3">
      <c r="K18" s="52"/>
      <c r="L18" s="49" t="str">
        <f t="shared" ref="L18" si="2">IFERROR(LEFT(N18,SEARCH("-",N18)-1),"-")</f>
        <v>-</v>
      </c>
      <c r="M18" s="50" t="str">
        <f>IFERROR(VLOOKUP(O18,'Daten Tabelle intern'!A10:AE265,16,FALSE),"-")</f>
        <v>-</v>
      </c>
      <c r="N18" s="49" t="e">
        <f>VLOOKUP(O18,'Daten Tabelle intern'!A10:AE265,15,FALSE)</f>
        <v>#N/A</v>
      </c>
      <c r="O18" s="57"/>
      <c r="P18" s="41" t="str">
        <f>IFERROR(VLOOKUP(O18,'Daten Tabelle intern'!A10:AE265,4,FALSE),"-")</f>
        <v>-</v>
      </c>
      <c r="Q18" s="41" t="str">
        <f>IFERROR(VLOOKUP(O18,'Daten Tabelle intern'!A10:AE265,3,FALSE),"-")</f>
        <v>-</v>
      </c>
      <c r="R18" s="41" t="e">
        <f>VLOOKUP(O18,'Daten Tabelle intern'!A10:AE265,3,FALSE)</f>
        <v>#N/A</v>
      </c>
      <c r="S18" s="50" t="str">
        <f>IFERROR(VLOOKUP(O18,'Daten Tabelle intern'!A10:AE265,18,FALSE),"-")</f>
        <v>-</v>
      </c>
      <c r="T18" s="257" t="str">
        <f>IFERROR(VLOOKUP(O18,'Daten Tabelle intern'!A10:AE265,19,FALSE),"-")</f>
        <v>-</v>
      </c>
      <c r="U18" s="258" t="str">
        <f>IFERROR(VLOOKUP(O18,'Daten Tabelle intern'!A10:AE265,8,FALSE),"-")</f>
        <v>-</v>
      </c>
      <c r="V18" s="51"/>
    </row>
    <row r="19" spans="11:22" s="40" customFormat="1" ht="15.75" customHeight="1" thickBot="1" x14ac:dyDescent="0.3">
      <c r="K19" s="54"/>
      <c r="L19" s="49" t="str">
        <f t="shared" si="0"/>
        <v>-</v>
      </c>
      <c r="M19" s="50" t="str">
        <f>IFERROR(VLOOKUP(O19,'Daten Tabelle intern'!A9:AE264,16,FALSE),"-")</f>
        <v>-</v>
      </c>
      <c r="N19" s="49" t="e">
        <f>VLOOKUP(O19,'Daten Tabelle intern'!A9:AE264,15,FALSE)</f>
        <v>#N/A</v>
      </c>
      <c r="O19" s="57"/>
      <c r="P19" s="41" t="str">
        <f>IFERROR(VLOOKUP(O19,'Daten Tabelle intern'!A9:AE264,4,FALSE),"-")</f>
        <v>-</v>
      </c>
      <c r="Q19" s="41" t="str">
        <f>IFERROR(VLOOKUP(O19,'Daten Tabelle intern'!A9:AE264,3,FALSE),"-")</f>
        <v>-</v>
      </c>
      <c r="R19" s="41" t="e">
        <f>VLOOKUP(O19,'Daten Tabelle intern'!A9:AE264,3,FALSE)</f>
        <v>#N/A</v>
      </c>
      <c r="S19" s="50" t="str">
        <f>IFERROR(VLOOKUP(O19,'Daten Tabelle intern'!A9:AE264,18,FALSE),"-")</f>
        <v>-</v>
      </c>
      <c r="T19" s="257" t="str">
        <f>IFERROR(VLOOKUP(O19,'Daten Tabelle intern'!A9:AE264,19,FALSE),"-")</f>
        <v>-</v>
      </c>
      <c r="U19" s="258" t="str">
        <f>IFERROR(VLOOKUP(O19,'Daten Tabelle intern'!A9:AE264,8,FALSE),"-")</f>
        <v>-</v>
      </c>
      <c r="V19" s="51"/>
    </row>
    <row r="20" spans="11:22" s="40" customFormat="1" ht="15.75" customHeight="1" thickBot="1" x14ac:dyDescent="0.3">
      <c r="K20" s="54"/>
      <c r="L20" s="58"/>
      <c r="M20" s="59"/>
      <c r="N20" s="60"/>
      <c r="O20" s="61"/>
      <c r="P20" s="59"/>
      <c r="Q20" s="58"/>
      <c r="R20" s="62"/>
      <c r="S20" s="59"/>
      <c r="T20" s="262"/>
      <c r="U20" s="259"/>
      <c r="V20" s="51"/>
    </row>
    <row r="21" spans="11:22" s="40" customFormat="1" ht="15.75" customHeight="1" thickBot="1" x14ac:dyDescent="0.3">
      <c r="K21" s="54"/>
      <c r="L21" s="58"/>
      <c r="M21" s="59"/>
      <c r="N21" s="60"/>
      <c r="O21" s="61"/>
      <c r="P21" s="59"/>
      <c r="Q21" s="58"/>
      <c r="R21" s="62"/>
      <c r="S21" s="59"/>
      <c r="T21" s="262"/>
      <c r="U21" s="259"/>
      <c r="V21" s="51"/>
    </row>
    <row r="22" spans="11:22" s="40" customFormat="1" ht="15.75" customHeight="1" thickBot="1" x14ac:dyDescent="0.3">
      <c r="K22" s="54"/>
      <c r="L22" s="58"/>
      <c r="M22" s="59"/>
      <c r="N22" s="60"/>
      <c r="O22" s="61"/>
      <c r="P22" s="59"/>
      <c r="Q22" s="58"/>
      <c r="R22" s="62"/>
      <c r="S22" s="59"/>
      <c r="T22" s="262"/>
      <c r="U22" s="259"/>
      <c r="V22" s="51"/>
    </row>
    <row r="23" spans="11:22" s="40" customFormat="1" ht="15.75" customHeight="1" thickBot="1" x14ac:dyDescent="0.3">
      <c r="K23" s="54"/>
      <c r="L23" s="58"/>
      <c r="M23" s="59"/>
      <c r="N23" s="60"/>
      <c r="O23" s="61"/>
      <c r="P23" s="59"/>
      <c r="Q23" s="58"/>
      <c r="R23" s="62"/>
      <c r="S23" s="59"/>
      <c r="T23" s="262"/>
      <c r="U23" s="259"/>
      <c r="V23" s="51"/>
    </row>
    <row r="24" spans="11:22" s="40" customFormat="1" ht="15.75" customHeight="1" thickBot="1" x14ac:dyDescent="0.3">
      <c r="K24" s="54"/>
      <c r="L24" s="72"/>
      <c r="M24" s="73"/>
      <c r="N24" s="60"/>
      <c r="O24" s="74"/>
      <c r="P24" s="59"/>
      <c r="Q24" s="72"/>
      <c r="R24" s="75"/>
      <c r="S24" s="73"/>
      <c r="T24" s="263"/>
      <c r="U24" s="260"/>
      <c r="V24" s="51"/>
    </row>
    <row r="25" spans="11:22" s="40" customFormat="1" ht="15.75" customHeight="1" thickBot="1" x14ac:dyDescent="0.3">
      <c r="K25" s="55"/>
      <c r="L25" s="63"/>
      <c r="M25" s="64"/>
      <c r="N25" s="60"/>
      <c r="O25" s="65"/>
      <c r="P25" s="63"/>
      <c r="Q25" s="63"/>
      <c r="R25" s="66"/>
      <c r="S25" s="64"/>
      <c r="T25" s="264"/>
      <c r="U25" s="261"/>
      <c r="V25" s="51"/>
    </row>
    <row r="26" spans="11:22" ht="19.5" customHeight="1" x14ac:dyDescent="0.25">
      <c r="K26" s="70" t="s">
        <v>134</v>
      </c>
      <c r="L26" s="67"/>
      <c r="M26" s="67"/>
      <c r="N26" s="68"/>
      <c r="O26" s="69"/>
      <c r="P26" s="300"/>
      <c r="Q26" s="34"/>
      <c r="R26" s="34"/>
      <c r="S26" s="45"/>
      <c r="T26" s="298" t="s">
        <v>1079</v>
      </c>
      <c r="U26" s="71">
        <f>IFERROR(SUM(U11:U25),0)</f>
        <v>0</v>
      </c>
      <c r="V26" s="34"/>
    </row>
    <row r="27" spans="11:22" x14ac:dyDescent="0.25">
      <c r="K27" s="414"/>
      <c r="L27" s="415"/>
      <c r="M27" s="415"/>
      <c r="N27" s="415"/>
      <c r="O27" s="416"/>
      <c r="P27" s="297" t="s">
        <v>131</v>
      </c>
      <c r="Q27" s="280" t="s">
        <v>132</v>
      </c>
      <c r="R27" s="280"/>
      <c r="S27" s="424" t="s">
        <v>1084</v>
      </c>
      <c r="T27" s="424"/>
      <c r="U27" s="425"/>
      <c r="V27" s="34"/>
    </row>
    <row r="28" spans="11:22" s="37" customFormat="1" ht="24.75" customHeight="1" x14ac:dyDescent="0.25">
      <c r="K28" s="417"/>
      <c r="L28" s="418"/>
      <c r="M28" s="418"/>
      <c r="N28" s="418"/>
      <c r="O28" s="419"/>
      <c r="P28" s="249"/>
      <c r="Q28" s="249"/>
      <c r="R28" s="249"/>
      <c r="S28" s="426"/>
      <c r="T28" s="427"/>
      <c r="U28" s="428"/>
      <c r="V28" s="38"/>
    </row>
    <row r="29" spans="11:22" s="37" customFormat="1" ht="38.25" customHeight="1" x14ac:dyDescent="0.25">
      <c r="K29" s="284"/>
      <c r="L29" s="413" t="s">
        <v>1092</v>
      </c>
      <c r="M29" s="413"/>
      <c r="N29" s="413"/>
      <c r="O29" s="413"/>
      <c r="P29" s="413"/>
      <c r="Q29" s="413"/>
      <c r="R29" s="413"/>
      <c r="S29" s="413"/>
      <c r="T29" s="413"/>
      <c r="U29" s="285"/>
    </row>
    <row r="30" spans="11:22" s="37" customFormat="1" ht="14.25" customHeight="1" x14ac:dyDescent="0.3">
      <c r="K30" s="302" t="s">
        <v>1080</v>
      </c>
      <c r="M30" s="33"/>
      <c r="N30" s="33"/>
      <c r="O30" s="33"/>
      <c r="P30" s="33"/>
      <c r="Q30" s="33"/>
      <c r="R30" s="265"/>
      <c r="S30" s="266"/>
      <c r="T30" s="266"/>
      <c r="U30" s="266"/>
      <c r="V30" s="38"/>
    </row>
    <row r="31" spans="11:22" hidden="1" x14ac:dyDescent="0.25"/>
    <row r="32" spans="11:2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t="8.25" hidden="1" customHeight="1" x14ac:dyDescent="0.25"/>
    <row r="159" hidden="1" x14ac:dyDescent="0.25"/>
    <row r="160" hidden="1" x14ac:dyDescent="0.25"/>
    <row r="161" hidden="1" x14ac:dyDescent="0.25"/>
    <row r="162" hidden="1" x14ac:dyDescent="0.25"/>
    <row r="163" hidden="1" x14ac:dyDescent="0.25"/>
  </sheetData>
  <sheetProtection algorithmName="SHA-512" hashValue="NtNWhC3afy4Rdi8olmORYAIU/Go5ifO26T+E2/O3cHLkiByMoTIzweRAWYKdx4ciAhnHlmkT6sWmFX+KPGP6/w==" saltValue="NKuapO/5LASse0+3Yv5VPA==" spinCount="100000" sheet="1" selectLockedCells="1"/>
  <protectedRanges>
    <protectedRange sqref="P20:P25 O11:O25" name="Unit Codes_2"/>
    <protectedRange sqref="P3:T8" name="Persönlische Daten_2"/>
  </protectedRanges>
  <mergeCells count="22">
    <mergeCell ref="K2:U2"/>
    <mergeCell ref="K4:M4"/>
    <mergeCell ref="K3:N3"/>
    <mergeCell ref="U3:V3"/>
    <mergeCell ref="U4:V4"/>
    <mergeCell ref="P3:T3"/>
    <mergeCell ref="P4:T4"/>
    <mergeCell ref="U5:V5"/>
    <mergeCell ref="U6:V6"/>
    <mergeCell ref="U7:V7"/>
    <mergeCell ref="S27:U27"/>
    <mergeCell ref="S28:U28"/>
    <mergeCell ref="K9:U9"/>
    <mergeCell ref="P8:T8"/>
    <mergeCell ref="U8:V8"/>
    <mergeCell ref="L29:T29"/>
    <mergeCell ref="K27:O28"/>
    <mergeCell ref="K7:O7"/>
    <mergeCell ref="P5:T5"/>
    <mergeCell ref="P6:T6"/>
    <mergeCell ref="P7:T7"/>
    <mergeCell ref="K8:M8"/>
  </mergeCells>
  <pageMargins left="0.7" right="0.7" top="0.78740157499999996" bottom="0.78740157499999996" header="0.3" footer="0.3"/>
  <pageSetup paperSize="9" scale="88"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'C:\Users\02209\AppData\Local\Microsoft\Windows\INetCache\Content.Outlook\W06206KS\[20_Fall__Aalen_International_Program_Module_manuals_Feb.xlsx]Courses'!#REF!</xm:f>
          </x14:formula1>
          <xm:sqref>P20:P25</xm:sqref>
        </x14:dataValidation>
        <x14:dataValidation type="list" allowBlank="1" showInputMessage="1" showErrorMessage="1">
          <x14:formula1>
            <xm:f>'Daten Tabelle intern'!$A$3:$A$258</xm:f>
          </x14:formula1>
          <xm:sqref>O11:O19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90" zoomScaleNormal="90" workbookViewId="0">
      <selection activeCell="B12" sqref="B12:C12"/>
    </sheetView>
  </sheetViews>
  <sheetFormatPr baseColWidth="10" defaultColWidth="0" defaultRowHeight="13.2" zeroHeight="1" x14ac:dyDescent="0.25"/>
  <cols>
    <col min="1" max="1" width="8.88671875" style="216" customWidth="1"/>
    <col min="2" max="2" width="28.5546875" style="216" customWidth="1"/>
    <col min="3" max="3" width="13" style="216" customWidth="1"/>
    <col min="4" max="4" width="40.5546875" style="216" customWidth="1"/>
    <col min="5" max="5" width="6" style="216" customWidth="1"/>
    <col min="6" max="6" width="16.109375" style="216" customWidth="1"/>
    <col min="7" max="7" width="6.88671875" style="216" customWidth="1"/>
    <col min="8" max="8" width="11.44140625" style="216" customWidth="1"/>
    <col min="9" max="9" width="39" style="216" customWidth="1"/>
    <col min="10" max="16384" width="11.44140625" style="216" hidden="1"/>
  </cols>
  <sheetData>
    <row r="1" spans="1:9" ht="17.25" customHeight="1" x14ac:dyDescent="0.25">
      <c r="A1" s="200" t="s">
        <v>967</v>
      </c>
    </row>
    <row r="2" spans="1:9" ht="30" customHeight="1" x14ac:dyDescent="0.25">
      <c r="B2" s="200" t="s">
        <v>969</v>
      </c>
    </row>
    <row r="3" spans="1:9" ht="141.75" customHeight="1" x14ac:dyDescent="0.25">
      <c r="B3" s="448" t="s">
        <v>1056</v>
      </c>
      <c r="C3" s="448"/>
      <c r="D3" s="448"/>
      <c r="E3" s="217"/>
      <c r="G3" s="276"/>
      <c r="H3" s="438" t="s">
        <v>1057</v>
      </c>
      <c r="I3" s="439"/>
    </row>
    <row r="4" spans="1:9" ht="27" customHeight="1" x14ac:dyDescent="0.25">
      <c r="A4" s="277" t="s">
        <v>764</v>
      </c>
      <c r="B4" s="230"/>
      <c r="C4" s="230"/>
      <c r="D4" s="230"/>
      <c r="E4" s="217"/>
      <c r="F4" s="231"/>
      <c r="G4" s="231"/>
      <c r="H4" s="440"/>
      <c r="I4" s="441"/>
    </row>
    <row r="5" spans="1:9" ht="22.5" customHeight="1" x14ac:dyDescent="0.25">
      <c r="A5" s="245" t="s">
        <v>968</v>
      </c>
    </row>
    <row r="6" spans="1:9" s="218" customFormat="1" ht="42" customHeight="1" x14ac:dyDescent="0.3">
      <c r="A6" s="240" t="s">
        <v>965</v>
      </c>
      <c r="B6" s="240" t="s">
        <v>964</v>
      </c>
      <c r="C6" s="241" t="s">
        <v>963</v>
      </c>
      <c r="D6" s="240" t="s">
        <v>743</v>
      </c>
      <c r="E6" s="240" t="s">
        <v>125</v>
      </c>
      <c r="F6" s="240" t="s">
        <v>11</v>
      </c>
      <c r="G6" s="240" t="s">
        <v>745</v>
      </c>
      <c r="H6" s="240" t="s">
        <v>966</v>
      </c>
      <c r="I6" s="240" t="s">
        <v>744</v>
      </c>
    </row>
    <row r="7" spans="1:9" s="218" customFormat="1" ht="3.75" customHeight="1" x14ac:dyDescent="0.3">
      <c r="A7" s="242"/>
      <c r="B7" s="242"/>
      <c r="C7" s="243"/>
      <c r="D7" s="242"/>
      <c r="E7" s="242"/>
      <c r="F7" s="242"/>
      <c r="G7" s="242"/>
      <c r="H7" s="242"/>
      <c r="I7" s="242"/>
    </row>
    <row r="8" spans="1:9" s="217" customFormat="1" ht="12" x14ac:dyDescent="0.25">
      <c r="A8" s="449"/>
      <c r="B8" s="238" t="str">
        <f>IFERROR(VLOOKUP(A8,'Daten Tabelle intern'!A3:Y237,16,FALSE)," ")</f>
        <v xml:space="preserve"> </v>
      </c>
      <c r="C8" s="239" t="str">
        <f>IFERROR(VLOOKUP(A8,'Daten Tabelle intern'!A3:Y237,21,FALSE)," ")</f>
        <v xml:space="preserve"> </v>
      </c>
      <c r="D8" s="219" t="str">
        <f>IFERROR(VLOOKUP(A8,'Daten Tabelle intern'!A3:Y237,4,FALSE)," ")</f>
        <v xml:space="preserve"> </v>
      </c>
      <c r="E8" s="238" t="str">
        <f>IFERROR(VLOOKUP(A8,'Daten Tabelle intern'!A3:Y237,18,FALSE)," ")</f>
        <v xml:space="preserve"> </v>
      </c>
      <c r="F8" s="451" t="str">
        <f>IFERROR(VLOOKUP(A8,'Daten Tabelle intern'!A3:Y237,19,FALSE)," ")</f>
        <v xml:space="preserve"> </v>
      </c>
      <c r="G8" s="436" t="str">
        <f>IFERROR(VLOOKUP(A8,'Daten Tabelle intern'!A3:Y237,8,FALSE)," ")</f>
        <v xml:space="preserve"> </v>
      </c>
      <c r="H8" s="451" t="str">
        <f>IFERROR(VLOOKUP(A8,'Daten Tabelle intern'!A3:Y237,7,FALSE)," ")</f>
        <v xml:space="preserve"> </v>
      </c>
      <c r="I8" s="434"/>
    </row>
    <row r="9" spans="1:9" s="217" customFormat="1" ht="11.4" x14ac:dyDescent="0.2">
      <c r="A9" s="450"/>
      <c r="B9" s="442" t="str">
        <f>IFERROR(VLOOKUP(A8,'Daten Tabelle intern'!A3:Y237,17,FALSE)," ")</f>
        <v xml:space="preserve"> </v>
      </c>
      <c r="C9" s="443"/>
      <c r="D9" s="444" t="str">
        <f>IFERROR(VLOOKUP(A8,'Daten Tabelle intern'!A3:Y237,3,FALSE)," ")</f>
        <v xml:space="preserve"> </v>
      </c>
      <c r="E9" s="445"/>
      <c r="F9" s="452"/>
      <c r="G9" s="437"/>
      <c r="H9" s="452"/>
      <c r="I9" s="435"/>
    </row>
    <row r="10" spans="1:9" s="217" customFormat="1" ht="4.5" customHeight="1" x14ac:dyDescent="0.25">
      <c r="A10" s="221"/>
      <c r="G10" s="244"/>
      <c r="H10" s="244"/>
      <c r="I10" s="220"/>
    </row>
    <row r="11" spans="1:9" s="217" customFormat="1" ht="12" customHeight="1" x14ac:dyDescent="0.25">
      <c r="A11" s="449"/>
      <c r="B11" s="238" t="str">
        <f>IFERROR(VLOOKUP(A11,'Daten Tabelle intern'!A6:Y240,16,FALSE)," ")</f>
        <v xml:space="preserve"> </v>
      </c>
      <c r="C11" s="239" t="str">
        <f>IFERROR(VLOOKUP(A11,'Daten Tabelle intern'!A6:Y240,21,FALSE)," ")</f>
        <v xml:space="preserve"> </v>
      </c>
      <c r="D11" s="219" t="str">
        <f>IFERROR(VLOOKUP(A11,'Daten Tabelle intern'!A6:Y240,4,FALSE)," ")</f>
        <v xml:space="preserve"> </v>
      </c>
      <c r="E11" s="238" t="str">
        <f>IFERROR(VLOOKUP(A11,'Daten Tabelle intern'!A6:Y240,18,FALSE)," ")</f>
        <v xml:space="preserve"> </v>
      </c>
      <c r="F11" s="451" t="str">
        <f>IFERROR(VLOOKUP(A11,'Daten Tabelle intern'!A6:Y240,19,FALSE)," ")</f>
        <v xml:space="preserve"> </v>
      </c>
      <c r="G11" s="436" t="str">
        <f>IFERROR(VLOOKUP(A11,'Daten Tabelle intern'!A6:Y240,8,FALSE)," ")</f>
        <v xml:space="preserve"> </v>
      </c>
      <c r="H11" s="451" t="str">
        <f>IFERROR(VLOOKUP(A11,'Daten Tabelle intern'!A6:Y240,7,FALSE)," ")</f>
        <v xml:space="preserve"> </v>
      </c>
      <c r="I11" s="434"/>
    </row>
    <row r="12" spans="1:9" s="217" customFormat="1" ht="12" customHeight="1" x14ac:dyDescent="0.2">
      <c r="A12" s="450"/>
      <c r="B12" s="442" t="str">
        <f>IFERROR(VLOOKUP(A11,'Daten Tabelle intern'!A6:Y240,17,FALSE)," ")</f>
        <v xml:space="preserve"> </v>
      </c>
      <c r="C12" s="443"/>
      <c r="D12" s="444" t="str">
        <f>IFERROR(VLOOKUP(A11,'Daten Tabelle intern'!A6:Y240,3,FALSE)," ")</f>
        <v xml:space="preserve"> </v>
      </c>
      <c r="E12" s="445"/>
      <c r="F12" s="452"/>
      <c r="G12" s="437"/>
      <c r="H12" s="452"/>
      <c r="I12" s="435"/>
    </row>
    <row r="13" spans="1:9" s="217" customFormat="1" ht="4.5" customHeight="1" x14ac:dyDescent="0.25">
      <c r="A13" s="221"/>
      <c r="G13" s="244"/>
      <c r="H13" s="244"/>
      <c r="I13" s="220"/>
    </row>
    <row r="14" spans="1:9" s="217" customFormat="1" ht="12.75" customHeight="1" x14ac:dyDescent="0.25">
      <c r="A14" s="449"/>
      <c r="B14" s="238" t="str">
        <f>IFERROR(VLOOKUP(A14,'Daten Tabelle intern'!A9:Y243,16,FALSE)," ")</f>
        <v xml:space="preserve"> </v>
      </c>
      <c r="C14" s="239" t="str">
        <f>IFERROR(VLOOKUP(A14,'Daten Tabelle intern'!A9:Y243,21,FALSE)," ")</f>
        <v xml:space="preserve"> </v>
      </c>
      <c r="D14" s="219" t="str">
        <f>IFERROR(VLOOKUP(A14,'Daten Tabelle intern'!A9:Y243,4,FALSE)," ")</f>
        <v xml:space="preserve"> </v>
      </c>
      <c r="E14" s="238" t="str">
        <f>IFERROR(VLOOKUP(A14,'Daten Tabelle intern'!A9:Y243,18,FALSE)," ")</f>
        <v xml:space="preserve"> </v>
      </c>
      <c r="F14" s="451" t="str">
        <f>IFERROR(VLOOKUP(A14,'Daten Tabelle intern'!A9:Y243,19,FALSE)," ")</f>
        <v xml:space="preserve"> </v>
      </c>
      <c r="G14" s="436" t="str">
        <f>IFERROR(VLOOKUP(A14,'Daten Tabelle intern'!A9:Y243,8,FALSE)," ")</f>
        <v xml:space="preserve"> </v>
      </c>
      <c r="H14" s="451" t="str">
        <f>IFERROR(VLOOKUP(A14,'Daten Tabelle intern'!A9:Y243,7,FALSE)," ")</f>
        <v xml:space="preserve"> </v>
      </c>
      <c r="I14" s="434"/>
    </row>
    <row r="15" spans="1:9" s="217" customFormat="1" ht="12.75" customHeight="1" x14ac:dyDescent="0.2">
      <c r="A15" s="450"/>
      <c r="B15" s="442" t="str">
        <f>IFERROR(VLOOKUP(A14,'Daten Tabelle intern'!A9:Y243,17,FALSE)," ")</f>
        <v xml:space="preserve"> </v>
      </c>
      <c r="C15" s="443"/>
      <c r="D15" s="444" t="str">
        <f>IFERROR(VLOOKUP(A14,'Daten Tabelle intern'!A9:Y243,3,FALSE)," ")</f>
        <v xml:space="preserve"> </v>
      </c>
      <c r="E15" s="445"/>
      <c r="F15" s="452"/>
      <c r="G15" s="437"/>
      <c r="H15" s="452"/>
      <c r="I15" s="435"/>
    </row>
    <row r="16" spans="1:9" s="217" customFormat="1" ht="4.5" customHeight="1" x14ac:dyDescent="0.25">
      <c r="A16" s="221"/>
      <c r="G16" s="244"/>
      <c r="H16" s="244"/>
      <c r="I16" s="220"/>
    </row>
    <row r="17" spans="1:9" s="217" customFormat="1" ht="12" customHeight="1" x14ac:dyDescent="0.25">
      <c r="A17" s="449"/>
      <c r="B17" s="238" t="str">
        <f>IFERROR(VLOOKUP(A17,'Daten Tabelle intern'!A12:Y246,16,FALSE)," ")</f>
        <v xml:space="preserve"> </v>
      </c>
      <c r="C17" s="239" t="str">
        <f>IFERROR(VLOOKUP(A17,'Daten Tabelle intern'!A12:Y246,21,FALSE)," ")</f>
        <v xml:space="preserve"> </v>
      </c>
      <c r="D17" s="219" t="str">
        <f>IFERROR(VLOOKUP(A17,'Daten Tabelle intern'!A12:Y246,4,FALSE)," ")</f>
        <v xml:space="preserve"> </v>
      </c>
      <c r="E17" s="238" t="str">
        <f>IFERROR(VLOOKUP(A17,'Daten Tabelle intern'!A12:Y246,18,FALSE)," ")</f>
        <v xml:space="preserve"> </v>
      </c>
      <c r="F17" s="451" t="str">
        <f>IFERROR(VLOOKUP(A17,'Daten Tabelle intern'!A12:Y246,19,FALSE)," ")</f>
        <v xml:space="preserve"> </v>
      </c>
      <c r="G17" s="436" t="str">
        <f>IFERROR(VLOOKUP(A17,'Daten Tabelle intern'!A12:Y246,8,FALSE)," ")</f>
        <v xml:space="preserve"> </v>
      </c>
      <c r="H17" s="451" t="str">
        <f>IFERROR(VLOOKUP(A17,'Daten Tabelle intern'!A12:Y246,7,FALSE)," ")</f>
        <v xml:space="preserve"> </v>
      </c>
      <c r="I17" s="434"/>
    </row>
    <row r="18" spans="1:9" s="217" customFormat="1" ht="11.4" x14ac:dyDescent="0.2">
      <c r="A18" s="450"/>
      <c r="B18" s="442" t="str">
        <f>IFERROR(VLOOKUP(A17,'Daten Tabelle intern'!A12:Y246,17,FALSE)," ")</f>
        <v xml:space="preserve"> </v>
      </c>
      <c r="C18" s="443"/>
      <c r="D18" s="444" t="str">
        <f>IFERROR(VLOOKUP(A17,'Daten Tabelle intern'!A12:Y246,3,FALSE)," ")</f>
        <v xml:space="preserve"> </v>
      </c>
      <c r="E18" s="445"/>
      <c r="F18" s="452"/>
      <c r="G18" s="437"/>
      <c r="H18" s="452"/>
      <c r="I18" s="435"/>
    </row>
    <row r="19" spans="1:9" s="217" customFormat="1" ht="4.5" customHeight="1" x14ac:dyDescent="0.25">
      <c r="A19" s="221"/>
      <c r="G19" s="244"/>
      <c r="H19" s="244"/>
      <c r="I19" s="220"/>
    </row>
    <row r="20" spans="1:9" ht="12.75" customHeight="1" x14ac:dyDescent="0.25">
      <c r="A20" s="449"/>
      <c r="B20" s="238" t="str">
        <f>IFERROR(VLOOKUP(A20,'Daten Tabelle intern'!A15:Y249,16,FALSE)," ")</f>
        <v xml:space="preserve"> </v>
      </c>
      <c r="C20" s="239" t="str">
        <f>IFERROR(VLOOKUP(A20,'Daten Tabelle intern'!A15:Y249,21,FALSE)," ")</f>
        <v xml:space="preserve"> </v>
      </c>
      <c r="D20" s="219" t="str">
        <f>IFERROR(VLOOKUP(A20,'Daten Tabelle intern'!A15:Y249,4,FALSE)," ")</f>
        <v xml:space="preserve"> </v>
      </c>
      <c r="E20" s="238" t="str">
        <f>IFERROR(VLOOKUP(A20,'Daten Tabelle intern'!A15:Y249,18,FALSE)," ")</f>
        <v xml:space="preserve"> </v>
      </c>
      <c r="F20" s="451" t="str">
        <f>IFERROR(VLOOKUP(A20,'Daten Tabelle intern'!A15:Y249,19,FALSE)," ")</f>
        <v xml:space="preserve"> </v>
      </c>
      <c r="G20" s="436" t="str">
        <f>IFERROR(VLOOKUP(A20,'Daten Tabelle intern'!A15:Y249,8,FALSE)," ")</f>
        <v xml:space="preserve"> </v>
      </c>
      <c r="H20" s="451" t="str">
        <f>IFERROR(VLOOKUP(A20,'Daten Tabelle intern'!A15:Y249,7,FALSE)," ")</f>
        <v xml:space="preserve"> </v>
      </c>
      <c r="I20" s="434"/>
    </row>
    <row r="21" spans="1:9" x14ac:dyDescent="0.25">
      <c r="A21" s="450"/>
      <c r="B21" s="442" t="str">
        <f>IFERROR(VLOOKUP(A20,'Daten Tabelle intern'!A15:Y249,17,FALSE)," ")</f>
        <v xml:space="preserve"> </v>
      </c>
      <c r="C21" s="443"/>
      <c r="D21" s="444" t="str">
        <f>IFERROR(VLOOKUP(A20,'Daten Tabelle intern'!A15:Y249,3,FALSE)," ")</f>
        <v xml:space="preserve"> </v>
      </c>
      <c r="E21" s="445"/>
      <c r="F21" s="452"/>
      <c r="G21" s="437"/>
      <c r="H21" s="452"/>
      <c r="I21" s="435"/>
    </row>
    <row r="22" spans="1:9" ht="4.5" customHeight="1" x14ac:dyDescent="0.25">
      <c r="A22" s="221"/>
      <c r="I22" s="221"/>
    </row>
    <row r="23" spans="1:9" ht="12.75" customHeight="1" x14ac:dyDescent="0.25">
      <c r="A23" s="449"/>
      <c r="B23" s="238" t="str">
        <f>IFERROR(VLOOKUP(A23,'Daten Tabelle intern'!A18:Y252,16,FALSE)," ")</f>
        <v xml:space="preserve"> </v>
      </c>
      <c r="C23" s="239" t="str">
        <f>IFERROR(VLOOKUP(A23,'Daten Tabelle intern'!A18:Y252,21,FALSE)," ")</f>
        <v xml:space="preserve"> </v>
      </c>
      <c r="D23" s="219" t="str">
        <f>IFERROR(VLOOKUP(A23,'Daten Tabelle intern'!A18:Y252,4,FALSE)," ")</f>
        <v xml:space="preserve"> </v>
      </c>
      <c r="E23" s="238" t="str">
        <f>IFERROR(VLOOKUP(A23,'Daten Tabelle intern'!A18:Y252,18,FALSE)," ")</f>
        <v xml:space="preserve"> </v>
      </c>
      <c r="F23" s="451" t="str">
        <f>IFERROR(VLOOKUP(A23,'Daten Tabelle intern'!A18:Y252,19,FALSE)," ")</f>
        <v xml:space="preserve"> </v>
      </c>
      <c r="G23" s="446" t="str">
        <f>IFERROR(VLOOKUP(A23,'Daten Tabelle intern'!A18:Y252,8,FALSE)," ")</f>
        <v xml:space="preserve"> </v>
      </c>
      <c r="H23" s="453" t="str">
        <f>IFERROR(VLOOKUP(A23,'Daten Tabelle intern'!A18:Y252,7,FALSE)," ")</f>
        <v xml:space="preserve"> </v>
      </c>
      <c r="I23" s="434"/>
    </row>
    <row r="24" spans="1:9" x14ac:dyDescent="0.25">
      <c r="A24" s="450"/>
      <c r="B24" s="442" t="str">
        <f>IFERROR(VLOOKUP(A23,'Daten Tabelle intern'!A18:Y252,17,FALSE)," ")</f>
        <v xml:space="preserve"> </v>
      </c>
      <c r="C24" s="443"/>
      <c r="D24" s="444" t="str">
        <f>IFERROR(VLOOKUP(A23,'Daten Tabelle intern'!A18:Y252,3,FALSE)," ")</f>
        <v xml:space="preserve"> </v>
      </c>
      <c r="E24" s="445"/>
      <c r="F24" s="452"/>
      <c r="G24" s="447"/>
      <c r="H24" s="454"/>
      <c r="I24" s="435"/>
    </row>
    <row r="25" spans="1:9" ht="4.5" customHeight="1" x14ac:dyDescent="0.25">
      <c r="A25" s="221"/>
      <c r="I25" s="221"/>
    </row>
    <row r="26" spans="1:9" ht="12.75" customHeight="1" x14ac:dyDescent="0.25">
      <c r="A26" s="449"/>
      <c r="B26" s="238" t="str">
        <f>IFERROR(VLOOKUP(A26,'Daten Tabelle intern'!A21:Y255,16,FALSE)," ")</f>
        <v xml:space="preserve"> </v>
      </c>
      <c r="C26" s="239" t="str">
        <f>IFERROR(VLOOKUP(A26,'Daten Tabelle intern'!A21:Y255,21,FALSE)," ")</f>
        <v xml:space="preserve"> </v>
      </c>
      <c r="D26" s="219" t="str">
        <f>IFERROR(VLOOKUP(A26,'Daten Tabelle intern'!A21:Y255,4,FALSE)," ")</f>
        <v xml:space="preserve"> </v>
      </c>
      <c r="E26" s="238" t="str">
        <f>IFERROR(VLOOKUP(A26,'Daten Tabelle intern'!A21:Y255,18,FALSE)," ")</f>
        <v xml:space="preserve"> </v>
      </c>
      <c r="F26" s="451" t="str">
        <f>IFERROR(VLOOKUP(A26,'Daten Tabelle intern'!A21:Y255,19,FALSE)," ")</f>
        <v xml:space="preserve"> </v>
      </c>
      <c r="G26" s="446" t="str">
        <f>IFERROR(VLOOKUP(A26,'Daten Tabelle intern'!A21:Y255,8,FALSE)," ")</f>
        <v xml:space="preserve"> </v>
      </c>
      <c r="H26" s="453" t="str">
        <f>IFERROR(VLOOKUP(A26,'Daten Tabelle intern'!A21:Y255,7,FALSE)," ")</f>
        <v xml:space="preserve"> </v>
      </c>
      <c r="I26" s="434"/>
    </row>
    <row r="27" spans="1:9" x14ac:dyDescent="0.25">
      <c r="A27" s="450"/>
      <c r="B27" s="442" t="str">
        <f>IFERROR(VLOOKUP(A26,'Daten Tabelle intern'!A21:Y255,17,FALSE)," ")</f>
        <v xml:space="preserve"> </v>
      </c>
      <c r="C27" s="443"/>
      <c r="D27" s="444" t="str">
        <f>IFERROR(VLOOKUP(A26,'Daten Tabelle intern'!A21:Y255,3,FALSE)," ")</f>
        <v xml:space="preserve"> </v>
      </c>
      <c r="E27" s="445"/>
      <c r="F27" s="452"/>
      <c r="G27" s="447"/>
      <c r="H27" s="454"/>
      <c r="I27" s="435"/>
    </row>
    <row r="28" spans="1:9" ht="4.5" customHeight="1" x14ac:dyDescent="0.25">
      <c r="A28" s="221"/>
      <c r="I28" s="221"/>
    </row>
    <row r="29" spans="1:9" ht="12.75" customHeight="1" x14ac:dyDescent="0.25">
      <c r="A29" s="449"/>
      <c r="B29" s="238" t="str">
        <f>IFERROR(VLOOKUP(A29,'Daten Tabelle intern'!A25:Y258,16,FALSE)," ")</f>
        <v xml:space="preserve"> </v>
      </c>
      <c r="C29" s="239" t="str">
        <f>IFERROR(VLOOKUP(A29,'Daten Tabelle intern'!A25:Y258,21,FALSE)," ")</f>
        <v xml:space="preserve"> </v>
      </c>
      <c r="D29" s="219" t="str">
        <f>IFERROR(VLOOKUP(A29,'Daten Tabelle intern'!A25:Y258,4,FALSE)," ")</f>
        <v xml:space="preserve"> </v>
      </c>
      <c r="E29" s="238" t="str">
        <f>IFERROR(VLOOKUP(A29,'Daten Tabelle intern'!A25:Y258,18,FALSE)," ")</f>
        <v xml:space="preserve"> </v>
      </c>
      <c r="F29" s="451" t="str">
        <f>IFERROR(VLOOKUP(A29,'Daten Tabelle intern'!A25:Y258,19,FALSE)," ")</f>
        <v xml:space="preserve"> </v>
      </c>
      <c r="G29" s="446" t="str">
        <f>IFERROR(VLOOKUP(A29,'Daten Tabelle intern'!A25:Y258,8,FALSE)," ")</f>
        <v xml:space="preserve"> </v>
      </c>
      <c r="H29" s="453" t="str">
        <f>IFERROR(VLOOKUP(A29,'Daten Tabelle intern'!A25:Y258,7,FALSE)," ")</f>
        <v xml:space="preserve"> </v>
      </c>
      <c r="I29" s="434"/>
    </row>
    <row r="30" spans="1:9" x14ac:dyDescent="0.25">
      <c r="A30" s="450"/>
      <c r="B30" s="442" t="str">
        <f>IFERROR(VLOOKUP(A29,'Daten Tabelle intern'!A25:Y258,17,FALSE)," ")</f>
        <v xml:space="preserve"> </v>
      </c>
      <c r="C30" s="443"/>
      <c r="D30" s="444" t="str">
        <f>IFERROR(VLOOKUP(A29,'Daten Tabelle intern'!A25:Y258,3,FALSE)," ")</f>
        <v xml:space="preserve"> </v>
      </c>
      <c r="E30" s="445"/>
      <c r="F30" s="452"/>
      <c r="G30" s="447"/>
      <c r="H30" s="454"/>
      <c r="I30" s="435"/>
    </row>
    <row r="31" spans="1:9" ht="4.5" customHeight="1" x14ac:dyDescent="0.25">
      <c r="A31" s="221"/>
      <c r="I31" s="221"/>
    </row>
    <row r="32" spans="1:9" x14ac:dyDescent="0.25">
      <c r="A32" s="449"/>
      <c r="B32" s="238" t="str">
        <f>IFERROR(VLOOKUP(A32,'Daten Tabelle intern'!A28:Y261,16,FALSE)," ")</f>
        <v xml:space="preserve"> </v>
      </c>
      <c r="C32" s="239" t="str">
        <f>IFERROR(VLOOKUP(A32,'Daten Tabelle intern'!A28:Y261,21,FALSE)," ")</f>
        <v xml:space="preserve"> </v>
      </c>
      <c r="D32" s="219" t="str">
        <f>IFERROR(VLOOKUP(A32,'Daten Tabelle intern'!A28:Y261,4,FALSE)," ")</f>
        <v xml:space="preserve"> </v>
      </c>
      <c r="E32" s="238" t="str">
        <f>IFERROR(VLOOKUP(A32,'Daten Tabelle intern'!A28:Y261,18,FALSE)," ")</f>
        <v xml:space="preserve"> </v>
      </c>
      <c r="F32" s="451" t="str">
        <f>IFERROR(VLOOKUP(A32,'Daten Tabelle intern'!A28:Y261,19,FALSE)," ")</f>
        <v xml:space="preserve"> </v>
      </c>
      <c r="G32" s="446" t="str">
        <f>IFERROR(VLOOKUP(A32,'Daten Tabelle intern'!A28:Y261,8,FALSE)," ")</f>
        <v xml:space="preserve"> </v>
      </c>
      <c r="H32" s="453" t="str">
        <f>IFERROR(VLOOKUP(A32,'Daten Tabelle intern'!A28:Y261,7,FALSE)," ")</f>
        <v xml:space="preserve"> </v>
      </c>
      <c r="I32" s="434"/>
    </row>
    <row r="33" spans="1:9" x14ac:dyDescent="0.25">
      <c r="A33" s="450"/>
      <c r="B33" s="442" t="str">
        <f>IFERROR(VLOOKUP(A32,'Daten Tabelle intern'!A28:Y261,17,FALSE)," ")</f>
        <v xml:space="preserve"> </v>
      </c>
      <c r="C33" s="443"/>
      <c r="D33" s="444" t="str">
        <f>IFERROR(VLOOKUP(A32,'Daten Tabelle intern'!A28:Y261,3,FALSE)," ")</f>
        <v xml:space="preserve"> </v>
      </c>
      <c r="E33" s="445"/>
      <c r="F33" s="452"/>
      <c r="G33" s="447"/>
      <c r="H33" s="454"/>
      <c r="I33" s="435"/>
    </row>
    <row r="34" spans="1:9" ht="4.5" customHeight="1" x14ac:dyDescent="0.25">
      <c r="A34" s="221"/>
      <c r="I34" s="221"/>
    </row>
    <row r="35" spans="1:9" x14ac:dyDescent="0.25">
      <c r="A35" s="449"/>
      <c r="B35" s="238" t="str">
        <f>IFERROR(VLOOKUP(A35,'Daten Tabelle intern'!A31:Y264,16,FALSE)," ")</f>
        <v xml:space="preserve"> </v>
      </c>
      <c r="C35" s="239" t="str">
        <f>IFERROR(VLOOKUP(A35,'Daten Tabelle intern'!A31:Y264,21,FALSE)," ")</f>
        <v xml:space="preserve"> </v>
      </c>
      <c r="D35" s="219" t="str">
        <f>IFERROR(VLOOKUP(A35,'Daten Tabelle intern'!A31:Y264,4,FALSE)," ")</f>
        <v xml:space="preserve"> </v>
      </c>
      <c r="E35" s="238" t="str">
        <f>IFERROR(VLOOKUP(A35,'Daten Tabelle intern'!A31:Y264,18,FALSE)," ")</f>
        <v xml:space="preserve"> </v>
      </c>
      <c r="F35" s="451" t="str">
        <f>IFERROR(VLOOKUP(A35,'Daten Tabelle intern'!A31:Y264,19,FALSE)," ")</f>
        <v xml:space="preserve"> </v>
      </c>
      <c r="G35" s="446" t="str">
        <f>IFERROR(VLOOKUP(A35,'Daten Tabelle intern'!A31:Y264,8,FALSE)," ")</f>
        <v xml:space="preserve"> </v>
      </c>
      <c r="H35" s="453" t="str">
        <f>IFERROR(VLOOKUP(A35,'Daten Tabelle intern'!A31:Y264,7,FALSE)," ")</f>
        <v xml:space="preserve"> </v>
      </c>
      <c r="I35" s="434"/>
    </row>
    <row r="36" spans="1:9" x14ac:dyDescent="0.25">
      <c r="A36" s="450"/>
      <c r="B36" s="442" t="str">
        <f>IFERROR(VLOOKUP(A35,'Daten Tabelle intern'!A31:Y264,17,FALSE)," ")</f>
        <v xml:space="preserve"> </v>
      </c>
      <c r="C36" s="443"/>
      <c r="D36" s="444" t="str">
        <f>IFERROR(VLOOKUP(A35,'Daten Tabelle intern'!A31:Y264,3,FALSE)," ")</f>
        <v xml:space="preserve"> </v>
      </c>
      <c r="E36" s="445"/>
      <c r="F36" s="452"/>
      <c r="G36" s="447"/>
      <c r="H36" s="454"/>
      <c r="I36" s="435"/>
    </row>
    <row r="37" spans="1:9" ht="6.75" customHeight="1" x14ac:dyDescent="0.25">
      <c r="G37" s="216" t="s">
        <v>746</v>
      </c>
    </row>
    <row r="38" spans="1:9" ht="17.25" customHeight="1" x14ac:dyDescent="0.25">
      <c r="C38" s="246" t="s">
        <v>1053</v>
      </c>
      <c r="D38" s="248"/>
      <c r="E38" s="248"/>
      <c r="F38" s="248"/>
      <c r="G38" s="247">
        <f>SUM(G8:G36)</f>
        <v>0</v>
      </c>
    </row>
    <row r="39" spans="1:9" hidden="1" x14ac:dyDescent="0.25"/>
    <row r="40" spans="1:9" hidden="1" x14ac:dyDescent="0.25"/>
    <row r="41" spans="1:9" hidden="1" x14ac:dyDescent="0.25"/>
    <row r="42" spans="1:9" hidden="1" x14ac:dyDescent="0.25"/>
  </sheetData>
  <mergeCells count="72">
    <mergeCell ref="A11:A12"/>
    <mergeCell ref="F11:F12"/>
    <mergeCell ref="H11:H12"/>
    <mergeCell ref="A8:A9"/>
    <mergeCell ref="F8:F9"/>
    <mergeCell ref="H8:H9"/>
    <mergeCell ref="B12:C12"/>
    <mergeCell ref="D12:E12"/>
    <mergeCell ref="F20:F21"/>
    <mergeCell ref="H20:H21"/>
    <mergeCell ref="I8:I9"/>
    <mergeCell ref="G8:G9"/>
    <mergeCell ref="A17:A18"/>
    <mergeCell ref="F17:F18"/>
    <mergeCell ref="H17:H18"/>
    <mergeCell ref="B15:C15"/>
    <mergeCell ref="D15:E15"/>
    <mergeCell ref="B18:C18"/>
    <mergeCell ref="D18:E18"/>
    <mergeCell ref="A14:A15"/>
    <mergeCell ref="F14:F15"/>
    <mergeCell ref="H14:H15"/>
    <mergeCell ref="I14:I15"/>
    <mergeCell ref="G14:G15"/>
    <mergeCell ref="B21:C21"/>
    <mergeCell ref="D21:E21"/>
    <mergeCell ref="B24:C24"/>
    <mergeCell ref="D24:E24"/>
    <mergeCell ref="A20:A21"/>
    <mergeCell ref="I26:I27"/>
    <mergeCell ref="G26:G27"/>
    <mergeCell ref="A23:A24"/>
    <mergeCell ref="F23:F24"/>
    <mergeCell ref="H23:H24"/>
    <mergeCell ref="A29:A30"/>
    <mergeCell ref="F29:F30"/>
    <mergeCell ref="H29:H30"/>
    <mergeCell ref="B27:C27"/>
    <mergeCell ref="D27:E27"/>
    <mergeCell ref="A26:A27"/>
    <mergeCell ref="F26:F27"/>
    <mergeCell ref="H26:H27"/>
    <mergeCell ref="I35:I36"/>
    <mergeCell ref="G35:G36"/>
    <mergeCell ref="A32:A33"/>
    <mergeCell ref="F32:F33"/>
    <mergeCell ref="H32:H33"/>
    <mergeCell ref="I32:I33"/>
    <mergeCell ref="G32:G33"/>
    <mergeCell ref="A35:A36"/>
    <mergeCell ref="F35:F36"/>
    <mergeCell ref="H35:H36"/>
    <mergeCell ref="B36:C36"/>
    <mergeCell ref="D36:E36"/>
    <mergeCell ref="B33:C33"/>
    <mergeCell ref="D33:E33"/>
    <mergeCell ref="I20:I21"/>
    <mergeCell ref="G20:G21"/>
    <mergeCell ref="H3:I4"/>
    <mergeCell ref="B30:C30"/>
    <mergeCell ref="D30:E30"/>
    <mergeCell ref="I29:I30"/>
    <mergeCell ref="G29:G30"/>
    <mergeCell ref="I23:I24"/>
    <mergeCell ref="G23:G24"/>
    <mergeCell ref="I17:I18"/>
    <mergeCell ref="G17:G18"/>
    <mergeCell ref="I11:I12"/>
    <mergeCell ref="G11:G12"/>
    <mergeCell ref="B3:D3"/>
    <mergeCell ref="B9:C9"/>
    <mergeCell ref="D9:E9"/>
  </mergeCells>
  <dataValidations count="1">
    <dataValidation type="list" allowBlank="1" showInputMessage="1" showErrorMessage="1" sqref="A11:A12 A14:A15 A17:A18 A20:A21 A23:A24 A26:A27 A29:A30 A32:A33 A35:A36">
      <formula1>$A$3:$A$228</formula1>
    </dataValidation>
  </dataValidations>
  <hyperlinks>
    <hyperlink ref="A4" r:id="rId1"/>
  </hyperlinks>
  <pageMargins left="0.25" right="0.25" top="0.75" bottom="0.75" header="0.3" footer="0.3"/>
  <pageSetup paperSize="9" scale="84"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intern'!$A$3:$A$217</xm:f>
          </x14:formula1>
          <xm:sqref>A8:A9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nglischsprachige_x0020_Vorlesungen xmlns="b9aca359-3d35-488c-a3f9-e5b7e61d56cd">Englischsprachige Vorlesungen</Englischsprachige_x0020_Vorlesunge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3F8F666539E9346AC1ED672511ED1DE" ma:contentTypeVersion="1" ma:contentTypeDescription="Ein neues Dokument erstellen." ma:contentTypeScope="" ma:versionID="e465dc330a28aceda46ef120353f9c38">
  <xsd:schema xmlns:xsd="http://www.w3.org/2001/XMLSchema" xmlns:xs="http://www.w3.org/2001/XMLSchema" xmlns:p="http://schemas.microsoft.com/office/2006/metadata/properties" xmlns:ns2="b9aca359-3d35-488c-a3f9-e5b7e61d56cd" targetNamespace="http://schemas.microsoft.com/office/2006/metadata/properties" ma:root="true" ma:fieldsID="229b370551156cf453dc565565d20fc2" ns2:_="">
    <xsd:import namespace="b9aca359-3d35-488c-a3f9-e5b7e61d56cd"/>
    <xsd:element name="properties">
      <xsd:complexType>
        <xsd:sequence>
          <xsd:element name="documentManagement">
            <xsd:complexType>
              <xsd:all>
                <xsd:element ref="ns2:Englischsprachige_x0020_Vorlesun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ca359-3d35-488c-a3f9-e5b7e61d56cd" elementFormDefault="qualified">
    <xsd:import namespace="http://schemas.microsoft.com/office/2006/documentManagement/types"/>
    <xsd:import namespace="http://schemas.microsoft.com/office/infopath/2007/PartnerControls"/>
    <xsd:element name="Englischsprachige_x0020_Vorlesungen" ma:index="8" nillable="true" ma:displayName="Englischsprachige Vorlesungen" ma:description="Sehr geehrte Modulverantwortliche, Lehrende oder engagiere KollegInnen,&#10;&#10;kennen Sie die „Aalen International Program“-Brochüre (AIP) der Hochschule Aalen für Austauschstudierende? &#10;Um unser englischsprachiges AIP-Vorlesungsprogramm auf dem aktuellen Stand zu halten, sodass sich neue Austauschstudierende bei uns bewerben können, bitten wir vom AAA Sie das voraussichtliche Englischsprachige Vorlesungsangebot im WS‘20/21 sowie SS‘21 zu kontrollieren. &#10;&#10;Neu haben wir eine Sammlung der englischen Modulbeschreibungen der englischsprachigen AIP-Fächer erstellt. In der Excel auf Tabellenblatt 3 kann mithilfe der Fachnummer die passende Modulbeschreibung zu jedem AIP-Fach generiert werden. &#10;&#10;Im Mai wurden uns von Ihrer Fakultät die aufgelisteten Vorlesungen in der Excel-Tabelle als englischsprachige Vorlesungen geeignet für Austauschstudierende gemeldet. Bitte verbessern, ergänzen und kommentieren Sie die Liste auf Tabellenblatt 1 der Excel kritisch! Diese Angaben dienen als Basis für die Erstellung der Modulbeschreibungen. Hier können Sie z. B. nach Studiengang (Spalte Q) oder Lehrendem (Spalte S) filtern. &#10;&#10;Das International Board der HS Aalen untersucht gerade die Möglichkeit, Austauschstudierenden ein Online-Semester im WS’20/21 anzubieten, an dem sie auch evtl. von zu Hause teilnehmen könnten. In diesem Zusammenhang bitten wir Sie bei Lehrangeboten des WS’20/21 um Beantwortung zwei zusätzlicher Fragen in Spalte AE&amp;AF: Wird es internationalen Studierenden möglich sein die jeweiligen Vorlesungen virtuell zu besuchen, auch wenn die HS auf Präsenzunterricht umsteigen sollte? Wird im Fall von Präsenz-Prüfungen zusätzlich eine Online-Prüfung für mögliche Austauschstudierende möglich sein?&#10;&#10;Rechte zur Bearbeitung der Excel wurden an die Lehrenden der AIP-Fächer und die Verantwortlichen des International Boards für die 5 Fakultäten vergeben:&#10;• Wirtschaftswissenschaften: Ilka Diekmann &#10;• Elektronik und Informatik: Prof. Gerhard Seelmann &#10;• Optik und Mechatronik: Prof. Thomas Hellmuth&#10;• Maschinenbau und Werkstofftechnik: Prof. Miranda Fateri&#10;• Chemie: Prof. Hans-Dieter Junker&#10;&#10;Zum Bearbeiten öffnen Sie bitte das Dokument unter dem obigen Reiter „Dateien“ und „Dokument bearbeiten“ (speichern automatisch?). Markieren Sie Änderungen bitte zur besseren Nachvollziehbarkeit farblich und kommentieren diese in der letzten Spalte mit Ihrem Namen und Datum. Fehlende Fächer bitte in zusätzlicher Zeile ergänzen. Nicht angebotene Fächer bitte durchstreichen, nicht löschen! &#10;&#10;Beachten Sie bitte folgende Besonderheiten:&#10;• Spalte G Semesterverfügbarkeit: Das Ergebnis soll eine Tabelle sein, die für das WS‘20/21 sowie das SS‘21 gültig ist.&#10;• Spalte R SPO-Version der Vorlesung im SS21 und WS20. Bei einem SPO-Wechsel kopieren Sie die Zeile des Wintersemesters, nehmen die Änderungen vor und ändern die Semesterverfügbarkeit in der neuen Zeile ab. In Spalte Y „Comments“ bitte anmerken, dass es dieselben Vorlesungen.&#10;• Modulprüfung: Bei Spalte M „Prerequisites“ anmerken “must be taken together to receive credits” und beachten, dass die 5CP normalerweise nur bei einem Fach stehen (oder aufgeteilt sind mit z. B. 3+2) und dass der workload auch entsprechend verteilt ist. Hier bitte auch Tutorien aufnehmen.&#10;• Vorlesungskopplung: Wird eine Vorlesung in mehreren Studiengängen zusammen abgehalten, das Fach nur einmal aufnehmen und in Spalte Y „Comments“ vermerken, dass es dieselbe Vorlesung wie Fachnummer X aus Studiengang X ist. &#10;• Im AAA können wir wenn nötig die Übersetzung für den Beschreibungstext in Spalte F übernehmen.&#10;&#10;Herzlichen Dank für Ihre Unterstützung. Bei Rückfragen stehen wir gerne zur Verfügung. Teilen Sie uns gerne auch Verbesserungsvorschläge zur Tabelle mit. &#10;&#10;Akademisches Auslandsamt&#10;Katrin.zinser@hs-aalen.de &#10;" ma:internalName="Englischsprachige_x0020_Vorlesunge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4E7A5-A942-48F0-B6F6-A8A37C64C600}">
  <ds:schemaRefs>
    <ds:schemaRef ds:uri="http://schemas.microsoft.com/sharepoint/v3/contenttype/forms"/>
  </ds:schemaRefs>
</ds:datastoreItem>
</file>

<file path=customXml/itemProps2.xml><?xml version="1.0" encoding="utf-8"?>
<ds:datastoreItem xmlns:ds="http://schemas.openxmlformats.org/officeDocument/2006/customXml" ds:itemID="{961071F6-2619-434B-8291-A2E04F051BA0}">
  <ds:schemaRefs>
    <ds:schemaRef ds:uri="b9aca359-3d35-488c-a3f9-e5b7e61d56cd"/>
    <ds:schemaRef ds:uri="http://purl.org/dc/elements/1.1/"/>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9EE7F81-B9C6-4CAD-8D0E-A509722CC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ca359-3d35-488c-a3f9-e5b7e61d5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Daten Tabelle intern</vt:lpstr>
      <vt:lpstr>Courses</vt:lpstr>
      <vt:lpstr>Content Descriptions</vt:lpstr>
      <vt:lpstr>Learning Agreement</vt:lpstr>
      <vt:lpstr>Exam Registration</vt:lpstr>
      <vt:lpstr>Configure timetable</vt:lpstr>
      <vt:lpstr>'Configure timetable'!Druckbereich</vt:lpstr>
      <vt:lpstr>'Content Descriptions'!Print_Area</vt:lpstr>
      <vt:lpstr>Courses!Print_Area</vt:lpstr>
      <vt:lpstr>'Exam Registration'!Print_Area</vt:lpstr>
      <vt:lpstr>'Learning Agreement'!Print_Area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Zinser, Katrin</dc:creator>
  <cp:lastModifiedBy>Zinser, Katrin</cp:lastModifiedBy>
  <cp:lastPrinted>2020-11-12T10:18:17Z</cp:lastPrinted>
  <dcterms:created xsi:type="dcterms:W3CDTF">2020-01-07T13:42:06Z</dcterms:created>
  <dcterms:modified xsi:type="dcterms:W3CDTF">2021-09-15T12:51:05Z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0x01010073F8F666539E9346AC1ED672511ED1DE</vt:lpwstr>
  </property>
</Properties>
</file>